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Final after OECD change\D4. DPO\"/>
    </mc:Choice>
  </mc:AlternateContent>
  <xr:revisionPtr revIDLastSave="0" documentId="13_ncr:1_{DD594AB8-7CFD-4D7B-9763-C61B73B65B8E}" xr6:coauthVersionLast="41" xr6:coauthVersionMax="41" xr10:uidLastSave="{00000000-0000-0000-0000-000000000000}"/>
  <bookViews>
    <workbookView xWindow="-120" yWindow="-120" windowWidth="25440" windowHeight="15390" xr2:uid="{A5A72CA5-5860-43D1-AF60-A467C12499A4}"/>
  </bookViews>
  <sheets>
    <sheet name="DPO 2018" sheetId="1" r:id="rId1"/>
    <sheet name="DPO 2016" sheetId="2" r:id="rId2"/>
  </sheets>
  <externalReferences>
    <externalReference r:id="rId3"/>
    <externalReference r:id="rId4"/>
  </externalReferences>
  <definedNames>
    <definedName name="_xlnm._FilterDatabase" localSheetId="0" hidden="1">'DPO 2018'!$A$3:$V$195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19" i="2" l="1"/>
  <c r="O219" i="2"/>
  <c r="M219" i="2"/>
  <c r="K219" i="2"/>
  <c r="I219" i="2"/>
  <c r="G219" i="2"/>
  <c r="E219" i="2"/>
  <c r="Q218" i="2"/>
  <c r="O218" i="2"/>
  <c r="M218" i="2"/>
  <c r="K218" i="2"/>
  <c r="I218" i="2"/>
  <c r="G218" i="2"/>
  <c r="E218" i="2"/>
  <c r="Q217" i="2"/>
  <c r="O217" i="2"/>
  <c r="M217" i="2"/>
  <c r="K217" i="2"/>
  <c r="I217" i="2"/>
  <c r="G217" i="2"/>
  <c r="E217" i="2"/>
  <c r="Q216" i="2"/>
  <c r="O216" i="2"/>
  <c r="M216" i="2"/>
  <c r="K216" i="2"/>
  <c r="I216" i="2"/>
  <c r="G216" i="2"/>
  <c r="E216" i="2"/>
  <c r="Q215" i="2"/>
  <c r="O215" i="2"/>
  <c r="M215" i="2"/>
  <c r="K215" i="2"/>
  <c r="I215" i="2"/>
  <c r="G215" i="2"/>
  <c r="E215" i="2"/>
  <c r="Q214" i="2"/>
  <c r="O214" i="2"/>
  <c r="M214" i="2"/>
  <c r="K214" i="2"/>
  <c r="I214" i="2"/>
  <c r="G214" i="2"/>
  <c r="E214" i="2"/>
  <c r="Q213" i="2"/>
  <c r="O213" i="2"/>
  <c r="M213" i="2"/>
  <c r="K213" i="2"/>
  <c r="I213" i="2"/>
  <c r="G213" i="2"/>
  <c r="E213" i="2"/>
  <c r="Q212" i="2"/>
  <c r="O212" i="2"/>
  <c r="M212" i="2"/>
  <c r="K212" i="2"/>
  <c r="I212" i="2"/>
  <c r="G212" i="2"/>
  <c r="E212" i="2"/>
  <c r="Q211" i="2"/>
  <c r="O211" i="2"/>
  <c r="M211" i="2"/>
  <c r="K211" i="2"/>
  <c r="I211" i="2"/>
  <c r="G211" i="2"/>
  <c r="E211" i="2"/>
  <c r="Q210" i="2"/>
  <c r="O210" i="2"/>
  <c r="M210" i="2"/>
  <c r="K210" i="2"/>
  <c r="I210" i="2"/>
  <c r="G210" i="2"/>
  <c r="E210" i="2"/>
  <c r="Q209" i="2"/>
  <c r="O209" i="2"/>
  <c r="M209" i="2"/>
  <c r="K209" i="2"/>
  <c r="I209" i="2"/>
  <c r="G209" i="2"/>
  <c r="E209" i="2"/>
  <c r="Q208" i="2"/>
  <c r="O208" i="2"/>
  <c r="M208" i="2"/>
  <c r="K208" i="2"/>
  <c r="U208" i="2" s="1"/>
  <c r="W208" i="2" s="1"/>
  <c r="X208" i="2" s="1"/>
  <c r="I208" i="2"/>
  <c r="G208" i="2"/>
  <c r="E208" i="2"/>
  <c r="Q207" i="2"/>
  <c r="O207" i="2"/>
  <c r="M207" i="2"/>
  <c r="K207" i="2"/>
  <c r="I207" i="2"/>
  <c r="G207" i="2"/>
  <c r="E207" i="2"/>
  <c r="Q206" i="2"/>
  <c r="O206" i="2"/>
  <c r="M206" i="2"/>
  <c r="K206" i="2"/>
  <c r="I206" i="2"/>
  <c r="G206" i="2"/>
  <c r="E206" i="2"/>
  <c r="Q205" i="2"/>
  <c r="O205" i="2"/>
  <c r="M205" i="2"/>
  <c r="K205" i="2"/>
  <c r="I205" i="2"/>
  <c r="G205" i="2"/>
  <c r="E205" i="2"/>
  <c r="Q204" i="2"/>
  <c r="O204" i="2"/>
  <c r="M204" i="2"/>
  <c r="K204" i="2"/>
  <c r="I204" i="2"/>
  <c r="G204" i="2"/>
  <c r="E204" i="2"/>
  <c r="Q203" i="2"/>
  <c r="O203" i="2"/>
  <c r="M203" i="2"/>
  <c r="K203" i="2"/>
  <c r="I203" i="2"/>
  <c r="G203" i="2"/>
  <c r="E203" i="2"/>
  <c r="U203" i="2" s="1"/>
  <c r="W203" i="2" s="1"/>
  <c r="X203" i="2" s="1"/>
  <c r="Q202" i="2"/>
  <c r="O202" i="2"/>
  <c r="M202" i="2"/>
  <c r="K202" i="2"/>
  <c r="I202" i="2"/>
  <c r="G202" i="2"/>
  <c r="E202" i="2"/>
  <c r="U202" i="2" s="1"/>
  <c r="W202" i="2" s="1"/>
  <c r="X202" i="2" s="1"/>
  <c r="Q201" i="2"/>
  <c r="O201" i="2"/>
  <c r="M201" i="2"/>
  <c r="K201" i="2"/>
  <c r="I201" i="2"/>
  <c r="G201" i="2"/>
  <c r="E201" i="2"/>
  <c r="U201" i="2" s="1"/>
  <c r="W201" i="2" s="1"/>
  <c r="X201" i="2" s="1"/>
  <c r="Q200" i="2"/>
  <c r="O200" i="2"/>
  <c r="M200" i="2"/>
  <c r="K200" i="2"/>
  <c r="I200" i="2"/>
  <c r="G200" i="2"/>
  <c r="E200" i="2"/>
  <c r="Q199" i="2"/>
  <c r="O199" i="2"/>
  <c r="M199" i="2"/>
  <c r="K199" i="2"/>
  <c r="I199" i="2"/>
  <c r="G199" i="2"/>
  <c r="E199" i="2"/>
  <c r="Q198" i="2"/>
  <c r="O198" i="2"/>
  <c r="M198" i="2"/>
  <c r="K198" i="2"/>
  <c r="I198" i="2"/>
  <c r="G198" i="2"/>
  <c r="E198" i="2"/>
  <c r="Q197" i="2"/>
  <c r="O197" i="2"/>
  <c r="M197" i="2"/>
  <c r="K197" i="2"/>
  <c r="I197" i="2"/>
  <c r="G197" i="2"/>
  <c r="E197" i="2"/>
  <c r="Q196" i="2"/>
  <c r="O196" i="2"/>
  <c r="M196" i="2"/>
  <c r="U196" i="2" s="1"/>
  <c r="W196" i="2" s="1"/>
  <c r="X196" i="2" s="1"/>
  <c r="K196" i="2"/>
  <c r="I196" i="2"/>
  <c r="G196" i="2"/>
  <c r="E196" i="2"/>
  <c r="Q195" i="2"/>
  <c r="O195" i="2"/>
  <c r="M195" i="2"/>
  <c r="K195" i="2"/>
  <c r="I195" i="2"/>
  <c r="G195" i="2"/>
  <c r="E195" i="2"/>
  <c r="Q194" i="2"/>
  <c r="O194" i="2"/>
  <c r="M194" i="2"/>
  <c r="K194" i="2"/>
  <c r="I194" i="2"/>
  <c r="G194" i="2"/>
  <c r="E194" i="2"/>
  <c r="Q193" i="2"/>
  <c r="O193" i="2"/>
  <c r="M193" i="2"/>
  <c r="K193" i="2"/>
  <c r="I193" i="2"/>
  <c r="G193" i="2"/>
  <c r="E193" i="2"/>
  <c r="Q192" i="2"/>
  <c r="O192" i="2"/>
  <c r="M192" i="2"/>
  <c r="K192" i="2"/>
  <c r="I192" i="2"/>
  <c r="G192" i="2"/>
  <c r="E192" i="2"/>
  <c r="Q191" i="2"/>
  <c r="O191" i="2"/>
  <c r="M191" i="2"/>
  <c r="K191" i="2"/>
  <c r="I191" i="2"/>
  <c r="G191" i="2"/>
  <c r="E191" i="2"/>
  <c r="Q190" i="2"/>
  <c r="O190" i="2"/>
  <c r="M190" i="2"/>
  <c r="K190" i="2"/>
  <c r="I190" i="2"/>
  <c r="G190" i="2"/>
  <c r="E190" i="2"/>
  <c r="Q189" i="2"/>
  <c r="O189" i="2"/>
  <c r="M189" i="2"/>
  <c r="K189" i="2"/>
  <c r="I189" i="2"/>
  <c r="G189" i="2"/>
  <c r="E189" i="2"/>
  <c r="Q188" i="2"/>
  <c r="O188" i="2"/>
  <c r="M188" i="2"/>
  <c r="K188" i="2"/>
  <c r="I188" i="2"/>
  <c r="G188" i="2"/>
  <c r="E188" i="2"/>
  <c r="Q187" i="2"/>
  <c r="O187" i="2"/>
  <c r="M187" i="2"/>
  <c r="K187" i="2"/>
  <c r="I187" i="2"/>
  <c r="G187" i="2"/>
  <c r="E187" i="2"/>
  <c r="Q186" i="2"/>
  <c r="O186" i="2"/>
  <c r="M186" i="2"/>
  <c r="K186" i="2"/>
  <c r="I186" i="2"/>
  <c r="G186" i="2"/>
  <c r="E186" i="2"/>
  <c r="Q185" i="2"/>
  <c r="O185" i="2"/>
  <c r="M185" i="2"/>
  <c r="K185" i="2"/>
  <c r="I185" i="2"/>
  <c r="G185" i="2"/>
  <c r="E185" i="2"/>
  <c r="Q184" i="2"/>
  <c r="O184" i="2"/>
  <c r="M184" i="2"/>
  <c r="K184" i="2"/>
  <c r="I184" i="2"/>
  <c r="G184" i="2"/>
  <c r="U184" i="2" s="1"/>
  <c r="W184" i="2" s="1"/>
  <c r="X184" i="2" s="1"/>
  <c r="E184" i="2"/>
  <c r="Q183" i="2"/>
  <c r="O183" i="2"/>
  <c r="M183" i="2"/>
  <c r="K183" i="2"/>
  <c r="I183" i="2"/>
  <c r="G183" i="2"/>
  <c r="E183" i="2"/>
  <c r="U183" i="2" s="1"/>
  <c r="W183" i="2" s="1"/>
  <c r="X183" i="2" s="1"/>
  <c r="Q182" i="2"/>
  <c r="O182" i="2"/>
  <c r="M182" i="2"/>
  <c r="K182" i="2"/>
  <c r="I182" i="2"/>
  <c r="G182" i="2"/>
  <c r="E182" i="2"/>
  <c r="U182" i="2" s="1"/>
  <c r="W182" i="2" s="1"/>
  <c r="X182" i="2" s="1"/>
  <c r="Q181" i="2"/>
  <c r="O181" i="2"/>
  <c r="M181" i="2"/>
  <c r="K181" i="2"/>
  <c r="I181" i="2"/>
  <c r="G181" i="2"/>
  <c r="E181" i="2"/>
  <c r="U181" i="2" s="1"/>
  <c r="W181" i="2" s="1"/>
  <c r="X181" i="2" s="1"/>
  <c r="Q180" i="2"/>
  <c r="O180" i="2"/>
  <c r="M180" i="2"/>
  <c r="K180" i="2"/>
  <c r="I180" i="2"/>
  <c r="G180" i="2"/>
  <c r="E180" i="2"/>
  <c r="Q179" i="2"/>
  <c r="O179" i="2"/>
  <c r="M179" i="2"/>
  <c r="K179" i="2"/>
  <c r="I179" i="2"/>
  <c r="G179" i="2"/>
  <c r="E179" i="2"/>
  <c r="Q178" i="2"/>
  <c r="O178" i="2"/>
  <c r="M178" i="2"/>
  <c r="K178" i="2"/>
  <c r="I178" i="2"/>
  <c r="G178" i="2"/>
  <c r="E178" i="2"/>
  <c r="Q177" i="2"/>
  <c r="O177" i="2"/>
  <c r="M177" i="2"/>
  <c r="K177" i="2"/>
  <c r="I177" i="2"/>
  <c r="G177" i="2"/>
  <c r="E177" i="2"/>
  <c r="Q176" i="2"/>
  <c r="O176" i="2"/>
  <c r="M176" i="2"/>
  <c r="K176" i="2"/>
  <c r="I176" i="2"/>
  <c r="G176" i="2"/>
  <c r="E176" i="2"/>
  <c r="Q175" i="2"/>
  <c r="O175" i="2"/>
  <c r="M175" i="2"/>
  <c r="K175" i="2"/>
  <c r="I175" i="2"/>
  <c r="G175" i="2"/>
  <c r="E175" i="2"/>
  <c r="Q174" i="2"/>
  <c r="O174" i="2"/>
  <c r="M174" i="2"/>
  <c r="K174" i="2"/>
  <c r="I174" i="2"/>
  <c r="G174" i="2"/>
  <c r="E174" i="2"/>
  <c r="Q173" i="2"/>
  <c r="O173" i="2"/>
  <c r="M173" i="2"/>
  <c r="K173" i="2"/>
  <c r="I173" i="2"/>
  <c r="G173" i="2"/>
  <c r="E173" i="2"/>
  <c r="Q172" i="2"/>
  <c r="O172" i="2"/>
  <c r="M172" i="2"/>
  <c r="K172" i="2"/>
  <c r="I172" i="2"/>
  <c r="G172" i="2"/>
  <c r="E172" i="2"/>
  <c r="Q171" i="2"/>
  <c r="O171" i="2"/>
  <c r="M171" i="2"/>
  <c r="K171" i="2"/>
  <c r="I171" i="2"/>
  <c r="G171" i="2"/>
  <c r="E171" i="2"/>
  <c r="Q170" i="2"/>
  <c r="O170" i="2"/>
  <c r="M170" i="2"/>
  <c r="K170" i="2"/>
  <c r="I170" i="2"/>
  <c r="G170" i="2"/>
  <c r="E170" i="2"/>
  <c r="Q169" i="2"/>
  <c r="O169" i="2"/>
  <c r="M169" i="2"/>
  <c r="K169" i="2"/>
  <c r="I169" i="2"/>
  <c r="G169" i="2"/>
  <c r="E169" i="2"/>
  <c r="Q168" i="2"/>
  <c r="O168" i="2"/>
  <c r="M168" i="2"/>
  <c r="K168" i="2"/>
  <c r="I168" i="2"/>
  <c r="G168" i="2"/>
  <c r="E168" i="2"/>
  <c r="Q167" i="2"/>
  <c r="O167" i="2"/>
  <c r="M167" i="2"/>
  <c r="K167" i="2"/>
  <c r="I167" i="2"/>
  <c r="G167" i="2"/>
  <c r="E167" i="2"/>
  <c r="U167" i="2" s="1"/>
  <c r="W167" i="2" s="1"/>
  <c r="X167" i="2" s="1"/>
  <c r="Q166" i="2"/>
  <c r="O166" i="2"/>
  <c r="M166" i="2"/>
  <c r="K166" i="2"/>
  <c r="I166" i="2"/>
  <c r="G166" i="2"/>
  <c r="E166" i="2"/>
  <c r="U166" i="2" s="1"/>
  <c r="W166" i="2" s="1"/>
  <c r="X166" i="2" s="1"/>
  <c r="Q165" i="2"/>
  <c r="O165" i="2"/>
  <c r="M165" i="2"/>
  <c r="K165" i="2"/>
  <c r="I165" i="2"/>
  <c r="G165" i="2"/>
  <c r="E165" i="2"/>
  <c r="U165" i="2" s="1"/>
  <c r="W165" i="2" s="1"/>
  <c r="X165" i="2" s="1"/>
  <c r="Q164" i="2"/>
  <c r="O164" i="2"/>
  <c r="M164" i="2"/>
  <c r="K164" i="2"/>
  <c r="I164" i="2"/>
  <c r="G164" i="2"/>
  <c r="E164" i="2"/>
  <c r="Q163" i="2"/>
  <c r="O163" i="2"/>
  <c r="M163" i="2"/>
  <c r="K163" i="2"/>
  <c r="I163" i="2"/>
  <c r="G163" i="2"/>
  <c r="E163" i="2"/>
  <c r="Q162" i="2"/>
  <c r="O162" i="2"/>
  <c r="M162" i="2"/>
  <c r="K162" i="2"/>
  <c r="I162" i="2"/>
  <c r="G162" i="2"/>
  <c r="E162" i="2"/>
  <c r="Q161" i="2"/>
  <c r="O161" i="2"/>
  <c r="M161" i="2"/>
  <c r="K161" i="2"/>
  <c r="I161" i="2"/>
  <c r="G161" i="2"/>
  <c r="E161" i="2"/>
  <c r="Q160" i="2"/>
  <c r="O160" i="2"/>
  <c r="M160" i="2"/>
  <c r="K160" i="2"/>
  <c r="I160" i="2"/>
  <c r="G160" i="2"/>
  <c r="E160" i="2"/>
  <c r="Q159" i="2"/>
  <c r="O159" i="2"/>
  <c r="M159" i="2"/>
  <c r="K159" i="2"/>
  <c r="I159" i="2"/>
  <c r="G159" i="2"/>
  <c r="E159" i="2"/>
  <c r="Q158" i="2"/>
  <c r="O158" i="2"/>
  <c r="M158" i="2"/>
  <c r="K158" i="2"/>
  <c r="I158" i="2"/>
  <c r="G158" i="2"/>
  <c r="E158" i="2"/>
  <c r="Q157" i="2"/>
  <c r="O157" i="2"/>
  <c r="M157" i="2"/>
  <c r="K157" i="2"/>
  <c r="I157" i="2"/>
  <c r="G157" i="2"/>
  <c r="E157" i="2"/>
  <c r="Q156" i="2"/>
  <c r="O156" i="2"/>
  <c r="M156" i="2"/>
  <c r="K156" i="2"/>
  <c r="I156" i="2"/>
  <c r="G156" i="2"/>
  <c r="E156" i="2"/>
  <c r="Q155" i="2"/>
  <c r="O155" i="2"/>
  <c r="M155" i="2"/>
  <c r="K155" i="2"/>
  <c r="I155" i="2"/>
  <c r="G155" i="2"/>
  <c r="E155" i="2"/>
  <c r="Q154" i="2"/>
  <c r="O154" i="2"/>
  <c r="M154" i="2"/>
  <c r="K154" i="2"/>
  <c r="I154" i="2"/>
  <c r="G154" i="2"/>
  <c r="E154" i="2"/>
  <c r="U154" i="2" s="1"/>
  <c r="W154" i="2" s="1"/>
  <c r="X154" i="2" s="1"/>
  <c r="Q153" i="2"/>
  <c r="O153" i="2"/>
  <c r="M153" i="2"/>
  <c r="K153" i="2"/>
  <c r="I153" i="2"/>
  <c r="G153" i="2"/>
  <c r="E153" i="2"/>
  <c r="U153" i="2" s="1"/>
  <c r="W153" i="2" s="1"/>
  <c r="X153" i="2" s="1"/>
  <c r="Q152" i="2"/>
  <c r="O152" i="2"/>
  <c r="M152" i="2"/>
  <c r="K152" i="2"/>
  <c r="I152" i="2"/>
  <c r="G152" i="2"/>
  <c r="E152" i="2"/>
  <c r="Q151" i="2"/>
  <c r="O151" i="2"/>
  <c r="M151" i="2"/>
  <c r="K151" i="2"/>
  <c r="I151" i="2"/>
  <c r="G151" i="2"/>
  <c r="E151" i="2"/>
  <c r="Q150" i="2"/>
  <c r="O150" i="2"/>
  <c r="M150" i="2"/>
  <c r="K150" i="2"/>
  <c r="I150" i="2"/>
  <c r="G150" i="2"/>
  <c r="E150" i="2"/>
  <c r="Q149" i="2"/>
  <c r="O149" i="2"/>
  <c r="M149" i="2"/>
  <c r="K149" i="2"/>
  <c r="I149" i="2"/>
  <c r="G149" i="2"/>
  <c r="E149" i="2"/>
  <c r="Q148" i="2"/>
  <c r="O148" i="2"/>
  <c r="M148" i="2"/>
  <c r="K148" i="2"/>
  <c r="I148" i="2"/>
  <c r="G148" i="2"/>
  <c r="E148" i="2"/>
  <c r="Q147" i="2"/>
  <c r="O147" i="2"/>
  <c r="M147" i="2"/>
  <c r="K147" i="2"/>
  <c r="I147" i="2"/>
  <c r="G147" i="2"/>
  <c r="E147" i="2"/>
  <c r="Q146" i="2"/>
  <c r="O146" i="2"/>
  <c r="M146" i="2"/>
  <c r="K146" i="2"/>
  <c r="I146" i="2"/>
  <c r="G146" i="2"/>
  <c r="E146" i="2"/>
  <c r="Q145" i="2"/>
  <c r="O145" i="2"/>
  <c r="M145" i="2"/>
  <c r="K145" i="2"/>
  <c r="I145" i="2"/>
  <c r="G145" i="2"/>
  <c r="E145" i="2"/>
  <c r="Q144" i="2"/>
  <c r="O144" i="2"/>
  <c r="M144" i="2"/>
  <c r="K144" i="2"/>
  <c r="U144" i="2" s="1"/>
  <c r="W144" i="2" s="1"/>
  <c r="X144" i="2" s="1"/>
  <c r="I144" i="2"/>
  <c r="G144" i="2"/>
  <c r="E144" i="2"/>
  <c r="Q143" i="2"/>
  <c r="O143" i="2"/>
  <c r="M143" i="2"/>
  <c r="K143" i="2"/>
  <c r="I143" i="2"/>
  <c r="G143" i="2"/>
  <c r="E143" i="2"/>
  <c r="Q142" i="2"/>
  <c r="O142" i="2"/>
  <c r="M142" i="2"/>
  <c r="K142" i="2"/>
  <c r="I142" i="2"/>
  <c r="G142" i="2"/>
  <c r="E142" i="2"/>
  <c r="Q141" i="2"/>
  <c r="O141" i="2"/>
  <c r="M141" i="2"/>
  <c r="K141" i="2"/>
  <c r="I141" i="2"/>
  <c r="G141" i="2"/>
  <c r="E141" i="2"/>
  <c r="Q140" i="2"/>
  <c r="O140" i="2"/>
  <c r="M140" i="2"/>
  <c r="K140" i="2"/>
  <c r="I140" i="2"/>
  <c r="G140" i="2"/>
  <c r="E140" i="2"/>
  <c r="Q139" i="2"/>
  <c r="O139" i="2"/>
  <c r="M139" i="2"/>
  <c r="K139" i="2"/>
  <c r="I139" i="2"/>
  <c r="G139" i="2"/>
  <c r="E139" i="2"/>
  <c r="U139" i="2" s="1"/>
  <c r="W139" i="2" s="1"/>
  <c r="X139" i="2" s="1"/>
  <c r="Q138" i="2"/>
  <c r="O138" i="2"/>
  <c r="M138" i="2"/>
  <c r="K138" i="2"/>
  <c r="I138" i="2"/>
  <c r="G138" i="2"/>
  <c r="E138" i="2"/>
  <c r="U138" i="2" s="1"/>
  <c r="W138" i="2" s="1"/>
  <c r="X138" i="2" s="1"/>
  <c r="Q137" i="2"/>
  <c r="O137" i="2"/>
  <c r="M137" i="2"/>
  <c r="K137" i="2"/>
  <c r="I137" i="2"/>
  <c r="G137" i="2"/>
  <c r="E137" i="2"/>
  <c r="U137" i="2" s="1"/>
  <c r="W137" i="2" s="1"/>
  <c r="X137" i="2" s="1"/>
  <c r="Q136" i="2"/>
  <c r="O136" i="2"/>
  <c r="M136" i="2"/>
  <c r="K136" i="2"/>
  <c r="I136" i="2"/>
  <c r="G136" i="2"/>
  <c r="E136" i="2"/>
  <c r="Q135" i="2"/>
  <c r="O135" i="2"/>
  <c r="M135" i="2"/>
  <c r="K135" i="2"/>
  <c r="I135" i="2"/>
  <c r="G135" i="2"/>
  <c r="E135" i="2"/>
  <c r="Q134" i="2"/>
  <c r="O134" i="2"/>
  <c r="M134" i="2"/>
  <c r="K134" i="2"/>
  <c r="I134" i="2"/>
  <c r="G134" i="2"/>
  <c r="E134" i="2"/>
  <c r="Q133" i="2"/>
  <c r="O133" i="2"/>
  <c r="M133" i="2"/>
  <c r="K133" i="2"/>
  <c r="I133" i="2"/>
  <c r="G133" i="2"/>
  <c r="E133" i="2"/>
  <c r="Q132" i="2"/>
  <c r="O132" i="2"/>
  <c r="M132" i="2"/>
  <c r="K132" i="2"/>
  <c r="I132" i="2"/>
  <c r="G132" i="2"/>
  <c r="E132" i="2"/>
  <c r="Q131" i="2"/>
  <c r="O131" i="2"/>
  <c r="M131" i="2"/>
  <c r="K131" i="2"/>
  <c r="I131" i="2"/>
  <c r="G131" i="2"/>
  <c r="E131" i="2"/>
  <c r="Q130" i="2"/>
  <c r="O130" i="2"/>
  <c r="M130" i="2"/>
  <c r="K130" i="2"/>
  <c r="I130" i="2"/>
  <c r="G130" i="2"/>
  <c r="E130" i="2"/>
  <c r="Q129" i="2"/>
  <c r="O129" i="2"/>
  <c r="M129" i="2"/>
  <c r="K129" i="2"/>
  <c r="I129" i="2"/>
  <c r="G129" i="2"/>
  <c r="E129" i="2"/>
  <c r="Q128" i="2"/>
  <c r="O128" i="2"/>
  <c r="M128" i="2"/>
  <c r="K128" i="2"/>
  <c r="I128" i="2"/>
  <c r="G128" i="2"/>
  <c r="E128" i="2"/>
  <c r="Q127" i="2"/>
  <c r="O127" i="2"/>
  <c r="M127" i="2"/>
  <c r="K127" i="2"/>
  <c r="I127" i="2"/>
  <c r="G127" i="2"/>
  <c r="E127" i="2"/>
  <c r="U127" i="2" s="1"/>
  <c r="W127" i="2" s="1"/>
  <c r="X127" i="2" s="1"/>
  <c r="Q126" i="2"/>
  <c r="O126" i="2"/>
  <c r="M126" i="2"/>
  <c r="K126" i="2"/>
  <c r="I126" i="2"/>
  <c r="G126" i="2"/>
  <c r="E126" i="2"/>
  <c r="Q125" i="2"/>
  <c r="O125" i="2"/>
  <c r="M125" i="2"/>
  <c r="K125" i="2"/>
  <c r="I125" i="2"/>
  <c r="G125" i="2"/>
  <c r="E125" i="2"/>
  <c r="Q124" i="2"/>
  <c r="O124" i="2"/>
  <c r="M124" i="2"/>
  <c r="K124" i="2"/>
  <c r="I124" i="2"/>
  <c r="G124" i="2"/>
  <c r="E124" i="2"/>
  <c r="Q123" i="2"/>
  <c r="O123" i="2"/>
  <c r="M123" i="2"/>
  <c r="K123" i="2"/>
  <c r="I123" i="2"/>
  <c r="G123" i="2"/>
  <c r="E123" i="2"/>
  <c r="Q122" i="2"/>
  <c r="O122" i="2"/>
  <c r="M122" i="2"/>
  <c r="K122" i="2"/>
  <c r="I122" i="2"/>
  <c r="G122" i="2"/>
  <c r="E122" i="2"/>
  <c r="Q121" i="2"/>
  <c r="O121" i="2"/>
  <c r="M121" i="2"/>
  <c r="K121" i="2"/>
  <c r="I121" i="2"/>
  <c r="U121" i="2" s="1"/>
  <c r="W121" i="2" s="1"/>
  <c r="X121" i="2" s="1"/>
  <c r="G121" i="2"/>
  <c r="E121" i="2"/>
  <c r="Q120" i="2"/>
  <c r="O120" i="2"/>
  <c r="M120" i="2"/>
  <c r="K120" i="2"/>
  <c r="I120" i="2"/>
  <c r="G120" i="2"/>
  <c r="E120" i="2"/>
  <c r="Q119" i="2"/>
  <c r="O119" i="2"/>
  <c r="M119" i="2"/>
  <c r="K119" i="2"/>
  <c r="I119" i="2"/>
  <c r="G119" i="2"/>
  <c r="E119" i="2"/>
  <c r="Q118" i="2"/>
  <c r="O118" i="2"/>
  <c r="M118" i="2"/>
  <c r="K118" i="2"/>
  <c r="I118" i="2"/>
  <c r="G118" i="2"/>
  <c r="E118" i="2"/>
  <c r="U118" i="2" s="1"/>
  <c r="W118" i="2" s="1"/>
  <c r="X118" i="2" s="1"/>
  <c r="Q117" i="2"/>
  <c r="O117" i="2"/>
  <c r="M117" i="2"/>
  <c r="K117" i="2"/>
  <c r="I117" i="2"/>
  <c r="G117" i="2"/>
  <c r="E117" i="2"/>
  <c r="Q116" i="2"/>
  <c r="O116" i="2"/>
  <c r="M116" i="2"/>
  <c r="K116" i="2"/>
  <c r="I116" i="2"/>
  <c r="G116" i="2"/>
  <c r="E116" i="2"/>
  <c r="Q115" i="2"/>
  <c r="O115" i="2"/>
  <c r="M115" i="2"/>
  <c r="K115" i="2"/>
  <c r="I115" i="2"/>
  <c r="G115" i="2"/>
  <c r="E115" i="2"/>
  <c r="Q114" i="2"/>
  <c r="O114" i="2"/>
  <c r="M114" i="2"/>
  <c r="K114" i="2"/>
  <c r="I114" i="2"/>
  <c r="G114" i="2"/>
  <c r="E114" i="2"/>
  <c r="Q113" i="2"/>
  <c r="O113" i="2"/>
  <c r="M113" i="2"/>
  <c r="K113" i="2"/>
  <c r="I113" i="2"/>
  <c r="G113" i="2"/>
  <c r="E113" i="2"/>
  <c r="Q112" i="2"/>
  <c r="O112" i="2"/>
  <c r="M112" i="2"/>
  <c r="K112" i="2"/>
  <c r="I112" i="2"/>
  <c r="G112" i="2"/>
  <c r="E112" i="2"/>
  <c r="Q111" i="2"/>
  <c r="O111" i="2"/>
  <c r="M111" i="2"/>
  <c r="K111" i="2"/>
  <c r="I111" i="2"/>
  <c r="G111" i="2"/>
  <c r="E111" i="2"/>
  <c r="Q110" i="2"/>
  <c r="O110" i="2"/>
  <c r="M110" i="2"/>
  <c r="K110" i="2"/>
  <c r="I110" i="2"/>
  <c r="G110" i="2"/>
  <c r="E110" i="2"/>
  <c r="Q109" i="2"/>
  <c r="O109" i="2"/>
  <c r="M109" i="2"/>
  <c r="K109" i="2"/>
  <c r="I109" i="2"/>
  <c r="G109" i="2"/>
  <c r="E109" i="2"/>
  <c r="Q108" i="2"/>
  <c r="O108" i="2"/>
  <c r="M108" i="2"/>
  <c r="K108" i="2"/>
  <c r="I108" i="2"/>
  <c r="G108" i="2"/>
  <c r="E108" i="2"/>
  <c r="Q107" i="2"/>
  <c r="O107" i="2"/>
  <c r="M107" i="2"/>
  <c r="K107" i="2"/>
  <c r="I107" i="2"/>
  <c r="G107" i="2"/>
  <c r="E107" i="2"/>
  <c r="U107" i="2" s="1"/>
  <c r="W107" i="2" s="1"/>
  <c r="X107" i="2" s="1"/>
  <c r="Q106" i="2"/>
  <c r="O106" i="2"/>
  <c r="M106" i="2"/>
  <c r="K106" i="2"/>
  <c r="I106" i="2"/>
  <c r="G106" i="2"/>
  <c r="E106" i="2"/>
  <c r="Q105" i="2"/>
  <c r="O105" i="2"/>
  <c r="M105" i="2"/>
  <c r="K105" i="2"/>
  <c r="I105" i="2"/>
  <c r="G105" i="2"/>
  <c r="E105" i="2"/>
  <c r="Q104" i="2"/>
  <c r="O104" i="2"/>
  <c r="M104" i="2"/>
  <c r="K104" i="2"/>
  <c r="I104" i="2"/>
  <c r="G104" i="2"/>
  <c r="E104" i="2"/>
  <c r="Q103" i="2"/>
  <c r="O103" i="2"/>
  <c r="M103" i="2"/>
  <c r="K103" i="2"/>
  <c r="I103" i="2"/>
  <c r="G103" i="2"/>
  <c r="E103" i="2"/>
  <c r="Q102" i="2"/>
  <c r="O102" i="2"/>
  <c r="M102" i="2"/>
  <c r="K102" i="2"/>
  <c r="I102" i="2"/>
  <c r="G102" i="2"/>
  <c r="E102" i="2"/>
  <c r="Q101" i="2"/>
  <c r="O101" i="2"/>
  <c r="M101" i="2"/>
  <c r="K101" i="2"/>
  <c r="I101" i="2"/>
  <c r="G101" i="2"/>
  <c r="E101" i="2"/>
  <c r="Q100" i="2"/>
  <c r="O100" i="2"/>
  <c r="M100" i="2"/>
  <c r="K100" i="2"/>
  <c r="I100" i="2"/>
  <c r="G100" i="2"/>
  <c r="E100" i="2"/>
  <c r="Q99" i="2"/>
  <c r="O99" i="2"/>
  <c r="M99" i="2"/>
  <c r="K99" i="2"/>
  <c r="I99" i="2"/>
  <c r="G99" i="2"/>
  <c r="E99" i="2"/>
  <c r="U99" i="2" s="1"/>
  <c r="W99" i="2" s="1"/>
  <c r="X99" i="2" s="1"/>
  <c r="Q98" i="2"/>
  <c r="O98" i="2"/>
  <c r="M98" i="2"/>
  <c r="K98" i="2"/>
  <c r="I98" i="2"/>
  <c r="G98" i="2"/>
  <c r="E98" i="2"/>
  <c r="Q97" i="2"/>
  <c r="O97" i="2"/>
  <c r="M97" i="2"/>
  <c r="K97" i="2"/>
  <c r="I97" i="2"/>
  <c r="G97" i="2"/>
  <c r="E97" i="2"/>
  <c r="Q96" i="2"/>
  <c r="O96" i="2"/>
  <c r="M96" i="2"/>
  <c r="K96" i="2"/>
  <c r="I96" i="2"/>
  <c r="G96" i="2"/>
  <c r="E96" i="2"/>
  <c r="Q95" i="2"/>
  <c r="O95" i="2"/>
  <c r="M95" i="2"/>
  <c r="K95" i="2"/>
  <c r="I95" i="2"/>
  <c r="G95" i="2"/>
  <c r="E95" i="2"/>
  <c r="Q94" i="2"/>
  <c r="O94" i="2"/>
  <c r="M94" i="2"/>
  <c r="K94" i="2"/>
  <c r="I94" i="2"/>
  <c r="G94" i="2"/>
  <c r="E94" i="2"/>
  <c r="Q93" i="2"/>
  <c r="O93" i="2"/>
  <c r="M93" i="2"/>
  <c r="K93" i="2"/>
  <c r="I93" i="2"/>
  <c r="G93" i="2"/>
  <c r="E93" i="2"/>
  <c r="Q92" i="2"/>
  <c r="O92" i="2"/>
  <c r="M92" i="2"/>
  <c r="K92" i="2"/>
  <c r="I92" i="2"/>
  <c r="G92" i="2"/>
  <c r="E92" i="2"/>
  <c r="Q91" i="2"/>
  <c r="O91" i="2"/>
  <c r="M91" i="2"/>
  <c r="K91" i="2"/>
  <c r="I91" i="2"/>
  <c r="G91" i="2"/>
  <c r="E91" i="2"/>
  <c r="Q90" i="2"/>
  <c r="O90" i="2"/>
  <c r="M90" i="2"/>
  <c r="K90" i="2"/>
  <c r="I90" i="2"/>
  <c r="G90" i="2"/>
  <c r="E90" i="2"/>
  <c r="Q89" i="2"/>
  <c r="O89" i="2"/>
  <c r="M89" i="2"/>
  <c r="K89" i="2"/>
  <c r="I89" i="2"/>
  <c r="G89" i="2"/>
  <c r="E89" i="2"/>
  <c r="Q88" i="2"/>
  <c r="O88" i="2"/>
  <c r="M88" i="2"/>
  <c r="K88" i="2"/>
  <c r="I88" i="2"/>
  <c r="G88" i="2"/>
  <c r="E88" i="2"/>
  <c r="Q87" i="2"/>
  <c r="O87" i="2"/>
  <c r="M87" i="2"/>
  <c r="K87" i="2"/>
  <c r="I87" i="2"/>
  <c r="G87" i="2"/>
  <c r="E87" i="2"/>
  <c r="Q86" i="2"/>
  <c r="O86" i="2"/>
  <c r="M86" i="2"/>
  <c r="K86" i="2"/>
  <c r="I86" i="2"/>
  <c r="G86" i="2"/>
  <c r="E86" i="2"/>
  <c r="Q85" i="2"/>
  <c r="O85" i="2"/>
  <c r="M85" i="2"/>
  <c r="K85" i="2"/>
  <c r="I85" i="2"/>
  <c r="G85" i="2"/>
  <c r="E85" i="2"/>
  <c r="Q84" i="2"/>
  <c r="O84" i="2"/>
  <c r="M84" i="2"/>
  <c r="K84" i="2"/>
  <c r="I84" i="2"/>
  <c r="G84" i="2"/>
  <c r="E84" i="2"/>
  <c r="Q83" i="2"/>
  <c r="O83" i="2"/>
  <c r="M83" i="2"/>
  <c r="K83" i="2"/>
  <c r="I83" i="2"/>
  <c r="G83" i="2"/>
  <c r="E83" i="2"/>
  <c r="Q82" i="2"/>
  <c r="O82" i="2"/>
  <c r="M82" i="2"/>
  <c r="K82" i="2"/>
  <c r="I82" i="2"/>
  <c r="G82" i="2"/>
  <c r="E82" i="2"/>
  <c r="Q81" i="2"/>
  <c r="O81" i="2"/>
  <c r="M81" i="2"/>
  <c r="K81" i="2"/>
  <c r="I81" i="2"/>
  <c r="G81" i="2"/>
  <c r="E81" i="2"/>
  <c r="Q80" i="2"/>
  <c r="O80" i="2"/>
  <c r="M80" i="2"/>
  <c r="K80" i="2"/>
  <c r="I80" i="2"/>
  <c r="G80" i="2"/>
  <c r="E80" i="2"/>
  <c r="Q79" i="2"/>
  <c r="O79" i="2"/>
  <c r="M79" i="2"/>
  <c r="K79" i="2"/>
  <c r="I79" i="2"/>
  <c r="G79" i="2"/>
  <c r="E79" i="2"/>
  <c r="Q78" i="2"/>
  <c r="O78" i="2"/>
  <c r="M78" i="2"/>
  <c r="K78" i="2"/>
  <c r="I78" i="2"/>
  <c r="G78" i="2"/>
  <c r="E78" i="2"/>
  <c r="Q77" i="2"/>
  <c r="O77" i="2"/>
  <c r="M77" i="2"/>
  <c r="K77" i="2"/>
  <c r="I77" i="2"/>
  <c r="G77" i="2"/>
  <c r="E77" i="2"/>
  <c r="Q76" i="2"/>
  <c r="O76" i="2"/>
  <c r="M76" i="2"/>
  <c r="K76" i="2"/>
  <c r="I76" i="2"/>
  <c r="G76" i="2"/>
  <c r="E76" i="2"/>
  <c r="Q75" i="2"/>
  <c r="O75" i="2"/>
  <c r="M75" i="2"/>
  <c r="K75" i="2"/>
  <c r="I75" i="2"/>
  <c r="G75" i="2"/>
  <c r="E75" i="2"/>
  <c r="Q74" i="2"/>
  <c r="O74" i="2"/>
  <c r="M74" i="2"/>
  <c r="K74" i="2"/>
  <c r="I74" i="2"/>
  <c r="G74" i="2"/>
  <c r="E74" i="2"/>
  <c r="Q73" i="2"/>
  <c r="O73" i="2"/>
  <c r="M73" i="2"/>
  <c r="K73" i="2"/>
  <c r="I73" i="2"/>
  <c r="G73" i="2"/>
  <c r="E73" i="2"/>
  <c r="Q72" i="2"/>
  <c r="O72" i="2"/>
  <c r="M72" i="2"/>
  <c r="K72" i="2"/>
  <c r="I72" i="2"/>
  <c r="G72" i="2"/>
  <c r="E72" i="2"/>
  <c r="Q71" i="2"/>
  <c r="O71" i="2"/>
  <c r="M71" i="2"/>
  <c r="K71" i="2"/>
  <c r="I71" i="2"/>
  <c r="G71" i="2"/>
  <c r="E71" i="2"/>
  <c r="Q70" i="2"/>
  <c r="O70" i="2"/>
  <c r="M70" i="2"/>
  <c r="K70" i="2"/>
  <c r="I70" i="2"/>
  <c r="G70" i="2"/>
  <c r="E70" i="2"/>
  <c r="Q69" i="2"/>
  <c r="O69" i="2"/>
  <c r="M69" i="2"/>
  <c r="K69" i="2"/>
  <c r="I69" i="2"/>
  <c r="G69" i="2"/>
  <c r="E69" i="2"/>
  <c r="Q68" i="2"/>
  <c r="O68" i="2"/>
  <c r="M68" i="2"/>
  <c r="K68" i="2"/>
  <c r="I68" i="2"/>
  <c r="G68" i="2"/>
  <c r="E68" i="2"/>
  <c r="Q67" i="2"/>
  <c r="O67" i="2"/>
  <c r="M67" i="2"/>
  <c r="K67" i="2"/>
  <c r="I67" i="2"/>
  <c r="G67" i="2"/>
  <c r="E67" i="2"/>
  <c r="Q66" i="2"/>
  <c r="O66" i="2"/>
  <c r="M66" i="2"/>
  <c r="K66" i="2"/>
  <c r="I66" i="2"/>
  <c r="G66" i="2"/>
  <c r="E66" i="2"/>
  <c r="Q65" i="2"/>
  <c r="O65" i="2"/>
  <c r="M65" i="2"/>
  <c r="K65" i="2"/>
  <c r="I65" i="2"/>
  <c r="G65" i="2"/>
  <c r="E65" i="2"/>
  <c r="Q64" i="2"/>
  <c r="O64" i="2"/>
  <c r="M64" i="2"/>
  <c r="K64" i="2"/>
  <c r="I64" i="2"/>
  <c r="G64" i="2"/>
  <c r="E64" i="2"/>
  <c r="Q63" i="2"/>
  <c r="O63" i="2"/>
  <c r="M63" i="2"/>
  <c r="K63" i="2"/>
  <c r="I63" i="2"/>
  <c r="G63" i="2"/>
  <c r="E63" i="2"/>
  <c r="Q62" i="2"/>
  <c r="O62" i="2"/>
  <c r="M62" i="2"/>
  <c r="K62" i="2"/>
  <c r="I62" i="2"/>
  <c r="G62" i="2"/>
  <c r="E62" i="2"/>
  <c r="Q61" i="2"/>
  <c r="O61" i="2"/>
  <c r="M61" i="2"/>
  <c r="K61" i="2"/>
  <c r="I61" i="2"/>
  <c r="G61" i="2"/>
  <c r="E61" i="2"/>
  <c r="Q60" i="2"/>
  <c r="O60" i="2"/>
  <c r="M60" i="2"/>
  <c r="K60" i="2"/>
  <c r="I60" i="2"/>
  <c r="G60" i="2"/>
  <c r="E60" i="2"/>
  <c r="Q59" i="2"/>
  <c r="O59" i="2"/>
  <c r="M59" i="2"/>
  <c r="K59" i="2"/>
  <c r="I59" i="2"/>
  <c r="G59" i="2"/>
  <c r="E59" i="2"/>
  <c r="Q58" i="2"/>
  <c r="O58" i="2"/>
  <c r="M58" i="2"/>
  <c r="K58" i="2"/>
  <c r="I58" i="2"/>
  <c r="G58" i="2"/>
  <c r="E58" i="2"/>
  <c r="Q57" i="2"/>
  <c r="O57" i="2"/>
  <c r="M57" i="2"/>
  <c r="K57" i="2"/>
  <c r="I57" i="2"/>
  <c r="G57" i="2"/>
  <c r="E57" i="2"/>
  <c r="Q56" i="2"/>
  <c r="O56" i="2"/>
  <c r="M56" i="2"/>
  <c r="K56" i="2"/>
  <c r="I56" i="2"/>
  <c r="G56" i="2"/>
  <c r="E56" i="2"/>
  <c r="Q55" i="2"/>
  <c r="O55" i="2"/>
  <c r="M55" i="2"/>
  <c r="K55" i="2"/>
  <c r="I55" i="2"/>
  <c r="G55" i="2"/>
  <c r="E55" i="2"/>
  <c r="U55" i="2" s="1"/>
  <c r="W55" i="2" s="1"/>
  <c r="X55" i="2" s="1"/>
  <c r="Q54" i="2"/>
  <c r="O54" i="2"/>
  <c r="M54" i="2"/>
  <c r="K54" i="2"/>
  <c r="I54" i="2"/>
  <c r="G54" i="2"/>
  <c r="E54" i="2"/>
  <c r="Q53" i="2"/>
  <c r="O53" i="2"/>
  <c r="M53" i="2"/>
  <c r="K53" i="2"/>
  <c r="I53" i="2"/>
  <c r="G53" i="2"/>
  <c r="E53" i="2"/>
  <c r="Q52" i="2"/>
  <c r="O52" i="2"/>
  <c r="M52" i="2"/>
  <c r="K52" i="2"/>
  <c r="I52" i="2"/>
  <c r="G52" i="2"/>
  <c r="E52" i="2"/>
  <c r="Q51" i="2"/>
  <c r="O51" i="2"/>
  <c r="M51" i="2"/>
  <c r="K51" i="2"/>
  <c r="I51" i="2"/>
  <c r="G51" i="2"/>
  <c r="E51" i="2"/>
  <c r="Q50" i="2"/>
  <c r="O50" i="2"/>
  <c r="M50" i="2"/>
  <c r="K50" i="2"/>
  <c r="I50" i="2"/>
  <c r="G50" i="2"/>
  <c r="E50" i="2"/>
  <c r="Q49" i="2"/>
  <c r="O49" i="2"/>
  <c r="M49" i="2"/>
  <c r="K49" i="2"/>
  <c r="I49" i="2"/>
  <c r="G49" i="2"/>
  <c r="E49" i="2"/>
  <c r="Q48" i="2"/>
  <c r="O48" i="2"/>
  <c r="M48" i="2"/>
  <c r="K48" i="2"/>
  <c r="I48" i="2"/>
  <c r="G48" i="2"/>
  <c r="E48" i="2"/>
  <c r="Q47" i="2"/>
  <c r="O47" i="2"/>
  <c r="M47" i="2"/>
  <c r="K47" i="2"/>
  <c r="I47" i="2"/>
  <c r="G47" i="2"/>
  <c r="E47" i="2"/>
  <c r="Q46" i="2"/>
  <c r="O46" i="2"/>
  <c r="M46" i="2"/>
  <c r="K46" i="2"/>
  <c r="I46" i="2"/>
  <c r="G46" i="2"/>
  <c r="E46" i="2"/>
  <c r="Q45" i="2"/>
  <c r="O45" i="2"/>
  <c r="M45" i="2"/>
  <c r="K45" i="2"/>
  <c r="I45" i="2"/>
  <c r="G45" i="2"/>
  <c r="E45" i="2"/>
  <c r="U45" i="2" s="1"/>
  <c r="W45" i="2" s="1"/>
  <c r="X45" i="2" s="1"/>
  <c r="Q44" i="2"/>
  <c r="O44" i="2"/>
  <c r="M44" i="2"/>
  <c r="K44" i="2"/>
  <c r="I44" i="2"/>
  <c r="G44" i="2"/>
  <c r="E44" i="2"/>
  <c r="U44" i="2" s="1"/>
  <c r="W44" i="2" s="1"/>
  <c r="X44" i="2" s="1"/>
  <c r="Q43" i="2"/>
  <c r="O43" i="2"/>
  <c r="M43" i="2"/>
  <c r="K43" i="2"/>
  <c r="I43" i="2"/>
  <c r="G43" i="2"/>
  <c r="E43" i="2"/>
  <c r="Q42" i="2"/>
  <c r="O42" i="2"/>
  <c r="M42" i="2"/>
  <c r="K42" i="2"/>
  <c r="I42" i="2"/>
  <c r="G42" i="2"/>
  <c r="E42" i="2"/>
  <c r="Q41" i="2"/>
  <c r="O41" i="2"/>
  <c r="M41" i="2"/>
  <c r="K41" i="2"/>
  <c r="I41" i="2"/>
  <c r="G41" i="2"/>
  <c r="E41" i="2"/>
  <c r="Q40" i="2"/>
  <c r="O40" i="2"/>
  <c r="M40" i="2"/>
  <c r="K40" i="2"/>
  <c r="I40" i="2"/>
  <c r="G40" i="2"/>
  <c r="E40" i="2"/>
  <c r="Q39" i="2"/>
  <c r="O39" i="2"/>
  <c r="M39" i="2"/>
  <c r="K39" i="2"/>
  <c r="I39" i="2"/>
  <c r="G39" i="2"/>
  <c r="E39" i="2"/>
  <c r="Q38" i="2"/>
  <c r="O38" i="2"/>
  <c r="M38" i="2"/>
  <c r="K38" i="2"/>
  <c r="I38" i="2"/>
  <c r="G38" i="2"/>
  <c r="E38" i="2"/>
  <c r="Q37" i="2"/>
  <c r="O37" i="2"/>
  <c r="M37" i="2"/>
  <c r="K37" i="2"/>
  <c r="I37" i="2"/>
  <c r="G37" i="2"/>
  <c r="E37" i="2"/>
  <c r="Q36" i="2"/>
  <c r="O36" i="2"/>
  <c r="M36" i="2"/>
  <c r="K36" i="2"/>
  <c r="I36" i="2"/>
  <c r="G36" i="2"/>
  <c r="E36" i="2"/>
  <c r="Q35" i="2"/>
  <c r="O35" i="2"/>
  <c r="M35" i="2"/>
  <c r="K35" i="2"/>
  <c r="U35" i="2" s="1"/>
  <c r="W35" i="2" s="1"/>
  <c r="X35" i="2" s="1"/>
  <c r="I35" i="2"/>
  <c r="G35" i="2"/>
  <c r="E35" i="2"/>
  <c r="Q34" i="2"/>
  <c r="O34" i="2"/>
  <c r="M34" i="2"/>
  <c r="K34" i="2"/>
  <c r="I34" i="2"/>
  <c r="U34" i="2" s="1"/>
  <c r="W34" i="2" s="1"/>
  <c r="X34" i="2" s="1"/>
  <c r="G34" i="2"/>
  <c r="E34" i="2"/>
  <c r="Q33" i="2"/>
  <c r="O33" i="2"/>
  <c r="M33" i="2"/>
  <c r="K33" i="2"/>
  <c r="I33" i="2"/>
  <c r="G33" i="2"/>
  <c r="E33" i="2"/>
  <c r="Q32" i="2"/>
  <c r="O32" i="2"/>
  <c r="M32" i="2"/>
  <c r="K32" i="2"/>
  <c r="I32" i="2"/>
  <c r="G32" i="2"/>
  <c r="E32" i="2"/>
  <c r="Q31" i="2"/>
  <c r="O31" i="2"/>
  <c r="M31" i="2"/>
  <c r="K31" i="2"/>
  <c r="I31" i="2"/>
  <c r="G31" i="2"/>
  <c r="E31" i="2"/>
  <c r="Q30" i="2"/>
  <c r="O30" i="2"/>
  <c r="M30" i="2"/>
  <c r="K30" i="2"/>
  <c r="I30" i="2"/>
  <c r="G30" i="2"/>
  <c r="E30" i="2"/>
  <c r="Q29" i="2"/>
  <c r="O29" i="2"/>
  <c r="M29" i="2"/>
  <c r="K29" i="2"/>
  <c r="I29" i="2"/>
  <c r="G29" i="2"/>
  <c r="E29" i="2"/>
  <c r="Q28" i="2"/>
  <c r="O28" i="2"/>
  <c r="M28" i="2"/>
  <c r="K28" i="2"/>
  <c r="I28" i="2"/>
  <c r="G28" i="2"/>
  <c r="E28" i="2"/>
  <c r="Q27" i="2"/>
  <c r="O27" i="2"/>
  <c r="M27" i="2"/>
  <c r="K27" i="2"/>
  <c r="I27" i="2"/>
  <c r="G27" i="2"/>
  <c r="E27" i="2"/>
  <c r="Q26" i="2"/>
  <c r="O26" i="2"/>
  <c r="M26" i="2"/>
  <c r="K26" i="2"/>
  <c r="I26" i="2"/>
  <c r="G26" i="2"/>
  <c r="E26" i="2"/>
  <c r="Q25" i="2"/>
  <c r="O25" i="2"/>
  <c r="M25" i="2"/>
  <c r="K25" i="2"/>
  <c r="I25" i="2"/>
  <c r="G25" i="2"/>
  <c r="E25" i="2"/>
  <c r="Q24" i="2"/>
  <c r="O24" i="2"/>
  <c r="M24" i="2"/>
  <c r="K24" i="2"/>
  <c r="I24" i="2"/>
  <c r="G24" i="2"/>
  <c r="E24" i="2"/>
  <c r="Q23" i="2"/>
  <c r="O23" i="2"/>
  <c r="M23" i="2"/>
  <c r="K23" i="2"/>
  <c r="U23" i="2" s="1"/>
  <c r="W23" i="2" s="1"/>
  <c r="X23" i="2" s="1"/>
  <c r="I23" i="2"/>
  <c r="G23" i="2"/>
  <c r="E23" i="2"/>
  <c r="Q22" i="2"/>
  <c r="O22" i="2"/>
  <c r="M22" i="2"/>
  <c r="K22" i="2"/>
  <c r="I22" i="2"/>
  <c r="U22" i="2" s="1"/>
  <c r="W22" i="2" s="1"/>
  <c r="X22" i="2" s="1"/>
  <c r="G22" i="2"/>
  <c r="E22" i="2"/>
  <c r="Q21" i="2"/>
  <c r="O21" i="2"/>
  <c r="M21" i="2"/>
  <c r="K21" i="2"/>
  <c r="I21" i="2"/>
  <c r="G21" i="2"/>
  <c r="E21" i="2"/>
  <c r="Q20" i="2"/>
  <c r="O20" i="2"/>
  <c r="M20" i="2"/>
  <c r="K20" i="2"/>
  <c r="I20" i="2"/>
  <c r="G20" i="2"/>
  <c r="E20" i="2"/>
  <c r="Q19" i="2"/>
  <c r="O19" i="2"/>
  <c r="M19" i="2"/>
  <c r="K19" i="2"/>
  <c r="I19" i="2"/>
  <c r="G19" i="2"/>
  <c r="E19" i="2"/>
  <c r="Q18" i="2"/>
  <c r="O18" i="2"/>
  <c r="M18" i="2"/>
  <c r="K18" i="2"/>
  <c r="I18" i="2"/>
  <c r="G18" i="2"/>
  <c r="E18" i="2"/>
  <c r="Q17" i="2"/>
  <c r="O17" i="2"/>
  <c r="M17" i="2"/>
  <c r="K17" i="2"/>
  <c r="I17" i="2"/>
  <c r="G17" i="2"/>
  <c r="E17" i="2"/>
  <c r="U17" i="2" s="1"/>
  <c r="W17" i="2" s="1"/>
  <c r="X17" i="2" s="1"/>
  <c r="Q16" i="2"/>
  <c r="O16" i="2"/>
  <c r="M16" i="2"/>
  <c r="K16" i="2"/>
  <c r="I16" i="2"/>
  <c r="G16" i="2"/>
  <c r="E16" i="2"/>
  <c r="U16" i="2" s="1"/>
  <c r="W16" i="2" s="1"/>
  <c r="X16" i="2" s="1"/>
  <c r="Q15" i="2"/>
  <c r="O15" i="2"/>
  <c r="M15" i="2"/>
  <c r="K15" i="2"/>
  <c r="I15" i="2"/>
  <c r="G15" i="2"/>
  <c r="E15" i="2"/>
  <c r="Q14" i="2"/>
  <c r="O14" i="2"/>
  <c r="M14" i="2"/>
  <c r="K14" i="2"/>
  <c r="I14" i="2"/>
  <c r="G14" i="2"/>
  <c r="E14" i="2"/>
  <c r="Q13" i="2"/>
  <c r="O13" i="2"/>
  <c r="M13" i="2"/>
  <c r="K13" i="2"/>
  <c r="I13" i="2"/>
  <c r="G13" i="2"/>
  <c r="E13" i="2"/>
  <c r="Q12" i="2"/>
  <c r="O12" i="2"/>
  <c r="M12" i="2"/>
  <c r="K12" i="2"/>
  <c r="I12" i="2"/>
  <c r="G12" i="2"/>
  <c r="E12" i="2"/>
  <c r="Q11" i="2"/>
  <c r="O11" i="2"/>
  <c r="M11" i="2"/>
  <c r="K11" i="2"/>
  <c r="I11" i="2"/>
  <c r="G11" i="2"/>
  <c r="E11" i="2"/>
  <c r="Q10" i="2"/>
  <c r="O10" i="2"/>
  <c r="M10" i="2"/>
  <c r="K10" i="2"/>
  <c r="I10" i="2"/>
  <c r="G10" i="2"/>
  <c r="E10" i="2"/>
  <c r="Q9" i="2"/>
  <c r="O9" i="2"/>
  <c r="M9" i="2"/>
  <c r="K9" i="2"/>
  <c r="I9" i="2"/>
  <c r="G9" i="2"/>
  <c r="E9" i="2"/>
  <c r="Q8" i="2"/>
  <c r="O8" i="2"/>
  <c r="M8" i="2"/>
  <c r="K8" i="2"/>
  <c r="I8" i="2"/>
  <c r="G8" i="2"/>
  <c r="E8" i="2"/>
  <c r="Q7" i="2"/>
  <c r="O7" i="2"/>
  <c r="M7" i="2"/>
  <c r="U7" i="2" s="1"/>
  <c r="W7" i="2" s="1"/>
  <c r="X7" i="2" s="1"/>
  <c r="K7" i="2"/>
  <c r="I7" i="2"/>
  <c r="G7" i="2"/>
  <c r="E7" i="2"/>
  <c r="Q6" i="2"/>
  <c r="O6" i="2"/>
  <c r="M6" i="2"/>
  <c r="K6" i="2"/>
  <c r="I6" i="2"/>
  <c r="G6" i="2"/>
  <c r="E6" i="2"/>
  <c r="Q5" i="2"/>
  <c r="O5" i="2"/>
  <c r="M5" i="2"/>
  <c r="K5" i="2"/>
  <c r="I5" i="2"/>
  <c r="G5" i="2"/>
  <c r="E5" i="2"/>
  <c r="Q4" i="2"/>
  <c r="O4" i="2"/>
  <c r="M4" i="2"/>
  <c r="K4" i="2"/>
  <c r="I4" i="2"/>
  <c r="G4" i="2"/>
  <c r="E4" i="2"/>
  <c r="Q3" i="2"/>
  <c r="O3" i="2"/>
  <c r="M3" i="2"/>
  <c r="K3" i="2"/>
  <c r="I3" i="2"/>
  <c r="G3" i="2"/>
  <c r="E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Q2" i="2"/>
  <c r="O2" i="2"/>
  <c r="M2" i="2"/>
  <c r="K2" i="2"/>
  <c r="I2" i="2"/>
  <c r="G2" i="2"/>
  <c r="E2" i="2"/>
  <c r="U110" i="2" l="1"/>
  <c r="W110" i="2" s="1"/>
  <c r="X110" i="2" s="1"/>
  <c r="U113" i="2"/>
  <c r="W113" i="2" s="1"/>
  <c r="X113" i="2" s="1"/>
  <c r="U130" i="2"/>
  <c r="W130" i="2" s="1"/>
  <c r="X130" i="2" s="1"/>
  <c r="U133" i="2"/>
  <c r="W133" i="2" s="1"/>
  <c r="X133" i="2" s="1"/>
  <c r="U141" i="2"/>
  <c r="W141" i="2" s="1"/>
  <c r="X141" i="2" s="1"/>
  <c r="U142" i="2"/>
  <c r="W142" i="2" s="1"/>
  <c r="X142" i="2" s="1"/>
  <c r="U143" i="2"/>
  <c r="W143" i="2" s="1"/>
  <c r="X143" i="2" s="1"/>
  <c r="U148" i="2"/>
  <c r="W148" i="2" s="1"/>
  <c r="X148" i="2" s="1"/>
  <c r="U169" i="2"/>
  <c r="W169" i="2" s="1"/>
  <c r="X169" i="2" s="1"/>
  <c r="U170" i="2"/>
  <c r="W170" i="2" s="1"/>
  <c r="X170" i="2" s="1"/>
  <c r="U171" i="2"/>
  <c r="W171" i="2" s="1"/>
  <c r="X171" i="2" s="1"/>
  <c r="U176" i="2"/>
  <c r="W176" i="2" s="1"/>
  <c r="X176" i="2" s="1"/>
  <c r="U205" i="2"/>
  <c r="W205" i="2" s="1"/>
  <c r="X205" i="2" s="1"/>
  <c r="U206" i="2"/>
  <c r="W206" i="2" s="1"/>
  <c r="X206" i="2" s="1"/>
  <c r="U207" i="2"/>
  <c r="W207" i="2" s="1"/>
  <c r="X207" i="2" s="1"/>
  <c r="U212" i="2"/>
  <c r="W212" i="2" s="1"/>
  <c r="X212" i="2" s="1"/>
  <c r="U2" i="2"/>
  <c r="W2" i="2" s="1"/>
  <c r="X2" i="2" s="1"/>
  <c r="U28" i="2"/>
  <c r="W28" i="2" s="1"/>
  <c r="X28" i="2" s="1"/>
  <c r="U29" i="2"/>
  <c r="W29" i="2" s="1"/>
  <c r="X29" i="2" s="1"/>
  <c r="U54" i="2"/>
  <c r="W54" i="2" s="1"/>
  <c r="X54" i="2" s="1"/>
  <c r="U57" i="2"/>
  <c r="W57" i="2" s="1"/>
  <c r="X57" i="2" s="1"/>
  <c r="U66" i="2"/>
  <c r="W66" i="2" s="1"/>
  <c r="X66" i="2" s="1"/>
  <c r="U67" i="2"/>
  <c r="W67" i="2" s="1"/>
  <c r="X67" i="2" s="1"/>
  <c r="U78" i="2"/>
  <c r="W78" i="2" s="1"/>
  <c r="X78" i="2" s="1"/>
  <c r="U87" i="2"/>
  <c r="W87" i="2" s="1"/>
  <c r="X87" i="2" s="1"/>
  <c r="U98" i="2"/>
  <c r="W98" i="2" s="1"/>
  <c r="X98" i="2" s="1"/>
  <c r="U101" i="2"/>
  <c r="W101" i="2" s="1"/>
  <c r="X101" i="2" s="1"/>
  <c r="U119" i="2"/>
  <c r="W119" i="2" s="1"/>
  <c r="X119" i="2" s="1"/>
  <c r="U160" i="2"/>
  <c r="W160" i="2" s="1"/>
  <c r="X160" i="2" s="1"/>
  <c r="U185" i="2"/>
  <c r="W185" i="2" s="1"/>
  <c r="X185" i="2" s="1"/>
  <c r="U186" i="2"/>
  <c r="W186" i="2" s="1"/>
  <c r="X186" i="2" s="1"/>
  <c r="U187" i="2"/>
  <c r="W187" i="2" s="1"/>
  <c r="X187" i="2" s="1"/>
  <c r="U192" i="2"/>
  <c r="W192" i="2" s="1"/>
  <c r="X192" i="2" s="1"/>
  <c r="U217" i="2"/>
  <c r="W217" i="2" s="1"/>
  <c r="X217" i="2" s="1"/>
  <c r="U218" i="2"/>
  <c r="W218" i="2" s="1"/>
  <c r="X218" i="2" s="1"/>
  <c r="U219" i="2"/>
  <c r="W219" i="2" s="1"/>
  <c r="X219" i="2" s="1"/>
  <c r="U13" i="2"/>
  <c r="W13" i="2" s="1"/>
  <c r="X13" i="2" s="1"/>
  <c r="U40" i="2"/>
  <c r="W40" i="2" s="1"/>
  <c r="X40" i="2" s="1"/>
  <c r="U25" i="2"/>
  <c r="W25" i="2" s="1"/>
  <c r="X25" i="2" s="1"/>
  <c r="U63" i="2"/>
  <c r="W63" i="2" s="1"/>
  <c r="X63" i="2" s="1"/>
  <c r="U75" i="2"/>
  <c r="W75" i="2" s="1"/>
  <c r="X75" i="2" s="1"/>
  <c r="U106" i="2"/>
  <c r="W106" i="2" s="1"/>
  <c r="X106" i="2" s="1"/>
  <c r="U126" i="2"/>
  <c r="W126" i="2" s="1"/>
  <c r="X126" i="2" s="1"/>
  <c r="U129" i="2"/>
  <c r="W129" i="2" s="1"/>
  <c r="X129" i="2" s="1"/>
  <c r="U215" i="2"/>
  <c r="W215" i="2" s="1"/>
  <c r="X215" i="2" s="1"/>
  <c r="U8" i="2"/>
  <c r="W8" i="2" s="1"/>
  <c r="X8" i="2" s="1"/>
  <c r="U9" i="2"/>
  <c r="W9" i="2" s="1"/>
  <c r="X9" i="2" s="1"/>
  <c r="U14" i="2"/>
  <c r="W14" i="2" s="1"/>
  <c r="X14" i="2" s="1"/>
  <c r="U15" i="2"/>
  <c r="W15" i="2" s="1"/>
  <c r="X15" i="2" s="1"/>
  <c r="U36" i="2"/>
  <c r="W36" i="2" s="1"/>
  <c r="X36" i="2" s="1"/>
  <c r="U37" i="2"/>
  <c r="W37" i="2" s="1"/>
  <c r="X37" i="2" s="1"/>
  <c r="U42" i="2"/>
  <c r="W42" i="2" s="1"/>
  <c r="X42" i="2" s="1"/>
  <c r="U43" i="2"/>
  <c r="W43" i="2" s="1"/>
  <c r="X43" i="2" s="1"/>
  <c r="U53" i="2"/>
  <c r="W53" i="2" s="1"/>
  <c r="X53" i="2" s="1"/>
  <c r="U62" i="2"/>
  <c r="W62" i="2" s="1"/>
  <c r="X62" i="2" s="1"/>
  <c r="U65" i="2"/>
  <c r="W65" i="2" s="1"/>
  <c r="X65" i="2" s="1"/>
  <c r="U74" i="2"/>
  <c r="W74" i="2" s="1"/>
  <c r="X74" i="2" s="1"/>
  <c r="U77" i="2"/>
  <c r="W77" i="2" s="1"/>
  <c r="X77" i="2" s="1"/>
  <c r="U83" i="2"/>
  <c r="W83" i="2" s="1"/>
  <c r="X83" i="2" s="1"/>
  <c r="U94" i="2"/>
  <c r="W94" i="2" s="1"/>
  <c r="X94" i="2" s="1"/>
  <c r="U97" i="2"/>
  <c r="W97" i="2" s="1"/>
  <c r="X97" i="2" s="1"/>
  <c r="U115" i="2"/>
  <c r="W115" i="2" s="1"/>
  <c r="X115" i="2" s="1"/>
  <c r="U149" i="2"/>
  <c r="W149" i="2" s="1"/>
  <c r="X149" i="2" s="1"/>
  <c r="U150" i="2"/>
  <c r="W150" i="2" s="1"/>
  <c r="X150" i="2" s="1"/>
  <c r="U151" i="2"/>
  <c r="W151" i="2" s="1"/>
  <c r="X151" i="2" s="1"/>
  <c r="U156" i="2"/>
  <c r="W156" i="2" s="1"/>
  <c r="X156" i="2" s="1"/>
  <c r="U162" i="2"/>
  <c r="W162" i="2" s="1"/>
  <c r="X162" i="2" s="1"/>
  <c r="U163" i="2"/>
  <c r="W163" i="2" s="1"/>
  <c r="X163" i="2" s="1"/>
  <c r="U168" i="2"/>
  <c r="W168" i="2" s="1"/>
  <c r="X168" i="2" s="1"/>
  <c r="U177" i="2"/>
  <c r="W177" i="2" s="1"/>
  <c r="X177" i="2" s="1"/>
  <c r="U178" i="2"/>
  <c r="W178" i="2" s="1"/>
  <c r="X178" i="2" s="1"/>
  <c r="U197" i="2"/>
  <c r="W197" i="2" s="1"/>
  <c r="X197" i="2" s="1"/>
  <c r="U198" i="2"/>
  <c r="W198" i="2" s="1"/>
  <c r="X198" i="2" s="1"/>
  <c r="U199" i="2"/>
  <c r="W199" i="2" s="1"/>
  <c r="X199" i="2" s="1"/>
  <c r="U204" i="2"/>
  <c r="W204" i="2" s="1"/>
  <c r="X204" i="2" s="1"/>
  <c r="U18" i="2"/>
  <c r="W18" i="2" s="1"/>
  <c r="X18" i="2" s="1"/>
  <c r="U46" i="2"/>
  <c r="W46" i="2" s="1"/>
  <c r="X46" i="2" s="1"/>
  <c r="U69" i="2"/>
  <c r="W69" i="2" s="1"/>
  <c r="X69" i="2" s="1"/>
  <c r="U86" i="2"/>
  <c r="W86" i="2" s="1"/>
  <c r="X86" i="2" s="1"/>
  <c r="U89" i="2"/>
  <c r="W89" i="2" s="1"/>
  <c r="X89" i="2" s="1"/>
  <c r="U30" i="2"/>
  <c r="W30" i="2" s="1"/>
  <c r="X30" i="2" s="1"/>
  <c r="U109" i="2"/>
  <c r="W109" i="2" s="1"/>
  <c r="X109" i="2" s="1"/>
  <c r="U188" i="2"/>
  <c r="W188" i="2" s="1"/>
  <c r="X188" i="2" s="1"/>
  <c r="U214" i="2"/>
  <c r="W214" i="2" s="1"/>
  <c r="X214" i="2" s="1"/>
  <c r="U5" i="2"/>
  <c r="W5" i="2" s="1"/>
  <c r="X5" i="2" s="1"/>
  <c r="U26" i="2"/>
  <c r="W26" i="2" s="1"/>
  <c r="X26" i="2" s="1"/>
  <c r="U82" i="2"/>
  <c r="W82" i="2" s="1"/>
  <c r="X82" i="2" s="1"/>
  <c r="U85" i="2"/>
  <c r="W85" i="2" s="1"/>
  <c r="X85" i="2" s="1"/>
  <c r="U103" i="2"/>
  <c r="W103" i="2" s="1"/>
  <c r="X103" i="2" s="1"/>
  <c r="U114" i="2"/>
  <c r="W114" i="2" s="1"/>
  <c r="X114" i="2" s="1"/>
  <c r="U117" i="2"/>
  <c r="W117" i="2" s="1"/>
  <c r="X117" i="2" s="1"/>
  <c r="U134" i="2"/>
  <c r="W134" i="2" s="1"/>
  <c r="X134" i="2" s="1"/>
  <c r="U161" i="2"/>
  <c r="W161" i="2" s="1"/>
  <c r="X161" i="2" s="1"/>
  <c r="U193" i="2"/>
  <c r="W193" i="2" s="1"/>
  <c r="X193" i="2" s="1"/>
  <c r="U194" i="2"/>
  <c r="W194" i="2" s="1"/>
  <c r="X194" i="2" s="1"/>
  <c r="U195" i="2"/>
  <c r="W195" i="2" s="1"/>
  <c r="X195" i="2" s="1"/>
  <c r="U216" i="2"/>
  <c r="W216" i="2" s="1"/>
  <c r="X216" i="2" s="1"/>
  <c r="U41" i="2"/>
  <c r="W41" i="2" s="1"/>
  <c r="X41" i="2" s="1"/>
  <c r="U47" i="2"/>
  <c r="W47" i="2" s="1"/>
  <c r="X47" i="2" s="1"/>
  <c r="U4" i="2"/>
  <c r="W4" i="2" s="1"/>
  <c r="X4" i="2" s="1"/>
  <c r="U10" i="2"/>
  <c r="W10" i="2" s="1"/>
  <c r="X10" i="2" s="1"/>
  <c r="U11" i="2"/>
  <c r="W11" i="2" s="1"/>
  <c r="X11" i="2" s="1"/>
  <c r="U20" i="2"/>
  <c r="W20" i="2" s="1"/>
  <c r="X20" i="2" s="1"/>
  <c r="U21" i="2"/>
  <c r="W21" i="2" s="1"/>
  <c r="X21" i="2" s="1"/>
  <c r="U33" i="2"/>
  <c r="W33" i="2" s="1"/>
  <c r="X33" i="2" s="1"/>
  <c r="U38" i="2"/>
  <c r="W38" i="2" s="1"/>
  <c r="X38" i="2" s="1"/>
  <c r="U48" i="2"/>
  <c r="W48" i="2" s="1"/>
  <c r="X48" i="2" s="1"/>
  <c r="U58" i="2"/>
  <c r="W58" i="2" s="1"/>
  <c r="X58" i="2" s="1"/>
  <c r="U59" i="2"/>
  <c r="W59" i="2" s="1"/>
  <c r="X59" i="2" s="1"/>
  <c r="U71" i="2"/>
  <c r="W71" i="2" s="1"/>
  <c r="X71" i="2" s="1"/>
  <c r="U91" i="2"/>
  <c r="W91" i="2" s="1"/>
  <c r="X91" i="2" s="1"/>
  <c r="U102" i="2"/>
  <c r="W102" i="2" s="1"/>
  <c r="X102" i="2" s="1"/>
  <c r="U105" i="2"/>
  <c r="W105" i="2" s="1"/>
  <c r="X105" i="2" s="1"/>
  <c r="U125" i="2"/>
  <c r="W125" i="2" s="1"/>
  <c r="X125" i="2" s="1"/>
  <c r="U136" i="2"/>
  <c r="W136" i="2" s="1"/>
  <c r="X136" i="2" s="1"/>
  <c r="U145" i="2"/>
  <c r="W145" i="2" s="1"/>
  <c r="X145" i="2" s="1"/>
  <c r="U146" i="2"/>
  <c r="W146" i="2" s="1"/>
  <c r="X146" i="2" s="1"/>
  <c r="U147" i="2"/>
  <c r="W147" i="2" s="1"/>
  <c r="X147" i="2" s="1"/>
  <c r="U152" i="2"/>
  <c r="W152" i="2" s="1"/>
  <c r="X152" i="2" s="1"/>
  <c r="U164" i="2"/>
  <c r="W164" i="2" s="1"/>
  <c r="X164" i="2" s="1"/>
  <c r="U173" i="2"/>
  <c r="W173" i="2" s="1"/>
  <c r="X173" i="2" s="1"/>
  <c r="U174" i="2"/>
  <c r="W174" i="2" s="1"/>
  <c r="X174" i="2" s="1"/>
  <c r="U175" i="2"/>
  <c r="W175" i="2" s="1"/>
  <c r="X175" i="2" s="1"/>
  <c r="U180" i="2"/>
  <c r="W180" i="2" s="1"/>
  <c r="X180" i="2" s="1"/>
  <c r="U200" i="2"/>
  <c r="W200" i="2" s="1"/>
  <c r="X200" i="2" s="1"/>
  <c r="U209" i="2"/>
  <c r="W209" i="2" s="1"/>
  <c r="X209" i="2" s="1"/>
  <c r="U210" i="2"/>
  <c r="W210" i="2" s="1"/>
  <c r="X210" i="2" s="1"/>
  <c r="U211" i="2"/>
  <c r="W211" i="2" s="1"/>
  <c r="X211" i="2" s="1"/>
  <c r="U3" i="2"/>
  <c r="W3" i="2" s="1"/>
  <c r="X3" i="2" s="1"/>
  <c r="U12" i="2"/>
  <c r="W12" i="2" s="1"/>
  <c r="X12" i="2" s="1"/>
  <c r="U19" i="2"/>
  <c r="W19" i="2" s="1"/>
  <c r="X19" i="2" s="1"/>
  <c r="U31" i="2"/>
  <c r="W31" i="2" s="1"/>
  <c r="X31" i="2" s="1"/>
  <c r="U95" i="2"/>
  <c r="W95" i="2" s="1"/>
  <c r="X95" i="2" s="1"/>
  <c r="U6" i="2"/>
  <c r="W6" i="2" s="1"/>
  <c r="X6" i="2" s="1"/>
  <c r="U50" i="2"/>
  <c r="W50" i="2" s="1"/>
  <c r="X50" i="2" s="1"/>
  <c r="U61" i="2"/>
  <c r="W61" i="2" s="1"/>
  <c r="X61" i="2" s="1"/>
  <c r="U70" i="2"/>
  <c r="W70" i="2" s="1"/>
  <c r="X70" i="2" s="1"/>
  <c r="U73" i="2"/>
  <c r="W73" i="2" s="1"/>
  <c r="X73" i="2" s="1"/>
  <c r="U90" i="2"/>
  <c r="W90" i="2" s="1"/>
  <c r="X90" i="2" s="1"/>
  <c r="U93" i="2"/>
  <c r="W93" i="2" s="1"/>
  <c r="X93" i="2" s="1"/>
  <c r="U111" i="2"/>
  <c r="W111" i="2" s="1"/>
  <c r="X111" i="2" s="1"/>
  <c r="U122" i="2"/>
  <c r="W122" i="2" s="1"/>
  <c r="X122" i="2" s="1"/>
  <c r="U131" i="2"/>
  <c r="W131" i="2" s="1"/>
  <c r="X131" i="2" s="1"/>
  <c r="U158" i="2"/>
  <c r="W158" i="2" s="1"/>
  <c r="X158" i="2" s="1"/>
  <c r="U159" i="2"/>
  <c r="W159" i="2" s="1"/>
  <c r="X159" i="2" s="1"/>
  <c r="U189" i="2"/>
  <c r="W189" i="2" s="1"/>
  <c r="X189" i="2" s="1"/>
  <c r="U190" i="2"/>
  <c r="W190" i="2" s="1"/>
  <c r="X190" i="2" s="1"/>
  <c r="U191" i="2"/>
  <c r="W191" i="2" s="1"/>
  <c r="X191" i="2" s="1"/>
  <c r="U135" i="2"/>
  <c r="W135" i="2" s="1"/>
  <c r="X135" i="2" s="1"/>
  <c r="U39" i="2"/>
  <c r="W39" i="2" s="1"/>
  <c r="X39" i="2" s="1"/>
  <c r="U32" i="2"/>
  <c r="W32" i="2" s="1"/>
  <c r="X32" i="2" s="1"/>
  <c r="U172" i="2"/>
  <c r="W172" i="2" s="1"/>
  <c r="X172" i="2" s="1"/>
  <c r="U155" i="2"/>
  <c r="W155" i="2" s="1"/>
  <c r="X155" i="2" s="1"/>
  <c r="U27" i="2"/>
  <c r="W27" i="2" s="1"/>
  <c r="X27" i="2" s="1"/>
  <c r="U140" i="2"/>
  <c r="W140" i="2" s="1"/>
  <c r="X140" i="2" s="1"/>
  <c r="U213" i="2"/>
  <c r="W213" i="2" s="1"/>
  <c r="X213" i="2" s="1"/>
  <c r="U81" i="2"/>
  <c r="W81" i="2" s="1"/>
  <c r="X81" i="2" s="1"/>
  <c r="U179" i="2"/>
  <c r="W179" i="2" s="1"/>
  <c r="X179" i="2" s="1"/>
  <c r="U123" i="2"/>
  <c r="W123" i="2" s="1"/>
  <c r="X123" i="2" s="1"/>
  <c r="U24" i="2"/>
  <c r="W24" i="2" s="1"/>
  <c r="X24" i="2" s="1"/>
  <c r="U49" i="2"/>
  <c r="W49" i="2" s="1"/>
  <c r="X49" i="2" s="1"/>
  <c r="U51" i="2"/>
  <c r="W51" i="2" s="1"/>
  <c r="X51" i="2" s="1"/>
  <c r="U79" i="2"/>
  <c r="W79" i="2" s="1"/>
  <c r="X79" i="2" s="1"/>
  <c r="U157" i="2"/>
  <c r="W157" i="2" s="1"/>
  <c r="X157" i="2" s="1"/>
  <c r="U52" i="2"/>
  <c r="W52" i="2" s="1"/>
  <c r="X52" i="2" s="1"/>
  <c r="U56" i="2"/>
  <c r="W56" i="2" s="1"/>
  <c r="X56" i="2" s="1"/>
  <c r="U60" i="2"/>
  <c r="W60" i="2" s="1"/>
  <c r="X60" i="2" s="1"/>
  <c r="U64" i="2"/>
  <c r="W64" i="2" s="1"/>
  <c r="X64" i="2" s="1"/>
  <c r="U68" i="2"/>
  <c r="W68" i="2" s="1"/>
  <c r="X68" i="2" s="1"/>
  <c r="U72" i="2"/>
  <c r="W72" i="2" s="1"/>
  <c r="X72" i="2" s="1"/>
  <c r="U76" i="2"/>
  <c r="W76" i="2" s="1"/>
  <c r="X76" i="2" s="1"/>
  <c r="U80" i="2"/>
  <c r="W80" i="2" s="1"/>
  <c r="X80" i="2" s="1"/>
  <c r="U84" i="2"/>
  <c r="W84" i="2" s="1"/>
  <c r="X84" i="2" s="1"/>
  <c r="U88" i="2"/>
  <c r="W88" i="2" s="1"/>
  <c r="X88" i="2" s="1"/>
  <c r="U92" i="2"/>
  <c r="W92" i="2" s="1"/>
  <c r="X92" i="2" s="1"/>
  <c r="U96" i="2"/>
  <c r="W96" i="2" s="1"/>
  <c r="X96" i="2" s="1"/>
  <c r="U100" i="2"/>
  <c r="W100" i="2" s="1"/>
  <c r="X100" i="2" s="1"/>
  <c r="U104" i="2"/>
  <c r="W104" i="2" s="1"/>
  <c r="X104" i="2" s="1"/>
  <c r="U108" i="2"/>
  <c r="W108" i="2" s="1"/>
  <c r="X108" i="2" s="1"/>
  <c r="U112" i="2"/>
  <c r="W112" i="2" s="1"/>
  <c r="X112" i="2" s="1"/>
  <c r="U116" i="2"/>
  <c r="W116" i="2" s="1"/>
  <c r="X116" i="2" s="1"/>
  <c r="U120" i="2"/>
  <c r="W120" i="2" s="1"/>
  <c r="X120" i="2" s="1"/>
  <c r="U124" i="2"/>
  <c r="W124" i="2" s="1"/>
  <c r="X124" i="2" s="1"/>
  <c r="U128" i="2"/>
  <c r="W128" i="2" s="1"/>
  <c r="X128" i="2" s="1"/>
  <c r="U132" i="2"/>
  <c r="W132" i="2" s="1"/>
  <c r="X132" i="2" s="1"/>
  <c r="E194" i="1" l="1"/>
  <c r="F194" i="1"/>
  <c r="G194" i="1"/>
  <c r="H194" i="1"/>
  <c r="I194" i="1"/>
  <c r="J194" i="1"/>
  <c r="D194" i="1"/>
  <c r="R36" i="1" l="1"/>
  <c r="R189" i="1" l="1"/>
  <c r="R182" i="1"/>
  <c r="R179" i="1"/>
  <c r="R174" i="1"/>
  <c r="R172" i="1"/>
  <c r="R171" i="1"/>
  <c r="R169" i="1"/>
  <c r="R136" i="1"/>
  <c r="R119" i="1"/>
  <c r="R94" i="1"/>
  <c r="R89" i="1"/>
  <c r="R80" i="1"/>
  <c r="R68" i="1"/>
  <c r="R35" i="1"/>
  <c r="R193" i="1"/>
  <c r="R192" i="1"/>
  <c r="R191" i="1"/>
  <c r="R188" i="1"/>
  <c r="R187" i="1"/>
  <c r="R186" i="1"/>
  <c r="R185" i="1"/>
  <c r="R184" i="1"/>
  <c r="R183" i="1"/>
  <c r="R181" i="1"/>
  <c r="R180" i="1"/>
  <c r="R178" i="1"/>
  <c r="R177" i="1"/>
  <c r="R176" i="1"/>
  <c r="R175" i="1"/>
  <c r="R173" i="1"/>
  <c r="R170" i="1"/>
  <c r="R168" i="1"/>
  <c r="R167" i="1"/>
  <c r="R166" i="1"/>
  <c r="R165" i="1"/>
  <c r="R164" i="1"/>
  <c r="R163" i="1"/>
  <c r="R162" i="1"/>
  <c r="R161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5" i="1"/>
  <c r="R134" i="1"/>
  <c r="R133" i="1"/>
  <c r="R132" i="1"/>
  <c r="R130" i="1"/>
  <c r="R129" i="1"/>
  <c r="R128" i="1"/>
  <c r="R127" i="1"/>
  <c r="R126" i="1"/>
  <c r="R125" i="1"/>
  <c r="R124" i="1"/>
  <c r="R123" i="1"/>
  <c r="R122" i="1"/>
  <c r="R120" i="1"/>
  <c r="R118" i="1"/>
  <c r="R117" i="1"/>
  <c r="R116" i="1"/>
  <c r="R115" i="1"/>
  <c r="R114" i="1"/>
  <c r="R113" i="1"/>
  <c r="R112" i="1"/>
  <c r="R111" i="1"/>
  <c r="R110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3" i="1"/>
  <c r="R92" i="1"/>
  <c r="R91" i="1"/>
  <c r="R90" i="1"/>
  <c r="R88" i="1"/>
  <c r="R87" i="1"/>
  <c r="R86" i="1"/>
  <c r="R85" i="1"/>
  <c r="R84" i="1"/>
  <c r="R83" i="1"/>
  <c r="R82" i="1"/>
  <c r="R81" i="1"/>
  <c r="R79" i="1"/>
  <c r="R78" i="1"/>
  <c r="R77" i="1"/>
  <c r="R76" i="1"/>
  <c r="R75" i="1"/>
  <c r="R74" i="1"/>
  <c r="R73" i="1"/>
  <c r="R72" i="1"/>
  <c r="R71" i="1"/>
  <c r="R70" i="1"/>
  <c r="R69" i="1"/>
  <c r="R67" i="1"/>
  <c r="R66" i="1"/>
  <c r="R65" i="1"/>
  <c r="R64" i="1"/>
  <c r="R63" i="1"/>
  <c r="R62" i="1"/>
  <c r="R61" i="1"/>
  <c r="R60" i="1"/>
  <c r="R59" i="1"/>
  <c r="R58" i="1"/>
  <c r="R57" i="1"/>
  <c r="R55" i="1"/>
  <c r="R54" i="1"/>
  <c r="R53" i="1"/>
  <c r="R52" i="1"/>
  <c r="R51" i="1"/>
  <c r="R49" i="1"/>
  <c r="R48" i="1"/>
  <c r="R47" i="1"/>
  <c r="R46" i="1"/>
  <c r="R45" i="1"/>
  <c r="R44" i="1"/>
  <c r="R43" i="1"/>
  <c r="R42" i="1"/>
  <c r="R41" i="1"/>
  <c r="R39" i="1"/>
  <c r="R38" i="1"/>
  <c r="R37" i="1"/>
  <c r="R34" i="1"/>
  <c r="R33" i="1"/>
  <c r="R32" i="1"/>
  <c r="R31" i="1"/>
  <c r="R28" i="1"/>
  <c r="R27" i="1"/>
  <c r="R23" i="1"/>
  <c r="R21" i="1"/>
  <c r="R20" i="1"/>
  <c r="R19" i="1"/>
  <c r="R18" i="1"/>
  <c r="R17" i="1"/>
  <c r="R16" i="1"/>
  <c r="R15" i="1"/>
  <c r="R13" i="1"/>
  <c r="R12" i="1"/>
  <c r="R11" i="1"/>
  <c r="R10" i="1"/>
  <c r="R9" i="1"/>
  <c r="R8" i="1"/>
  <c r="R5" i="1"/>
  <c r="R4" i="1"/>
  <c r="O1" i="1" l="1"/>
  <c r="N193" i="1" l="1"/>
  <c r="V192" i="1" l="1"/>
  <c r="U192" i="1"/>
  <c r="N192" i="1"/>
  <c r="M192" i="1"/>
  <c r="L192" i="1"/>
  <c r="K194" i="1" l="1"/>
  <c r="V191" i="1"/>
  <c r="U191" i="1"/>
  <c r="N191" i="1"/>
  <c r="M191" i="1"/>
  <c r="L191" i="1"/>
  <c r="V190" i="1"/>
  <c r="U190" i="1"/>
  <c r="N190" i="1"/>
  <c r="M190" i="1"/>
  <c r="L190" i="1"/>
  <c r="V189" i="1"/>
  <c r="U189" i="1"/>
  <c r="N189" i="1"/>
  <c r="M189" i="1"/>
  <c r="L189" i="1"/>
  <c r="V188" i="1"/>
  <c r="U188" i="1"/>
  <c r="N188" i="1"/>
  <c r="M188" i="1"/>
  <c r="L188" i="1"/>
  <c r="V187" i="1"/>
  <c r="U187" i="1"/>
  <c r="N187" i="1"/>
  <c r="M187" i="1"/>
  <c r="L187" i="1"/>
  <c r="V186" i="1"/>
  <c r="U186" i="1"/>
  <c r="N186" i="1"/>
  <c r="M186" i="1"/>
  <c r="L186" i="1"/>
  <c r="V185" i="1"/>
  <c r="U185" i="1"/>
  <c r="N185" i="1"/>
  <c r="M185" i="1"/>
  <c r="L185" i="1"/>
  <c r="V184" i="1"/>
  <c r="U184" i="1"/>
  <c r="N184" i="1"/>
  <c r="M184" i="1"/>
  <c r="L184" i="1"/>
  <c r="V183" i="1"/>
  <c r="U183" i="1"/>
  <c r="N183" i="1"/>
  <c r="M183" i="1"/>
  <c r="L183" i="1"/>
  <c r="V182" i="1"/>
  <c r="U182" i="1"/>
  <c r="N182" i="1"/>
  <c r="M182" i="1"/>
  <c r="L182" i="1"/>
  <c r="V181" i="1"/>
  <c r="U181" i="1"/>
  <c r="N181" i="1"/>
  <c r="M181" i="1"/>
  <c r="L181" i="1"/>
  <c r="V180" i="1"/>
  <c r="U180" i="1"/>
  <c r="N180" i="1"/>
  <c r="M180" i="1"/>
  <c r="L180" i="1"/>
  <c r="V179" i="1"/>
  <c r="U179" i="1"/>
  <c r="N179" i="1"/>
  <c r="M179" i="1"/>
  <c r="L179" i="1"/>
  <c r="V178" i="1"/>
  <c r="U178" i="1"/>
  <c r="N178" i="1"/>
  <c r="M178" i="1"/>
  <c r="L178" i="1"/>
  <c r="V177" i="1"/>
  <c r="U177" i="1"/>
  <c r="N177" i="1"/>
  <c r="M177" i="1"/>
  <c r="L177" i="1"/>
  <c r="V176" i="1"/>
  <c r="U176" i="1"/>
  <c r="N176" i="1"/>
  <c r="M176" i="1"/>
  <c r="L176" i="1"/>
  <c r="V175" i="1"/>
  <c r="U175" i="1"/>
  <c r="N175" i="1"/>
  <c r="M175" i="1"/>
  <c r="L175" i="1"/>
  <c r="V174" i="1"/>
  <c r="U174" i="1"/>
  <c r="N174" i="1"/>
  <c r="M174" i="1"/>
  <c r="L174" i="1"/>
  <c r="V173" i="1"/>
  <c r="U173" i="1"/>
  <c r="N173" i="1"/>
  <c r="M173" i="1"/>
  <c r="L173" i="1"/>
  <c r="V172" i="1"/>
  <c r="U172" i="1"/>
  <c r="N172" i="1"/>
  <c r="M172" i="1"/>
  <c r="L172" i="1"/>
  <c r="V171" i="1"/>
  <c r="U171" i="1"/>
  <c r="N171" i="1"/>
  <c r="M171" i="1"/>
  <c r="L171" i="1"/>
  <c r="V170" i="1"/>
  <c r="U170" i="1"/>
  <c r="N170" i="1"/>
  <c r="M170" i="1"/>
  <c r="L170" i="1"/>
  <c r="V169" i="1"/>
  <c r="U169" i="1"/>
  <c r="N169" i="1"/>
  <c r="M169" i="1"/>
  <c r="L169" i="1"/>
  <c r="V168" i="1"/>
  <c r="U168" i="1"/>
  <c r="N168" i="1"/>
  <c r="M168" i="1"/>
  <c r="L168" i="1"/>
  <c r="V167" i="1"/>
  <c r="U167" i="1"/>
  <c r="N167" i="1"/>
  <c r="M167" i="1"/>
  <c r="L167" i="1"/>
  <c r="V166" i="1"/>
  <c r="U166" i="1"/>
  <c r="N166" i="1"/>
  <c r="M166" i="1"/>
  <c r="L166" i="1"/>
  <c r="V165" i="1"/>
  <c r="U165" i="1"/>
  <c r="N165" i="1"/>
  <c r="M165" i="1"/>
  <c r="L165" i="1"/>
  <c r="V164" i="1"/>
  <c r="U164" i="1"/>
  <c r="N164" i="1"/>
  <c r="M164" i="1"/>
  <c r="L164" i="1"/>
  <c r="V163" i="1"/>
  <c r="U163" i="1"/>
  <c r="N163" i="1"/>
  <c r="M163" i="1"/>
  <c r="L163" i="1"/>
  <c r="V162" i="1"/>
  <c r="U162" i="1"/>
  <c r="N162" i="1"/>
  <c r="M162" i="1"/>
  <c r="L162" i="1"/>
  <c r="V161" i="1"/>
  <c r="U161" i="1"/>
  <c r="N161" i="1"/>
  <c r="M161" i="1"/>
  <c r="L161" i="1"/>
  <c r="V160" i="1"/>
  <c r="U160" i="1"/>
  <c r="N160" i="1"/>
  <c r="M160" i="1"/>
  <c r="L160" i="1"/>
  <c r="V159" i="1"/>
  <c r="U159" i="1"/>
  <c r="N159" i="1"/>
  <c r="M159" i="1"/>
  <c r="L159" i="1"/>
  <c r="V158" i="1"/>
  <c r="U158" i="1"/>
  <c r="N158" i="1"/>
  <c r="M158" i="1"/>
  <c r="L158" i="1"/>
  <c r="V157" i="1"/>
  <c r="U157" i="1"/>
  <c r="N157" i="1"/>
  <c r="M157" i="1"/>
  <c r="L157" i="1"/>
  <c r="V156" i="1"/>
  <c r="U156" i="1"/>
  <c r="N156" i="1"/>
  <c r="M156" i="1"/>
  <c r="L156" i="1"/>
  <c r="V155" i="1"/>
  <c r="U155" i="1"/>
  <c r="N155" i="1"/>
  <c r="M155" i="1"/>
  <c r="L155" i="1"/>
  <c r="V154" i="1"/>
  <c r="U154" i="1"/>
  <c r="N154" i="1"/>
  <c r="M154" i="1"/>
  <c r="L154" i="1"/>
  <c r="V153" i="1"/>
  <c r="U153" i="1"/>
  <c r="N153" i="1"/>
  <c r="M153" i="1"/>
  <c r="L153" i="1"/>
  <c r="V152" i="1"/>
  <c r="U152" i="1"/>
  <c r="N152" i="1"/>
  <c r="M152" i="1"/>
  <c r="L152" i="1"/>
  <c r="V151" i="1"/>
  <c r="U151" i="1"/>
  <c r="N151" i="1"/>
  <c r="M151" i="1"/>
  <c r="L151" i="1"/>
  <c r="V150" i="1"/>
  <c r="U150" i="1"/>
  <c r="N150" i="1"/>
  <c r="M150" i="1"/>
  <c r="L150" i="1"/>
  <c r="V149" i="1"/>
  <c r="U149" i="1"/>
  <c r="N149" i="1"/>
  <c r="M149" i="1"/>
  <c r="L149" i="1"/>
  <c r="V148" i="1"/>
  <c r="U148" i="1"/>
  <c r="N148" i="1"/>
  <c r="M148" i="1"/>
  <c r="L148" i="1"/>
  <c r="V147" i="1"/>
  <c r="U147" i="1"/>
  <c r="N147" i="1"/>
  <c r="M147" i="1"/>
  <c r="L147" i="1"/>
  <c r="V146" i="1"/>
  <c r="U146" i="1"/>
  <c r="N146" i="1"/>
  <c r="M146" i="1"/>
  <c r="L146" i="1"/>
  <c r="V145" i="1"/>
  <c r="U145" i="1"/>
  <c r="N145" i="1"/>
  <c r="M145" i="1"/>
  <c r="L145" i="1"/>
  <c r="V144" i="1"/>
  <c r="U144" i="1"/>
  <c r="N144" i="1"/>
  <c r="M144" i="1"/>
  <c r="L144" i="1"/>
  <c r="V143" i="1"/>
  <c r="U143" i="1"/>
  <c r="N143" i="1"/>
  <c r="M143" i="1"/>
  <c r="L143" i="1"/>
  <c r="V142" i="1"/>
  <c r="U142" i="1"/>
  <c r="N142" i="1"/>
  <c r="M142" i="1"/>
  <c r="L142" i="1"/>
  <c r="V141" i="1"/>
  <c r="U141" i="1"/>
  <c r="N141" i="1"/>
  <c r="M141" i="1"/>
  <c r="L141" i="1"/>
  <c r="V140" i="1"/>
  <c r="U140" i="1"/>
  <c r="N140" i="1"/>
  <c r="M140" i="1"/>
  <c r="L140" i="1"/>
  <c r="V139" i="1"/>
  <c r="U139" i="1"/>
  <c r="N139" i="1"/>
  <c r="M139" i="1"/>
  <c r="L139" i="1"/>
  <c r="V138" i="1"/>
  <c r="U138" i="1"/>
  <c r="N138" i="1"/>
  <c r="M138" i="1"/>
  <c r="L138" i="1"/>
  <c r="V137" i="1"/>
  <c r="U137" i="1"/>
  <c r="N137" i="1"/>
  <c r="M137" i="1"/>
  <c r="L137" i="1"/>
  <c r="V136" i="1"/>
  <c r="U136" i="1"/>
  <c r="N136" i="1"/>
  <c r="M136" i="1"/>
  <c r="L136" i="1"/>
  <c r="V135" i="1"/>
  <c r="U135" i="1"/>
  <c r="N135" i="1"/>
  <c r="M135" i="1"/>
  <c r="L135" i="1"/>
  <c r="V134" i="1"/>
  <c r="U134" i="1"/>
  <c r="N134" i="1"/>
  <c r="M134" i="1"/>
  <c r="L134" i="1"/>
  <c r="V133" i="1"/>
  <c r="U133" i="1"/>
  <c r="N133" i="1"/>
  <c r="M133" i="1"/>
  <c r="L133" i="1"/>
  <c r="V132" i="1"/>
  <c r="U132" i="1"/>
  <c r="N132" i="1"/>
  <c r="M132" i="1"/>
  <c r="L132" i="1"/>
  <c r="V131" i="1"/>
  <c r="U131" i="1"/>
  <c r="N131" i="1"/>
  <c r="M131" i="1"/>
  <c r="L131" i="1"/>
  <c r="V130" i="1"/>
  <c r="U130" i="1"/>
  <c r="N130" i="1"/>
  <c r="M130" i="1"/>
  <c r="L130" i="1"/>
  <c r="V129" i="1"/>
  <c r="U129" i="1"/>
  <c r="N129" i="1"/>
  <c r="M129" i="1"/>
  <c r="L129" i="1"/>
  <c r="V128" i="1"/>
  <c r="U128" i="1"/>
  <c r="N128" i="1"/>
  <c r="M128" i="1"/>
  <c r="L128" i="1"/>
  <c r="V127" i="1"/>
  <c r="U127" i="1"/>
  <c r="N127" i="1"/>
  <c r="M127" i="1"/>
  <c r="L127" i="1"/>
  <c r="V126" i="1"/>
  <c r="U126" i="1"/>
  <c r="N126" i="1"/>
  <c r="M126" i="1"/>
  <c r="L126" i="1"/>
  <c r="V125" i="1"/>
  <c r="U125" i="1"/>
  <c r="N125" i="1"/>
  <c r="M125" i="1"/>
  <c r="L125" i="1"/>
  <c r="V124" i="1"/>
  <c r="U124" i="1"/>
  <c r="N124" i="1"/>
  <c r="M124" i="1"/>
  <c r="L124" i="1"/>
  <c r="V123" i="1"/>
  <c r="U123" i="1"/>
  <c r="N123" i="1"/>
  <c r="M123" i="1"/>
  <c r="L123" i="1"/>
  <c r="V122" i="1"/>
  <c r="U122" i="1"/>
  <c r="N122" i="1"/>
  <c r="M122" i="1"/>
  <c r="L122" i="1"/>
  <c r="V121" i="1"/>
  <c r="U121" i="1"/>
  <c r="N121" i="1"/>
  <c r="M121" i="1"/>
  <c r="L121" i="1"/>
  <c r="V120" i="1"/>
  <c r="U120" i="1"/>
  <c r="N120" i="1"/>
  <c r="M120" i="1"/>
  <c r="L120" i="1"/>
  <c r="V119" i="1"/>
  <c r="U119" i="1"/>
  <c r="N119" i="1"/>
  <c r="M119" i="1"/>
  <c r="L119" i="1"/>
  <c r="V118" i="1"/>
  <c r="U118" i="1"/>
  <c r="N118" i="1"/>
  <c r="M118" i="1"/>
  <c r="L118" i="1"/>
  <c r="V117" i="1"/>
  <c r="U117" i="1"/>
  <c r="N117" i="1"/>
  <c r="M117" i="1"/>
  <c r="L117" i="1"/>
  <c r="V116" i="1"/>
  <c r="U116" i="1"/>
  <c r="N116" i="1"/>
  <c r="M116" i="1"/>
  <c r="L116" i="1"/>
  <c r="V115" i="1"/>
  <c r="U115" i="1"/>
  <c r="N115" i="1"/>
  <c r="M115" i="1"/>
  <c r="L115" i="1"/>
  <c r="V114" i="1"/>
  <c r="U114" i="1"/>
  <c r="N114" i="1"/>
  <c r="M114" i="1"/>
  <c r="L114" i="1"/>
  <c r="V113" i="1"/>
  <c r="U113" i="1"/>
  <c r="N113" i="1"/>
  <c r="M113" i="1"/>
  <c r="L113" i="1"/>
  <c r="V112" i="1"/>
  <c r="U112" i="1"/>
  <c r="N112" i="1"/>
  <c r="M112" i="1"/>
  <c r="L112" i="1"/>
  <c r="V111" i="1"/>
  <c r="U111" i="1"/>
  <c r="N111" i="1"/>
  <c r="M111" i="1"/>
  <c r="L111" i="1"/>
  <c r="V110" i="1"/>
  <c r="U110" i="1"/>
  <c r="N110" i="1"/>
  <c r="M110" i="1"/>
  <c r="L110" i="1"/>
  <c r="V109" i="1"/>
  <c r="U109" i="1"/>
  <c r="N109" i="1"/>
  <c r="M109" i="1"/>
  <c r="L109" i="1"/>
  <c r="V108" i="1"/>
  <c r="U108" i="1"/>
  <c r="N108" i="1"/>
  <c r="M108" i="1"/>
  <c r="L108" i="1"/>
  <c r="V107" i="1"/>
  <c r="U107" i="1"/>
  <c r="N107" i="1"/>
  <c r="M107" i="1"/>
  <c r="L107" i="1"/>
  <c r="V106" i="1"/>
  <c r="U106" i="1"/>
  <c r="N106" i="1"/>
  <c r="M106" i="1"/>
  <c r="L106" i="1"/>
  <c r="V105" i="1"/>
  <c r="U105" i="1"/>
  <c r="N105" i="1"/>
  <c r="M105" i="1"/>
  <c r="L105" i="1"/>
  <c r="V104" i="1"/>
  <c r="U104" i="1"/>
  <c r="N104" i="1"/>
  <c r="M104" i="1"/>
  <c r="L104" i="1"/>
  <c r="V103" i="1"/>
  <c r="U103" i="1"/>
  <c r="N103" i="1"/>
  <c r="M103" i="1"/>
  <c r="L103" i="1"/>
  <c r="V102" i="1"/>
  <c r="U102" i="1"/>
  <c r="N102" i="1"/>
  <c r="M102" i="1"/>
  <c r="L102" i="1"/>
  <c r="V101" i="1"/>
  <c r="U101" i="1"/>
  <c r="N101" i="1"/>
  <c r="M101" i="1"/>
  <c r="L101" i="1"/>
  <c r="V100" i="1"/>
  <c r="U100" i="1"/>
  <c r="N100" i="1"/>
  <c r="M100" i="1"/>
  <c r="L100" i="1"/>
  <c r="V99" i="1"/>
  <c r="U99" i="1"/>
  <c r="N99" i="1"/>
  <c r="M99" i="1"/>
  <c r="L99" i="1"/>
  <c r="V98" i="1"/>
  <c r="U98" i="1"/>
  <c r="N98" i="1"/>
  <c r="M98" i="1"/>
  <c r="L98" i="1"/>
  <c r="V97" i="1"/>
  <c r="U97" i="1"/>
  <c r="N97" i="1"/>
  <c r="M97" i="1"/>
  <c r="L97" i="1"/>
  <c r="V96" i="1"/>
  <c r="U96" i="1"/>
  <c r="N96" i="1"/>
  <c r="M96" i="1"/>
  <c r="L96" i="1"/>
  <c r="V95" i="1"/>
  <c r="U95" i="1"/>
  <c r="N95" i="1"/>
  <c r="M95" i="1"/>
  <c r="L95" i="1"/>
  <c r="V94" i="1"/>
  <c r="U94" i="1"/>
  <c r="N94" i="1"/>
  <c r="M94" i="1"/>
  <c r="L94" i="1"/>
  <c r="V93" i="1"/>
  <c r="U93" i="1"/>
  <c r="N93" i="1"/>
  <c r="M93" i="1"/>
  <c r="L93" i="1"/>
  <c r="V92" i="1"/>
  <c r="U92" i="1"/>
  <c r="N92" i="1"/>
  <c r="M92" i="1"/>
  <c r="L92" i="1"/>
  <c r="V91" i="1"/>
  <c r="U91" i="1"/>
  <c r="N91" i="1"/>
  <c r="M91" i="1"/>
  <c r="L91" i="1"/>
  <c r="V90" i="1"/>
  <c r="U90" i="1"/>
  <c r="N90" i="1"/>
  <c r="M90" i="1"/>
  <c r="L90" i="1"/>
  <c r="V89" i="1"/>
  <c r="U89" i="1"/>
  <c r="N89" i="1"/>
  <c r="M89" i="1"/>
  <c r="L89" i="1"/>
  <c r="V88" i="1"/>
  <c r="U88" i="1"/>
  <c r="N88" i="1"/>
  <c r="M88" i="1"/>
  <c r="L88" i="1"/>
  <c r="V87" i="1"/>
  <c r="U87" i="1"/>
  <c r="N87" i="1"/>
  <c r="M87" i="1"/>
  <c r="L87" i="1"/>
  <c r="V86" i="1"/>
  <c r="U86" i="1"/>
  <c r="N86" i="1"/>
  <c r="M86" i="1"/>
  <c r="L86" i="1"/>
  <c r="V85" i="1"/>
  <c r="U85" i="1"/>
  <c r="N85" i="1"/>
  <c r="M85" i="1"/>
  <c r="L85" i="1"/>
  <c r="V84" i="1"/>
  <c r="U84" i="1"/>
  <c r="N84" i="1"/>
  <c r="M84" i="1"/>
  <c r="L84" i="1"/>
  <c r="V83" i="1"/>
  <c r="U83" i="1"/>
  <c r="N83" i="1"/>
  <c r="M83" i="1"/>
  <c r="L83" i="1"/>
  <c r="V82" i="1"/>
  <c r="U82" i="1"/>
  <c r="N82" i="1"/>
  <c r="M82" i="1"/>
  <c r="L82" i="1"/>
  <c r="V81" i="1"/>
  <c r="U81" i="1"/>
  <c r="N81" i="1"/>
  <c r="M81" i="1"/>
  <c r="L81" i="1"/>
  <c r="V80" i="1"/>
  <c r="U80" i="1"/>
  <c r="N80" i="1"/>
  <c r="M80" i="1"/>
  <c r="L80" i="1"/>
  <c r="V79" i="1"/>
  <c r="U79" i="1"/>
  <c r="N79" i="1"/>
  <c r="M79" i="1"/>
  <c r="L79" i="1"/>
  <c r="V78" i="1"/>
  <c r="U78" i="1"/>
  <c r="N78" i="1"/>
  <c r="M78" i="1"/>
  <c r="L78" i="1"/>
  <c r="V77" i="1"/>
  <c r="U77" i="1"/>
  <c r="N77" i="1"/>
  <c r="M77" i="1"/>
  <c r="L77" i="1"/>
  <c r="V76" i="1"/>
  <c r="U76" i="1"/>
  <c r="N76" i="1"/>
  <c r="M76" i="1"/>
  <c r="L76" i="1"/>
  <c r="V75" i="1"/>
  <c r="U75" i="1"/>
  <c r="N75" i="1"/>
  <c r="M75" i="1"/>
  <c r="L75" i="1"/>
  <c r="V74" i="1"/>
  <c r="U74" i="1"/>
  <c r="N74" i="1"/>
  <c r="M74" i="1"/>
  <c r="L74" i="1"/>
  <c r="V73" i="1"/>
  <c r="U73" i="1"/>
  <c r="N73" i="1"/>
  <c r="M73" i="1"/>
  <c r="L73" i="1"/>
  <c r="V72" i="1"/>
  <c r="U72" i="1"/>
  <c r="N72" i="1"/>
  <c r="M72" i="1"/>
  <c r="L72" i="1"/>
  <c r="V71" i="1"/>
  <c r="U71" i="1"/>
  <c r="N71" i="1"/>
  <c r="M71" i="1"/>
  <c r="L71" i="1"/>
  <c r="V70" i="1"/>
  <c r="U70" i="1"/>
  <c r="N70" i="1"/>
  <c r="M70" i="1"/>
  <c r="L70" i="1"/>
  <c r="V69" i="1"/>
  <c r="U69" i="1"/>
  <c r="N69" i="1"/>
  <c r="M69" i="1"/>
  <c r="L69" i="1"/>
  <c r="V68" i="1"/>
  <c r="U68" i="1"/>
  <c r="N68" i="1"/>
  <c r="M68" i="1"/>
  <c r="L68" i="1"/>
  <c r="V67" i="1"/>
  <c r="U67" i="1"/>
  <c r="N67" i="1"/>
  <c r="M67" i="1"/>
  <c r="L67" i="1"/>
  <c r="V66" i="1"/>
  <c r="U66" i="1"/>
  <c r="N66" i="1"/>
  <c r="M66" i="1"/>
  <c r="L66" i="1"/>
  <c r="V65" i="1"/>
  <c r="U65" i="1"/>
  <c r="N65" i="1"/>
  <c r="M65" i="1"/>
  <c r="L65" i="1"/>
  <c r="V64" i="1"/>
  <c r="U64" i="1"/>
  <c r="N64" i="1"/>
  <c r="M64" i="1"/>
  <c r="L64" i="1"/>
  <c r="V63" i="1"/>
  <c r="U63" i="1"/>
  <c r="N63" i="1"/>
  <c r="M63" i="1"/>
  <c r="L63" i="1"/>
  <c r="V62" i="1"/>
  <c r="U62" i="1"/>
  <c r="N62" i="1"/>
  <c r="M62" i="1"/>
  <c r="L62" i="1"/>
  <c r="V61" i="1"/>
  <c r="U61" i="1"/>
  <c r="N61" i="1"/>
  <c r="M61" i="1"/>
  <c r="L61" i="1"/>
  <c r="V60" i="1"/>
  <c r="U60" i="1"/>
  <c r="N60" i="1"/>
  <c r="M60" i="1"/>
  <c r="L60" i="1"/>
  <c r="V59" i="1"/>
  <c r="U59" i="1"/>
  <c r="N59" i="1"/>
  <c r="M59" i="1"/>
  <c r="L59" i="1"/>
  <c r="V58" i="1"/>
  <c r="U58" i="1"/>
  <c r="N58" i="1"/>
  <c r="M58" i="1"/>
  <c r="L58" i="1"/>
  <c r="V57" i="1"/>
  <c r="U57" i="1"/>
  <c r="N57" i="1"/>
  <c r="M57" i="1"/>
  <c r="L57" i="1"/>
  <c r="V56" i="1"/>
  <c r="U56" i="1"/>
  <c r="N56" i="1"/>
  <c r="M56" i="1"/>
  <c r="L56" i="1"/>
  <c r="V55" i="1"/>
  <c r="U55" i="1"/>
  <c r="N55" i="1"/>
  <c r="M55" i="1"/>
  <c r="L55" i="1"/>
  <c r="V54" i="1"/>
  <c r="U54" i="1"/>
  <c r="N54" i="1"/>
  <c r="M54" i="1"/>
  <c r="L54" i="1"/>
  <c r="V53" i="1"/>
  <c r="U53" i="1"/>
  <c r="N53" i="1"/>
  <c r="M53" i="1"/>
  <c r="L53" i="1"/>
  <c r="V52" i="1"/>
  <c r="U52" i="1"/>
  <c r="N52" i="1"/>
  <c r="M52" i="1"/>
  <c r="L52" i="1"/>
  <c r="V51" i="1"/>
  <c r="U51" i="1"/>
  <c r="N51" i="1"/>
  <c r="M51" i="1"/>
  <c r="L51" i="1"/>
  <c r="V50" i="1"/>
  <c r="U50" i="1"/>
  <c r="N50" i="1"/>
  <c r="M50" i="1"/>
  <c r="L50" i="1"/>
  <c r="V49" i="1"/>
  <c r="U49" i="1"/>
  <c r="N49" i="1"/>
  <c r="M49" i="1"/>
  <c r="L49" i="1"/>
  <c r="V48" i="1"/>
  <c r="U48" i="1"/>
  <c r="N48" i="1"/>
  <c r="M48" i="1"/>
  <c r="L48" i="1"/>
  <c r="V47" i="1"/>
  <c r="U47" i="1"/>
  <c r="N47" i="1"/>
  <c r="M47" i="1"/>
  <c r="L47" i="1"/>
  <c r="V46" i="1"/>
  <c r="U46" i="1"/>
  <c r="N46" i="1"/>
  <c r="M46" i="1"/>
  <c r="L46" i="1"/>
  <c r="V45" i="1"/>
  <c r="U45" i="1"/>
  <c r="N45" i="1"/>
  <c r="M45" i="1"/>
  <c r="L45" i="1"/>
  <c r="V44" i="1"/>
  <c r="U44" i="1"/>
  <c r="N44" i="1"/>
  <c r="M44" i="1"/>
  <c r="L44" i="1"/>
  <c r="V43" i="1"/>
  <c r="U43" i="1"/>
  <c r="N43" i="1"/>
  <c r="M43" i="1"/>
  <c r="L43" i="1"/>
  <c r="V42" i="1"/>
  <c r="U42" i="1"/>
  <c r="N42" i="1"/>
  <c r="M42" i="1"/>
  <c r="L42" i="1"/>
  <c r="V41" i="1"/>
  <c r="U41" i="1"/>
  <c r="N41" i="1"/>
  <c r="M41" i="1"/>
  <c r="L41" i="1"/>
  <c r="V40" i="1"/>
  <c r="U40" i="1"/>
  <c r="N40" i="1"/>
  <c r="M40" i="1"/>
  <c r="L40" i="1"/>
  <c r="V39" i="1"/>
  <c r="U39" i="1"/>
  <c r="N39" i="1"/>
  <c r="M39" i="1"/>
  <c r="L39" i="1"/>
  <c r="V38" i="1"/>
  <c r="U38" i="1"/>
  <c r="N38" i="1"/>
  <c r="M38" i="1"/>
  <c r="L38" i="1"/>
  <c r="V37" i="1"/>
  <c r="U37" i="1"/>
  <c r="N37" i="1"/>
  <c r="M37" i="1"/>
  <c r="L37" i="1"/>
  <c r="V36" i="1"/>
  <c r="U36" i="1"/>
  <c r="N36" i="1"/>
  <c r="M36" i="1"/>
  <c r="L36" i="1"/>
  <c r="V35" i="1"/>
  <c r="U35" i="1"/>
  <c r="N35" i="1"/>
  <c r="M35" i="1"/>
  <c r="L35" i="1"/>
  <c r="V34" i="1"/>
  <c r="U34" i="1"/>
  <c r="N34" i="1"/>
  <c r="M34" i="1"/>
  <c r="L34" i="1"/>
  <c r="V33" i="1"/>
  <c r="U33" i="1"/>
  <c r="N33" i="1"/>
  <c r="M33" i="1"/>
  <c r="L33" i="1"/>
  <c r="V32" i="1"/>
  <c r="U32" i="1"/>
  <c r="N32" i="1"/>
  <c r="M32" i="1"/>
  <c r="L32" i="1"/>
  <c r="V31" i="1"/>
  <c r="U31" i="1"/>
  <c r="N31" i="1"/>
  <c r="M31" i="1"/>
  <c r="L31" i="1"/>
  <c r="V30" i="1"/>
  <c r="U30" i="1"/>
  <c r="N30" i="1"/>
  <c r="M30" i="1"/>
  <c r="L30" i="1"/>
  <c r="V29" i="1"/>
  <c r="U29" i="1"/>
  <c r="N29" i="1"/>
  <c r="M29" i="1"/>
  <c r="L29" i="1"/>
  <c r="V28" i="1"/>
  <c r="U28" i="1"/>
  <c r="N28" i="1"/>
  <c r="M28" i="1"/>
  <c r="L28" i="1"/>
  <c r="V27" i="1"/>
  <c r="U27" i="1"/>
  <c r="N27" i="1"/>
  <c r="M27" i="1"/>
  <c r="L27" i="1"/>
  <c r="V26" i="1"/>
  <c r="U26" i="1"/>
  <c r="N26" i="1"/>
  <c r="M26" i="1"/>
  <c r="L26" i="1"/>
  <c r="V25" i="1"/>
  <c r="U25" i="1"/>
  <c r="N25" i="1"/>
  <c r="M25" i="1"/>
  <c r="L25" i="1"/>
  <c r="V24" i="1"/>
  <c r="U24" i="1"/>
  <c r="N24" i="1"/>
  <c r="M24" i="1"/>
  <c r="L24" i="1"/>
  <c r="V23" i="1"/>
  <c r="U23" i="1"/>
  <c r="N23" i="1"/>
  <c r="M23" i="1"/>
  <c r="L23" i="1"/>
  <c r="V22" i="1"/>
  <c r="U22" i="1"/>
  <c r="N22" i="1"/>
  <c r="M22" i="1"/>
  <c r="L22" i="1"/>
  <c r="V21" i="1"/>
  <c r="U21" i="1"/>
  <c r="N21" i="1"/>
  <c r="M21" i="1"/>
  <c r="L21" i="1"/>
  <c r="V20" i="1"/>
  <c r="U20" i="1"/>
  <c r="N20" i="1"/>
  <c r="M20" i="1"/>
  <c r="L20" i="1"/>
  <c r="V19" i="1"/>
  <c r="U19" i="1"/>
  <c r="N19" i="1"/>
  <c r="M19" i="1"/>
  <c r="L19" i="1"/>
  <c r="V18" i="1"/>
  <c r="U18" i="1"/>
  <c r="N18" i="1"/>
  <c r="M18" i="1"/>
  <c r="L18" i="1"/>
  <c r="V17" i="1"/>
  <c r="U17" i="1"/>
  <c r="N17" i="1"/>
  <c r="M17" i="1"/>
  <c r="L17" i="1"/>
  <c r="V16" i="1"/>
  <c r="U16" i="1"/>
  <c r="N16" i="1"/>
  <c r="M16" i="1"/>
  <c r="L16" i="1"/>
  <c r="V15" i="1"/>
  <c r="U15" i="1"/>
  <c r="N15" i="1"/>
  <c r="M15" i="1"/>
  <c r="L15" i="1"/>
  <c r="V14" i="1"/>
  <c r="U14" i="1"/>
  <c r="N14" i="1"/>
  <c r="M14" i="1"/>
  <c r="L14" i="1"/>
  <c r="V13" i="1"/>
  <c r="U13" i="1"/>
  <c r="N13" i="1"/>
  <c r="M13" i="1"/>
  <c r="L13" i="1"/>
  <c r="V12" i="1"/>
  <c r="U12" i="1"/>
  <c r="N12" i="1"/>
  <c r="M12" i="1"/>
  <c r="L12" i="1"/>
  <c r="V11" i="1"/>
  <c r="U11" i="1"/>
  <c r="N11" i="1"/>
  <c r="M11" i="1"/>
  <c r="L11" i="1"/>
  <c r="V10" i="1"/>
  <c r="U10" i="1"/>
  <c r="N10" i="1"/>
  <c r="M10" i="1"/>
  <c r="L10" i="1"/>
  <c r="V9" i="1"/>
  <c r="U9" i="1"/>
  <c r="N9" i="1"/>
  <c r="M9" i="1"/>
  <c r="L9" i="1"/>
  <c r="V8" i="1"/>
  <c r="U8" i="1"/>
  <c r="N8" i="1"/>
  <c r="M8" i="1"/>
  <c r="L8" i="1"/>
  <c r="V7" i="1"/>
  <c r="U7" i="1"/>
  <c r="N7" i="1"/>
  <c r="M7" i="1"/>
  <c r="L7" i="1"/>
  <c r="V6" i="1"/>
  <c r="U6" i="1"/>
  <c r="N6" i="1"/>
  <c r="M6" i="1"/>
  <c r="L6" i="1"/>
  <c r="V5" i="1"/>
  <c r="U5" i="1"/>
  <c r="N5" i="1"/>
  <c r="M5" i="1"/>
  <c r="L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V4" i="1"/>
  <c r="U4" i="1"/>
  <c r="N4" i="1"/>
  <c r="M4" i="1"/>
  <c r="L4" i="1"/>
  <c r="A66" i="1" l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V2" i="1"/>
  <c r="L194" i="1"/>
  <c r="M194" i="1"/>
  <c r="N194" i="1"/>
  <c r="A191" i="1" l="1"/>
  <c r="A1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Dereje Ketema Wolde</author>
    <author>Nathalie Barboza</author>
  </authors>
  <commentList>
    <comment ref="E4" authorId="0" shapeId="0" xr:uid="{8F8E1B36-CCE5-4101-93A1-71D250C6973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http://adp.ihsn.org/node/1553</t>
        </r>
      </text>
    </comment>
    <comment ref="I4" authorId="1" shapeId="0" xr:uid="{6E827FD7-BE39-4905-A233-C38805F795CE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2017 not through website</t>
        </r>
      </text>
    </comment>
    <comment ref="I5" authorId="0" shapeId="0" xr:uid="{4E4B267F-C106-44FB-8D2C-287A84E8D277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http://www.instat.gov.al/en/documentation/quality-in-statistics/user-satisfaction-survey/</t>
        </r>
      </text>
    </comment>
    <comment ref="D6" authorId="1" shapeId="0" xr:uid="{49B04B8C-4FBE-4F83-9A98-FA40819613B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2017 (last published/available)</t>
        </r>
      </text>
    </comment>
    <comment ref="E6" authorId="1" shapeId="0" xr:uid="{1AB205CE-3701-4EE4-B01B-032DF33B5929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presented on a microdata section, instead is listed under Economic statistics</t>
        </r>
      </text>
    </comment>
    <comment ref="F7" authorId="0" shapeId="0" xr:uid="{785B68E6-1A67-42FB-A196-BB94BC4BD620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http://angola.opendataforafrica.org/</t>
        </r>
      </text>
    </comment>
    <comment ref="G7" authorId="0" shapeId="0" xr:uid="{80E212DD-569B-4270-A961-FE08B129A0FB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http://angola.opendataforafrica.org/</t>
        </r>
      </text>
    </comment>
    <comment ref="D9" authorId="0" shapeId="0" xr:uid="{E493626D-011B-4A27-A6A6-0D41154EAE9E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https://www.indec.gob.ar/</t>
        </r>
      </text>
    </comment>
    <comment ref="G9" authorId="0" shapeId="0" xr:uid="{3E122DA5-B655-4906-B2CA-05C71A5343B2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https://www.indec.gob.ar/</t>
        </r>
      </text>
    </comment>
    <comment ref="H9" authorId="0" shapeId="0" xr:uid="{4F73A697-9EBE-46D5-97C5-878AF371F25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https://www.indec.gob.ar/indec/web/Institucional-Indec-Clasificadores</t>
        </r>
      </text>
    </comment>
    <comment ref="I9" authorId="0" shapeId="0" xr:uid="{CD5717FD-A636-4184-80D6-6AFA31A24EE8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It looks it has not been conducted yet
https://www.indec.gob.ar/indec/web/Institucional-GacetillaCompleta-261</t>
        </r>
      </text>
    </comment>
    <comment ref="J9" authorId="0" shapeId="0" xr:uid="{543B7A17-DE9B-4EE6-A856-483EAC6E0AED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https://www.indec.gob.ar/indec/web/Nivel4-Tema-1-39-120</t>
        </r>
      </text>
    </comment>
    <comment ref="D10" authorId="1" shapeId="0" xr:uid="{F34D5366-908D-4BA2-92BC-203DEED8227F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from 1999 they're publishing it</t>
        </r>
      </text>
    </comment>
    <comment ref="I12" authorId="1" shapeId="0" xr:uid="{69EC010D-F81B-4998-8330-1CEED7322F71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8"/>
            <color indexed="81"/>
            <rFont val="Tahoma"/>
            <family val="2"/>
          </rPr>
          <t xml:space="preserve">
http://www.statistik.at/web_en/about_us/responsibilities_and_principles/european_statistics_code_of_practice/index.html</t>
        </r>
      </text>
    </comment>
    <comment ref="J12" authorId="0" shapeId="0" xr:uid="{2E269E77-962F-47E3-8844-86173EB95E8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http://www.statistik.at/web_en/publications_services/geodata/index.html</t>
        </r>
      </text>
    </comment>
    <comment ref="E13" authorId="1" shapeId="0" xr:uid="{1A9C0FBF-A5E5-408F-A305-807FB53D1C8E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https://www.stat.gov.az/source/budget_households/?lang=en</t>
        </r>
      </text>
    </comment>
    <comment ref="D14" authorId="1" shapeId="0" xr:uid="{3A46BF82-5CDC-4E43-8F00-DC8554EA19CB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bahamas.gov.bs/wps/portal/public/Agency%20News/!ut/p/b1/vZbJjqMwFEW_pT6AwhAzLSHMg5kCCWwQYxIIZCAJkK9vulVSq9XqyqaF38rWfTq-V36S8Rjf4XGXPo_79H48d-np5z6mE1cArm9yK54VJQh4GvKMQHkrBdL4Ft-p0cSIvbaXtbg6RFtvb4IXOlwLwlIuO3egurXWBrJuI5PmLgglWGKa2xy6RiGbm9NYMFjV5REpNVk9eVmpjTEY2ohYp0VL93wes5eGjQ34oOl8iMpCPYwyxmhZZfX11MJRPHIt81hXQ9gw7jVAmes_hmv39LbKJKnHSVu3jxvGhlcwgUm0k1FkMFm12Y_ZXDSbA_9YPPjOO5CJr_5vBG-ye9NPvs8-_iVZAcXiechaCgVooAWOyTuMStoQfAm-s_i9SfKdgMCjWcD8UxACfIPvAEz8erpor-bl1S93sACBrNqar0AYqEkCFJxsdBcQMj1tPrORiJCfRWDDeJp1r5wi9AKBF--jWmDvgMTSwNWyQAXApYH00kBqYaAClgaSSwP__1joeHzM2s8hbz_BJ0FBCgKaBoDlaBKQeKhHEyeetUGW4kqIUiZ_JL3RSS_xyGhuc72Q5w12cUifuJVdU7Z5Z6vDaLBPac02urENhpR6AEvxQrNiNoK-IaU9KURhhdYuXQp7p3ty_uA5erKTs9vc3kcrvSXT-ujfhHtxlYuk6AXqfijKjANJrh5arG35jw8cqee2fBMX-_eTBwNpvXiAgjNJBICw6mw3x6WjQiHu0kEn6tBAAT0iiTP7YAA-53zFxZ8CeWLfAZmFgTZcGkgsDVw6Uvj_I_1jxiALIckSK8CRDEOxLB7WEWREVhtEbZP4h9JBehcbB753-HQL9tvTNehrKt1JjZNVEbWVm_JkU5zTSTQJN8Ab16PeGGlAPtM7ka-FLp6_EkpoRS5PG_IaeG552683pJ7VwevoZQ22u0DGhJRv2aljmllE-LpqFKFi9Jk0_9rO44kWleTxMHeVg9TbJbvsYeTADDCC0-e6hGG6FivTzUhKpQfOKX8cj_Da1pVcSzZwdly9ulYND6-kyOznWb20T8MwaU-q0N8FU-x3RR8_AOw2N4o!/dl4/d5/L2dBISEvZ0FBIS9nQSEh/</t>
        </r>
      </text>
    </comment>
    <comment ref="H17" authorId="0" shapeId="0" xr:uid="{1F8DF7D0-62D1-4E2D-98A9-A8A7A6E8DF3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NSO Website doesn't work
http://www.barstats.gov.bb/</t>
        </r>
      </text>
    </comment>
    <comment ref="D18" authorId="0" shapeId="0" xr:uid="{88564BBF-B5D1-4AA8-A4C9-9CCD0B4363A8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http://www.belstat.gov.by/en/ofitsialnaya-statistika/for-users/calendar-for-statistics-users/</t>
        </r>
      </text>
    </comment>
    <comment ref="G18" authorId="0" shapeId="0" xr:uid="{E01B9130-60E8-4C4E-BC08-3D04CA0285B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http://www.belstat.gov.by/en/ofitsialnaya-statistika/</t>
        </r>
      </text>
    </comment>
    <comment ref="H21" authorId="0" shapeId="0" xr:uid="{1FB84E60-39A5-4EAB-8C20-6A2367FF9D1E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https://www.insae-bj.org/statistiques/definitions-et-methodologies</t>
        </r>
      </text>
    </comment>
    <comment ref="F22" authorId="1" shapeId="0" xr:uid="{9D35F969-9DAE-4DB2-8F9B-139F2A79103D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http://www.nsb.gov.bt/map/main/main.php</t>
        </r>
      </text>
    </comment>
    <comment ref="J23" authorId="0" shapeId="0" xr:uid="{2A8B6238-95A5-40B7-9294-4AEB79E2D2C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http://geo.ine.gob.bo/cartografia1/</t>
        </r>
      </text>
    </comment>
    <comment ref="Q24" authorId="1" shapeId="0" xr:uid="{24CCF1CF-C6D8-42C8-B5F3-BA380E0ABBF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Surveys</t>
        </r>
      </text>
    </comment>
    <comment ref="I25" authorId="0" shapeId="0" xr:uid="{7C735B2F-B03E-4A43-9CAF-0F709C31ABD0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only online survey about the website
http://www.statsbots.org.bw/statsbots-website-survey</t>
        </r>
      </text>
    </comment>
    <comment ref="E27" authorId="1" shapeId="0" xr:uid="{1B448C26-2F8D-424F-B840-290ACDAC3EA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there are links to the questionnaire but no results available</t>
        </r>
      </text>
    </comment>
    <comment ref="J29" authorId="0" shapeId="0" xr:uid="{F7EA3590-5DF2-4F03-AE83-E2EF1547334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there is no Geospatial information or data on the NSO site</t>
        </r>
      </text>
    </comment>
    <comment ref="D30" authorId="1" shapeId="0" xr:uid="{C9F43665-3E3B-45B9-B042-17A42FECFAC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2017</t>
        </r>
      </text>
    </comment>
    <comment ref="J31" authorId="0" shapeId="0" xr:uid="{A715D14A-540D-4E89-8769-85FEF3B160B8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http://inecaboverde.maps.arcgis.com/home/index.html</t>
        </r>
      </text>
    </comment>
    <comment ref="F32" authorId="0" shapeId="0" xr:uid="{7659B244-BEAD-45E3-9E80-5392FBDDE40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http://camstat.nis.gov.kh/#/vis?locale=en&amp;endpointId=disseminate&amp;agencyId=KH_NIS&amp;code=DF_EMPLOYMENT&amp;version=1.1&amp;viewerId=table&amp;data=.......&amp;startPeriod=2008&amp;endPeriod=2018</t>
        </r>
      </text>
    </comment>
    <comment ref="D34" authorId="0" shapeId="0" xr:uid="{23A7319B-7105-4783-B72B-364962014EB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http://www.statcan.gc.ca/dai-quo/cal3-eng.htm?sy=2017&amp;sm=5&amp;nr=0
</t>
        </r>
      </text>
    </comment>
    <comment ref="J34" authorId="1" shapeId="0" xr:uid="{A8D3A412-9956-4A5B-BC19-AC6ABE3954C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https://www150.statcan.gc.ca/n1/en/geo?HPA=1&amp;geotext=Saskatchewan%20%5BProvince%5D&amp;geocode=A000247</t>
        </r>
      </text>
    </comment>
    <comment ref="F35" authorId="0" shapeId="0" xr:uid="{ADF0C249-BD91-402B-96E4-C7552042C3B2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Please check I couldn’t find any portal connected to the statistical office website </t>
        </r>
      </text>
    </comment>
    <comment ref="J35" authorId="1" shapeId="0" xr:uid="{60770B02-5985-4B72-8A15-D52891D6A5D7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It is static</t>
        </r>
      </text>
    </comment>
    <comment ref="Q35" authorId="1" shapeId="0" xr:uid="{FE49A07A-0EE1-472B-BE78-DA23387F10FF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Data portal</t>
        </r>
      </text>
    </comment>
    <comment ref="F36" authorId="0" shapeId="0" xr:uid="{80C887D1-C1DD-4735-AFC9-0C5BC386DF89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http://chad.opendataforafrica.org/</t>
        </r>
      </text>
    </comment>
    <comment ref="Q36" authorId="1" shapeId="0" xr:uid="{B05041B1-AEA3-4B2A-BDB3-CF0180BB6BF3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found</t>
        </r>
      </text>
    </comment>
    <comment ref="J38" authorId="0" shapeId="0" xr:uid="{4BDA2C0F-F21D-49CE-998D-3DBB241D48C9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http://data.stats.gov.cn/english/mapdata.htm?cn=E0103&amp;zb=A0301</t>
        </r>
      </text>
    </comment>
    <comment ref="F40" authorId="0" shapeId="0" xr:uid="{86DBC27A-61C8-4BB1-9925-33062446037D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http://comoros.opendataforafrica.org/</t>
        </r>
      </text>
    </comment>
    <comment ref="G40" authorId="0" shapeId="0" xr:uid="{9B18CA85-EB70-4EBE-A01A-2B043966F27B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http://www.inseed.km/</t>
        </r>
      </text>
    </comment>
    <comment ref="E41" authorId="0" shapeId="0" xr:uid="{CDE45AF9-0C26-4530-9317-0D8E847C365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Please check I couldn’t find any information on this </t>
        </r>
      </text>
    </comment>
    <comment ref="I42" authorId="0" shapeId="0" xr:uid="{9BBEB471-B562-46B0-8B7E-D50B75402AC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Please check again as Jude indicated that this doesn’t qualify as user satisfaction survey</t>
        </r>
      </text>
    </comment>
    <comment ref="F44" authorId="0" shapeId="0" xr:uid="{FC6DF716-8991-44A7-A43F-D0364CF99EAB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http://cotedivoire.opendataforafrica.org/?lang=en</t>
        </r>
      </text>
    </comment>
    <comment ref="F45" authorId="0" shapeId="0" xr:uid="{CAC13D4F-1F49-4914-A5D2-F3CF6C916BCD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https://www.dzs.hr/default_e.htm
https://stsbaza.dzs.hr/en/Report/StsChart?datatypeid=1&amp;indicatorid=16&amp;seasonaladjustmentid=1&amp;baseyearid=8&amp;timeidfrom=2018006&amp;timeidto=2019006</t>
        </r>
      </text>
    </comment>
    <comment ref="I45" authorId="0" shapeId="0" xr:uid="{D3FA89A9-3D5D-4754-A984-C43BBE4D694E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https://www.dzs.hr/default_e.htm</t>
        </r>
      </text>
    </comment>
    <comment ref="I46" authorId="1" shapeId="0" xr:uid="{C4C4D6B3-354C-4679-BAC8-C411BBFDBC2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Problems getting the page</t>
        </r>
      </text>
    </comment>
    <comment ref="D47" authorId="1" shapeId="0" xr:uid="{61C072AB-6062-4647-9A22-484F087C779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lost in translation</t>
        </r>
      </text>
    </comment>
    <comment ref="I47" authorId="1" shapeId="0" xr:uid="{6999A68E-4318-4E39-AD22-0AFC03CC9F54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lost in translation</t>
        </r>
      </text>
    </comment>
    <comment ref="J48" authorId="0" shapeId="0" xr:uid="{C4C20BD8-298D-4B0F-8359-88348ED2C8BE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 It looks like there is a geospatial information, but it can’t be accessed for free 
https://www.dst.dk/en/TilSalg/produkter/geodata</t>
        </r>
      </text>
    </comment>
    <comment ref="Q49" authorId="1" shapeId="0" xr:uid="{86EC72F0-180F-418D-A314-E42CF15C9459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Data portal</t>
        </r>
      </text>
    </comment>
    <comment ref="J51" authorId="0" shapeId="0" xr:uid="{C7269FF8-E691-4DCA-AD8C-4F17C951D4CB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https://www.one.gob.do/categoria/mapacartografico</t>
        </r>
      </text>
    </comment>
    <comment ref="D52" authorId="1" shapeId="0" xr:uid="{F08F1CA0-6E4D-4C89-BCAC-4EBC74811D61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latest available 2018</t>
        </r>
      </text>
    </comment>
    <comment ref="J52" authorId="1" shapeId="0" xr:uid="{67887AC3-6D0D-4D03-821D-85505D1C1843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https://www.ecuadorencifras.gob.ec/estadisticas/</t>
        </r>
      </text>
    </comment>
    <comment ref="I53" authorId="1" shapeId="0" xr:uid="{8E0CA3A4-1BA2-42BD-87A9-9A0527D73917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One question only: What is the periodic use of the website?</t>
        </r>
      </text>
    </comment>
    <comment ref="J53" authorId="0" shapeId="0" xr:uid="{24F77E83-BCC3-4CF1-8B3B-6537E63F53CD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http://geoportal.capmas.gov.eg//EgyGeoInfo/default.html</t>
        </r>
      </text>
    </comment>
    <comment ref="D54" authorId="1" shapeId="0" xr:uid="{362EA4D9-D705-4417-B2D9-EDB7A111635D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E55" authorId="1" shapeId="0" xr:uid="{5D3526F7-19F7-4A15-AF6C-D3E237C02D3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Under "Estadísticas" they list some surveys (DHS, Housing and households, Mortality, Migration, Geneal State of the Population, and Pop. Census)</t>
        </r>
      </text>
    </comment>
    <comment ref="G55" authorId="0" shapeId="0" xr:uid="{F85829A0-8CE4-4395-B588-1152A2608D5D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Couldn't find time series downloadable data in reusable format for the three indicator categories</t>
        </r>
      </text>
    </comment>
    <comment ref="D58" authorId="0" shapeId="0" xr:uid="{A510A5A7-9BE0-4BA1-A06C-A063AF0EE259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http://www.statsethiopia.gov.et/language/en/home/</t>
        </r>
      </text>
    </comment>
    <comment ref="E58" authorId="0" shapeId="0" xr:uid="{991D257D-9E4F-49C9-B3E5-D770159890CA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http://adp.ihsn.org/node/1489
there is also a data access policy document on the NSO website </t>
        </r>
      </text>
    </comment>
    <comment ref="F58" authorId="0" shapeId="0" xr:uid="{A7CC1502-76C5-4DC8-8C38-33C8DCE36868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http://193.43.36.162/home.aspx?c=ETH</t>
        </r>
      </text>
    </comment>
    <comment ref="H58" authorId="0" shapeId="0" xr:uid="{5FAD9368-FD98-4C71-ABF5-D48FBA2B369D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http://www.csa.gov.et/list-activities/statistical-concepts-and-definitions/category/304-activities</t>
        </r>
      </text>
    </comment>
    <comment ref="J59" authorId="0" shapeId="0" xr:uid="{75C2F0BC-4E7B-4E5D-84AB-4D8AA27258CE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https://www.statsfiji.gov.fj/index.php/population-gis-maps</t>
        </r>
      </text>
    </comment>
    <comment ref="I60" authorId="1" shapeId="0" xr:uid="{18209365-F134-479C-947F-3B4BAE754079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Feedback section where you can give feedback, thanks and suggestions</t>
        </r>
      </text>
    </comment>
    <comment ref="J60" authorId="0" shapeId="0" xr:uid="{99A8AE81-0033-4910-9239-D27FB0C08347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https://kartta.paikkatietoikkuna.fi/?zoomLevel=0&amp;coord=377327.0836000122_7186578.679094948&amp;mapLayers=801+100+default,2181+100+tilastointialueet:luokitukset_polygon
http://www.stat.fi/org/avoindata/paikkatietoaineistot_en.html</t>
        </r>
      </text>
    </comment>
    <comment ref="I61" authorId="1" shapeId="0" xr:uid="{35764CA6-5135-4177-BC0E-B3349FD1C34B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Survey not online</t>
        </r>
      </text>
    </comment>
    <comment ref="J61" authorId="0" shapeId="0" xr:uid="{B22C3B92-00DB-4838-8EC8-2DD81A0F754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https://www.insee.fr/en/information/2107811?debut=0</t>
        </r>
      </text>
    </comment>
    <comment ref="G62" authorId="0" shapeId="0" xr:uid="{19A1A691-5A52-4D69-B5E7-5D5C7C748F0B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http://www.stat-gabon.org/index.php?option=com_content&amp;view=article&amp;id=64&amp;Itemid=74</t>
        </r>
      </text>
    </comment>
    <comment ref="F63" authorId="1" shapeId="0" xr:uid="{C8CC7F06-CE49-45B8-A4E6-22FCF29800A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http://gambia.opendataforafrica.org/</t>
        </r>
      </text>
    </comment>
    <comment ref="D65" authorId="0" shapeId="0" xr:uid="{622633DA-9225-4B19-BB81-9D16C9F84170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https://www.destatis.de/SiteGlobals/Forms/Suche/Termine/EN/Terminsuche_Formular.html</t>
        </r>
      </text>
    </comment>
    <comment ref="I65" authorId="1" shapeId="0" xr:uid="{A8A39A26-3B76-47D0-A294-3C629670235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https://www-genesis.destatis.de/gis/genView?GenMLURL=https%3A//www-genesis.destatis.de/regatlas/AI002-1.xml&amp;CONTEXT=REGATLAS01</t>
        </r>
      </text>
    </comment>
    <comment ref="D66" authorId="1" shapeId="0" xr:uid="{85AFA3C0-2C56-41DC-8CD0-2EB110EB77D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
Dereje
It doesn't have 2019 advanced cal</t>
        </r>
      </text>
    </comment>
    <comment ref="F66" authorId="0" shapeId="0" xr:uid="{6C10900E-1151-469D-8B3F-234F5108264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http://countrystat.org/home.aspx?c=GHA&amp;p=co</t>
        </r>
      </text>
    </comment>
    <comment ref="I66" authorId="1" shapeId="0" xr:uid="{321F99DD-7502-4E9C-9687-0F3056C7A7D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Survey not online</t>
        </r>
      </text>
    </comment>
    <comment ref="I67" authorId="1" shapeId="0" xr:uid="{7BFBCE9B-01F7-414C-88A9-AF10F170091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Survey not online</t>
        </r>
      </text>
    </comment>
    <comment ref="G68" authorId="0" shapeId="0" xr:uid="{4D2C6499-3825-40E6-BCA1-2A241FD6141E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http://stats.gov.gd/data/</t>
        </r>
      </text>
    </comment>
    <comment ref="Q68" authorId="1" shapeId="0" xr:uid="{0D2B54E2-464A-4F3F-958D-6C3E3E95BA87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found</t>
        </r>
      </text>
    </comment>
    <comment ref="F69" authorId="0" shapeId="0" xr:uid="{29873FDF-DE73-431F-A649-4E564B0CDE1A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there is no portal only this https://www.ine.gob.gt/ine/estadisticas/bases-de-datos/encuesta-nacional-de-empleo-e-ingresos/</t>
        </r>
      </text>
    </comment>
    <comment ref="H69" authorId="1" shapeId="0" xr:uid="{AD231D48-B934-4C01-8842-6654D2D1F89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IPMC-Doc conceptual y metodológico</t>
        </r>
      </text>
    </comment>
    <comment ref="J70" authorId="1" shapeId="0" xr:uid="{416F34CD-E2EA-4BEE-B487-D9C4749A9FD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http://guinea.opendataforafrica.org/</t>
        </r>
      </text>
    </comment>
    <comment ref="I74" authorId="0" shapeId="0" xr:uid="{8C934551-90CD-4F5E-A174-8A781A25C7E8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Please check again as Jude indicated that this doesn’t qualify as user satisfaction survey</t>
        </r>
      </text>
    </comment>
    <comment ref="J75" authorId="0" shapeId="0" xr:uid="{3A46F0D2-D60C-4440-B325-BE56707672B1}">
      <text>
        <r>
          <rPr>
            <b/>
            <sz val="9"/>
            <color indexed="81"/>
            <rFont val="Tahoma"/>
            <family val="2"/>
          </rPr>
          <t>Dereje Ketema Wolde:
(deleted Nathalie's comment)</t>
        </r>
        <r>
          <rPr>
            <sz val="9"/>
            <color indexed="81"/>
            <rFont val="Tahoma"/>
            <family val="2"/>
          </rPr>
          <t xml:space="preserve">
https://map.ksh.hu/timea/?locale=en</t>
        </r>
      </text>
    </comment>
    <comment ref="H76" authorId="0" shapeId="0" xr:uid="{C6D520E6-2EEF-42AC-9264-2AAA0A2D584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https://statice.is/statistics/economy/national-accounts/</t>
        </r>
      </text>
    </comment>
    <comment ref="I76" authorId="0" shapeId="0" xr:uid="{16362DE2-7837-425D-BED1-363C2F85737B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https://statice.is/search?q=satisfaction</t>
        </r>
      </text>
    </comment>
    <comment ref="I77" authorId="1" shapeId="0" xr:uid="{B7704930-FDD8-48F7-9F1C-C4710C6CA3B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Feedback section.</t>
        </r>
      </text>
    </comment>
    <comment ref="J77" authorId="0" shapeId="0" xr:uid="{0307F323-1DA8-4803-9051-62A0F64F863E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https://gis.ncog.gov.in/MPLAD/admin/gisModule?uname=admin
https://www.mplads.gov.in/mplads/Dashboard/DashBoard.aspx</t>
        </r>
      </text>
    </comment>
    <comment ref="I78" authorId="0" shapeId="0" xr:uid="{53267688-1B56-4933-9696-095975BBD6ED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https://www.bps.go.id/menu/7/statistik-pengguna.html#masterMenuTab4</t>
        </r>
      </text>
    </comment>
    <comment ref="J78" authorId="0" shapeId="0" xr:uid="{41CCF595-6826-4F99-9519-11144B66EF5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https://sig-dev.bps.go.id/webgis/tematikinteraktif
https://sig-dev.bps.go.id/</t>
        </r>
      </text>
    </comment>
    <comment ref="D79" authorId="1" shapeId="0" xr:uid="{FF33243F-E3B5-4DAF-92DE-86E3225F5089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2015</t>
        </r>
      </text>
    </comment>
    <comment ref="J81" authorId="1" shapeId="0" xr:uid="{D79E48C8-C710-4D38-BB45-F4B24F329EF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http://census.cso.ie/p1map21/</t>
        </r>
      </text>
    </comment>
    <comment ref="I83" authorId="1" shapeId="0" xr:uid="{5F6A0603-EF85-4B3F-8005-720A495704A7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After you search for something there is the option of providing feedback :)</t>
        </r>
      </text>
    </comment>
    <comment ref="J83" authorId="1" shapeId="0" xr:uid="{8F53F510-2063-4824-A899-32F1A3FAC997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https://www.istat.it/it/dati-analisi-e-prodotti/visualizzazioni/grafici-interattivi</t>
        </r>
      </text>
    </comment>
    <comment ref="D85" authorId="1" shapeId="0" xr:uid="{8C57DAEE-6DCA-48B8-AB98-9154B70D030D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https://www.stat.go.jp/english/data/roudou/1543.html</t>
        </r>
      </text>
    </comment>
    <comment ref="J85" authorId="0" shapeId="0" xr:uid="{92F9CA35-2560-41DB-8BD1-D83E8FFD32EA}">
      <text>
        <r>
          <rPr>
            <b/>
            <sz val="9"/>
            <color indexed="81"/>
            <rFont val="Tahoma"/>
            <family val="2"/>
          </rPr>
          <t xml:space="preserve">Dereje Ketema Wolde:(Deleted Nathalie's comment) </t>
        </r>
        <r>
          <rPr>
            <sz val="9"/>
            <color indexed="81"/>
            <rFont val="Tahoma"/>
            <family val="2"/>
          </rPr>
          <t xml:space="preserve">
https://www.e-stat.go.jp/gis</t>
        </r>
      </text>
    </comment>
    <comment ref="I87" authorId="1" shapeId="0" xr:uid="{0ADD1DD9-F7A6-465D-8AF6-0E8FD6A3670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They have a voting "What kind of user do you belong to?
- Government agencies
- Business
- Educational institutions
- Other</t>
        </r>
      </text>
    </comment>
    <comment ref="D88" authorId="0" shapeId="0" xr:uid="{6358304B-8EC7-4C5D-ADE8-E3217D7D934D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https://www.knbs.or.ke/?s=calendar
check with Jude if this qualifies as Advanced calendar if so change the score to 1 </t>
        </r>
      </text>
    </comment>
    <comment ref="F88" authorId="0" shapeId="0" xr:uid="{DA5F3750-DFD7-41E2-AB81-427BFAC93BA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http://kenya.opendataforafrica.org/</t>
        </r>
      </text>
    </comment>
    <comment ref="G88" authorId="0" shapeId="0" xr:uid="{DFDF98D9-BFD2-4D8C-92F0-32854A19CBE5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http://kenya.opendataforafrica.org/apps/atlas/Coast</t>
        </r>
      </text>
    </comment>
    <comment ref="H88" authorId="1" shapeId="0" xr:uid="{8DB59BEB-F958-4C11-A65E-B081085259BD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COFOG</t>
        </r>
      </text>
    </comment>
    <comment ref="I88" authorId="1" shapeId="0" xr:uid="{AE0DDDFB-D22E-4810-931D-FAA94342ED04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Compliments &amp; Complaints section available</t>
        </r>
      </text>
    </comment>
    <comment ref="Q89" authorId="1" shapeId="0" xr:uid="{93FFF936-69F1-4756-B9F3-889129D51D4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found
</t>
        </r>
      </text>
    </comment>
    <comment ref="J90" authorId="0" shapeId="0" xr:uid="{03DADFD7-EA31-4FCB-80EE-0C15376EFB08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https://sgis.kostat.go.kr/jsp/english/index.jsp</t>
        </r>
      </text>
    </comment>
    <comment ref="I91" authorId="1" shapeId="0" xr:uid="{5B2CC690-8918-4654-BE05-97FF5BD058CB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Survey not online</t>
        </r>
      </text>
    </comment>
    <comment ref="D92" authorId="0" shapeId="0" xr:uid="{FB106A9D-C1F3-40A0-A5D7-F57AF2B08429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coundn't find it</t>
        </r>
      </text>
    </comment>
    <comment ref="J92" authorId="0" shapeId="0" xr:uid="{926E2774-9DB6-4DD6-B742-0F28F3DAED5B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https://gis.csb.gov.kw/en/</t>
        </r>
      </text>
    </comment>
    <comment ref="G93" authorId="0" shapeId="0" xr:uid="{5812F358-4251-4DD0-B8A3-CA0FAAB07D90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http://www.stat.kg/en/statistics/nacionalnye-scheta/</t>
        </r>
      </text>
    </comment>
    <comment ref="D94" authorId="0" shapeId="0" xr:uid="{A75C28AC-A439-4ED5-AE7B-E729B33EC129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https://www.lsb.gov.la/E-GDDS2018/LSB/Lao%20PDR%20-%20Advance%20Release%20Calendar%20ARC.pdf</t>
        </r>
      </text>
    </comment>
    <comment ref="F94" authorId="0" shapeId="0" xr:uid="{95D5BCD9-22FC-42A7-A9DC-820F81C5CEB7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http://dataforall.org/laoinfo/libraries/aspx/Home.aspx</t>
        </r>
      </text>
    </comment>
    <comment ref="G94" authorId="0" shapeId="0" xr:uid="{9BE1FE61-0322-4968-B6B2-B8C67D0465C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https://www.lsb.gov.la/lsb-la.htm</t>
        </r>
      </text>
    </comment>
    <comment ref="J94" authorId="0" shapeId="0" xr:uid="{141FB771-2CCE-457C-BDF1-23F2406A0EB9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http://www.decide.la/en/gis
you need to signup</t>
        </r>
      </text>
    </comment>
    <comment ref="J95" authorId="0" shapeId="0" xr:uid="{0C78E8CD-18B8-47AB-AA23-867525539DF3}">
      <text>
        <r>
          <rPr>
            <b/>
            <sz val="9"/>
            <color indexed="81"/>
            <rFont val="Tahoma"/>
            <family val="2"/>
          </rPr>
          <t xml:space="preserve">Dereje Ketema Wolde:(deleted Nathalie's comment)
</t>
        </r>
        <r>
          <rPr>
            <sz val="9"/>
            <color indexed="81"/>
            <rFont val="Tahoma"/>
            <family val="2"/>
          </rPr>
          <t>https://www.csb.gov.lv/en/statistics/search?product_type[map_spacial]=map_spacial</t>
        </r>
      </text>
    </comment>
    <comment ref="J96" authorId="1" shapeId="0" xr:uid="{0B89C92B-C36D-4398-83AB-67F60FAB385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They have pdfs of maps, but it is not interactive
</t>
        </r>
      </text>
    </comment>
    <comment ref="F97" authorId="1" shapeId="0" xr:uid="{5F60E54A-7BA1-417E-ADC6-F432AF64A9E7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http://lesotho.opendataforafrica.org/</t>
        </r>
      </text>
    </comment>
    <comment ref="H97" authorId="1" shapeId="0" xr:uid="{A826DD36-2D82-4E09-9B91-B52381D7BC5D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Concepts and definitions</t>
        </r>
      </text>
    </comment>
    <comment ref="F98" authorId="0" shapeId="0" xr:uid="{EC5E9393-461B-4DAA-A331-C73873FC460D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http://liberia.opendataforafrica.org/</t>
        </r>
      </text>
    </comment>
    <comment ref="G98" authorId="0" shapeId="0" xr:uid="{A78788E5-1772-420A-B5A9-977CC8C294C2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http://liberia.opendataforafrica.org/</t>
        </r>
      </text>
    </comment>
    <comment ref="H98" authorId="1" shapeId="0" xr:uid="{89C55703-F6BF-4B7B-8892-FF4B97C4E51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They mention what kind of classification de work with but do not show the definitions</t>
        </r>
      </text>
    </comment>
    <comment ref="D101" authorId="1" shapeId="0" xr:uid="{297D18F1-00FF-48E9-AD1E-C83736067764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https://statistiques.public.lu/en/agenda/calendrier-diffusion/index.html</t>
        </r>
      </text>
    </comment>
    <comment ref="J101" authorId="1" shapeId="0" xr:uid="{CB8D30FD-917B-4A4E-A63C-248B498C9247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Under REGIONAL STATISTCIS they present tables/charts
https://statistiques.public.lu/stat/TableViewer/tableView.aspx?ReportId=12918&amp;IF_Language=eng&amp;MainTheme=2&amp;FldrName=3&amp;RFPath=92</t>
        </r>
      </text>
    </comment>
    <comment ref="I102" authorId="1" shapeId="0" xr:uid="{53395C8E-79A8-46C7-91F5-CFDED223A3D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Survey not online</t>
        </r>
      </text>
    </comment>
    <comment ref="F103" authorId="0" shapeId="0" xr:uid="{DCCDAC50-9FFD-4A4D-8F9A-B5F808C5BE32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http://madagascar.opendataforafrica.org/wlcikoe/produit-interieur-brut</t>
        </r>
      </text>
    </comment>
    <comment ref="D104" authorId="1" shapeId="0" xr:uid="{7C3BF87A-FECD-4EDD-8A2A-1B4BD85412D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possibl to access it. This site can't be reached message</t>
        </r>
      </text>
    </comment>
    <comment ref="F104" authorId="0" shapeId="0" xr:uid="{19CB14E8-7821-41F7-853D-6C848EE23CC8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http://malawi.opendataforafrica.org/</t>
        </r>
      </text>
    </comment>
    <comment ref="I104" authorId="1" shapeId="0" xr:uid="{9B95E84F-1F35-401C-8EFB-15FAE40AC25F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Feedback section but the link is not working</t>
        </r>
      </text>
    </comment>
    <comment ref="I105" authorId="1" shapeId="0" xr:uid="{7BFAA302-748D-4BFD-B9B2-EEDBA71EC549}">
      <text>
        <r>
          <rPr>
            <b/>
            <sz val="9"/>
            <color indexed="81"/>
            <rFont val="Tahoma"/>
            <family val="2"/>
          </rPr>
          <t xml:space="preserve">Dereje Wolde
</t>
        </r>
        <r>
          <rPr>
            <sz val="9"/>
            <color indexed="81"/>
            <rFont val="Tahoma"/>
            <family val="2"/>
          </rPr>
          <t>double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check please there was a survey done for certain period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https://www.dosm.gov.my/v1/index.php?r=column/cone&amp;menu_id=L0FSSnZ3eDdXS3hkcHpoRDc0bDI1dz09</t>
        </r>
        <r>
          <rPr>
            <b/>
            <sz val="9"/>
            <color indexed="81"/>
            <rFont val="Tahoma"/>
            <family val="2"/>
          </rPr>
          <t xml:space="preserve">
Nathalie Barboza:</t>
        </r>
        <r>
          <rPr>
            <sz val="9"/>
            <color indexed="81"/>
            <rFont val="Tahoma"/>
            <family val="2"/>
          </rPr>
          <t xml:space="preserve">
They have a Public Poll: How do you know about us?
Also they have a feedback section</t>
        </r>
      </text>
    </comment>
    <comment ref="J105" authorId="0" shapeId="0" xr:uid="{A61252F4-10A6-478C-9A1D-6F8107AAB53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https://www.mycensus.gov.my/geostats/map.php?m=1
https://www.dosm.gov.my/v1/index.php?r=column/cthree&amp;menu_id=aWVXaXhrSmpXeFRRN3pMeklXSjhIQT09</t>
        </r>
      </text>
    </comment>
    <comment ref="F106" authorId="0" shapeId="0" xr:uid="{77F156B2-CF44-4AFA-9A89-9FAA7802BB58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http://dataforall.org/maldivinfo/libraries/aspx/home.aspx</t>
        </r>
      </text>
    </comment>
    <comment ref="G106" authorId="0" shapeId="0" xr:uid="{1A905FC7-0AD1-4E4E-BC82-6B82CA367B81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http://statisticsmaldives.gov.mv/nsdp/</t>
        </r>
      </text>
    </comment>
    <comment ref="D107" authorId="1" shapeId="0" xr:uid="{A7A6ACEF-4E41-417E-807B-AE3B5A35956B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 fixed one (based on days of the month, eg the 5th, th e10th, every two years)</t>
        </r>
      </text>
    </comment>
    <comment ref="F107" authorId="1" shapeId="0" xr:uid="{A77EA454-9FF3-4ADC-8C8C-E2A87E145519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working completely</t>
        </r>
      </text>
    </comment>
    <comment ref="I108" authorId="1" shapeId="0" xr:uid="{EC0A4572-7668-413B-AEDE-6F723A4D6BB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https://nso.gov.mt/en/nso/Sources_and_Methods/Unit_01/Methodology_and_Research/Documents/Questionnaires/User_Satisfaction_Survey_2014.pdf</t>
        </r>
      </text>
    </comment>
    <comment ref="J108" authorId="1" shapeId="0" xr:uid="{9DC6F748-C0EC-4398-95A8-2B6EE4565569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Maps' features not working
https://mangomap.com/nsomaps/maps/23649/malta-national-statistics-office-maps#
</t>
        </r>
        <r>
          <rPr>
            <b/>
            <sz val="9"/>
            <color indexed="81"/>
            <rFont val="Tahoma"/>
            <family val="2"/>
          </rPr>
          <t xml:space="preserve">
Dereje Wolde
</t>
        </r>
        <r>
          <rPr>
            <sz val="9"/>
            <color indexed="81"/>
            <rFont val="Tahoma"/>
            <family val="2"/>
          </rPr>
          <t>I belive the map is semi interactive and should be given 1</t>
        </r>
      </text>
    </comment>
    <comment ref="E110" authorId="0" shapeId="0" xr:uid="{1AF07831-E3D7-48D6-88FA-B7C3B7FED411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I couldn’t find it please double check </t>
        </r>
      </text>
    </comment>
    <comment ref="F110" authorId="0" shapeId="0" xr:uid="{1B1BC537-647C-4D90-B4BF-20A10360F10E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http://mauritania.opendataforafrica.org/</t>
        </r>
      </text>
    </comment>
    <comment ref="D112" authorId="1" shapeId="0" xr:uid="{53F3A1EE-A9A9-4DFE-B22B-03735C0CF961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Calendarios disponibles desde 2016 hasta 2020</t>
        </r>
      </text>
    </comment>
    <comment ref="G113" authorId="0" shapeId="0" xr:uid="{7DD9FE7C-3B94-4EEA-9721-C74D473815FB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http://www.fsmstatistics.fm/?page_id=605</t>
        </r>
      </text>
    </comment>
    <comment ref="H113" authorId="0" shapeId="0" xr:uid="{79FB31D1-6FE6-4DA2-9021-06F77297BE0A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http://www.fsmstatistics.fm/wp-content/uploads/2017/06/cpi-definitiongroupComposition.pdf</t>
        </r>
      </text>
    </comment>
    <comment ref="J113" authorId="0" shapeId="0" xr:uid="{E045D274-776E-4238-A7BA-6C92F572D86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http://www.fsmstatistics.fm/?page_id=680</t>
        </r>
      </text>
    </comment>
    <comment ref="D114" authorId="1" shapeId="0" xr:uid="{3FF0B616-0027-41A1-B164-7F2C3B103FD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They have a calendar but no info is presented
</t>
        </r>
        <r>
          <rPr>
            <b/>
            <sz val="9"/>
            <color indexed="81"/>
            <rFont val="Tahoma"/>
            <family val="2"/>
          </rPr>
          <t>Dereje wolde</t>
        </r>
        <r>
          <rPr>
            <sz val="9"/>
            <color indexed="81"/>
            <rFont val="Tahoma"/>
            <family val="2"/>
          </rPr>
          <t xml:space="preserve">
http://statistica.gov.md/pageview.php?l=en&amp;idc=213&amp;id=5861</t>
        </r>
      </text>
    </comment>
    <comment ref="I115" authorId="1" shapeId="0" xr:uid="{786C4741-C13F-404F-AD2D-6E0C5E2F744C}">
      <text>
        <r>
          <rPr>
            <b/>
            <sz val="9"/>
            <color indexed="81"/>
            <rFont val="Tahoma"/>
            <family val="2"/>
          </rPr>
          <t>Dereje Wolde:</t>
        </r>
        <r>
          <rPr>
            <sz val="9"/>
            <color indexed="81"/>
            <rFont val="Tahoma"/>
            <family val="2"/>
          </rPr>
          <t xml:space="preserve">
http://www.en.nso.mn/page/43</t>
        </r>
      </text>
    </comment>
    <comment ref="I116" authorId="1" shapeId="0" xr:uid="{4780EFCC-4C97-4337-9895-F6128638556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Survey not online</t>
        </r>
      </text>
    </comment>
    <comment ref="F118" authorId="0" shapeId="0" xr:uid="{C9926D0B-D8F7-48FD-A073-468E16123281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http://mozambique.opendataforafrica.org/?lang=en</t>
        </r>
      </text>
    </comment>
    <comment ref="I118" authorId="1" shapeId="0" xr:uid="{4B4DB443-0E69-4100-929D-5867A843AF1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Survey not online</t>
        </r>
      </text>
    </comment>
    <comment ref="F119" authorId="0" shapeId="0" xr:uid="{5B3EA201-29DE-42FC-A6E9-FACB1E24D770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http://www.mmsis.gov.mm/sub_menu/statistics/statDbList.jsp?vw_cd=MT_ZTITLE</t>
        </r>
      </text>
    </comment>
    <comment ref="I119" authorId="1" shapeId="0" xr:uid="{834E09ED-204A-41AF-B68C-48A369780747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Feedback section</t>
        </r>
      </text>
    </comment>
    <comment ref="D120" authorId="0" shapeId="0" xr:uid="{FD128CE5-1FC4-458D-ACA0-7EEE58F88098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https://nsa.org.na/</t>
        </r>
      </text>
    </comment>
    <comment ref="E120" authorId="0" shapeId="0" xr:uid="{C3080407-EB3B-479E-8EC8-35395B1B90F9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https://nsa.org.na/page/central-data-catalogue/</t>
        </r>
      </text>
    </comment>
    <comment ref="F120" authorId="0" shapeId="0" xr:uid="{0E3EAA4F-05E9-4BED-809D-17C192444418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https://namibia.opendataforafrica.org/</t>
        </r>
      </text>
    </comment>
    <comment ref="G120" authorId="0" shapeId="0" xr:uid="{C3220B25-00DE-486B-80E4-5A78D85E5DEE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https://namibia.opendataforafrica.org/</t>
        </r>
      </text>
    </comment>
    <comment ref="J120" authorId="0" shapeId="0" xr:uid="{F5B1B2A2-E9D0-4F03-B697-158BDE4A1E15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https://digitalnamibia.nsa.org.na/</t>
        </r>
      </text>
    </comment>
    <comment ref="H122" authorId="0" shapeId="0" xr:uid="{260EFE06-9698-4929-B101-FA2F9D2D324A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There is no Metadata on NSO site</t>
        </r>
      </text>
    </comment>
    <comment ref="I122" authorId="1" shapeId="0" xr:uid="{62C10F23-7355-4C12-BE88-429749FF8A7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Survey not online</t>
        </r>
      </text>
    </comment>
    <comment ref="J122" authorId="0" shapeId="0" xr:uid="{9058A34A-3542-4996-91BC-0BE6E6FD0A8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there is only PDF map pictures no other Geospatial data or information
https://cbs.gov.np/</t>
        </r>
      </text>
    </comment>
    <comment ref="J123" authorId="0" shapeId="0" xr:uid="{5B7B68FC-B213-4355-BA1B-E27CF7FBF42E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http://research.cbs.nl/colordotmap/EN/index.html</t>
        </r>
      </text>
    </comment>
    <comment ref="J124" authorId="0" shapeId="0" xr:uid="{6FDBB825-445C-44BC-91CF-D4C4BC4A7A5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http://archive.stats.govt.nz/StatsMaps/Home/People%20and%20households/2013-census-population-dwelling-map.aspx</t>
        </r>
      </text>
    </comment>
    <comment ref="G125" authorId="1" shapeId="0" xr:uid="{FF85429B-FB08-4D29-A820-B88A81E6D5B1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PIB y otros disponibles 1990-1999
</t>
        </r>
        <r>
          <rPr>
            <b/>
            <sz val="9"/>
            <color indexed="81"/>
            <rFont val="Tahoma"/>
            <family val="2"/>
          </rPr>
          <t>Dereje Wolde</t>
        </r>
        <r>
          <rPr>
            <sz val="9"/>
            <color indexed="81"/>
            <rFont val="Tahoma"/>
            <family val="2"/>
          </rPr>
          <t xml:space="preserve"> 
Please check again I couldn’t find time series data for Employment and Population </t>
        </r>
      </text>
    </comment>
    <comment ref="G126" authorId="0" shapeId="0" xr:uid="{43DE5FB4-CBAA-48D2-87ED-0852AA086FB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http://niger.opendataforafrica.org/</t>
        </r>
      </text>
    </comment>
    <comment ref="H126" authorId="0" shapeId="0" xr:uid="{9F21DEB0-E4ED-4968-85F4-C66E27B5FE8E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http://www.stat-niger.org/statistique/index.php/publication/publications-de-l-ins/definitions-methodes-et-qualite</t>
        </r>
      </text>
    </comment>
    <comment ref="H127" authorId="0" shapeId="0" xr:uid="{5A64F0B5-6084-4859-B976-07A3D8490018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http://nigerianstat.gov.ng/elibrary?perPage=100</t>
        </r>
      </text>
    </comment>
    <comment ref="I128" authorId="1" shapeId="0" xr:uid="{BDBCC734-6C79-43C2-98B1-8BE1479EF65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Survey not online</t>
        </r>
      </text>
    </comment>
    <comment ref="J128" authorId="0" shapeId="0" xr:uid="{3D9EE4C9-4558-4F35-9041-7A1FEE18AE71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https://kart.ssb.no/
(https://www.ssb.no/en/natur-og-miljo/statistikker/arealstat/aar)</t>
        </r>
      </text>
    </comment>
    <comment ref="G129" authorId="0" shapeId="0" xr:uid="{F781AC2E-E90B-4BBD-9837-92450CB195D6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https://data.gov.om/data/</t>
        </r>
      </text>
    </comment>
    <comment ref="D130" authorId="1" shapeId="0" xr:uid="{0BBD6833-66A6-4A1B-AB70-303378E0C889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 for 2015 and 2016</t>
        </r>
      </text>
    </comment>
    <comment ref="E133" authorId="0" shapeId="0" xr:uid="{0C699DCC-8F24-4C79-9855-EAAACC5D9BE5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Please check again I couldn’t find it</t>
        </r>
      </text>
    </comment>
    <comment ref="G133" authorId="0" shapeId="0" xr:uid="{AC6D6FBE-05BC-4815-942D-E29EF1F9625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Please check again I couldn’t find time series data for Employment</t>
        </r>
      </text>
    </comment>
    <comment ref="G134" authorId="0" shapeId="0" xr:uid="{2199E8AC-43F7-4F74-8DD9-82A10E719A37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Check again I couldn't find time series data for the economy indicators</t>
        </r>
      </text>
    </comment>
    <comment ref="H134" authorId="0" shapeId="0" xr:uid="{CF3217F8-4013-44D1-AD99-3217DC3CC90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No metadata information avilable on NSO site</t>
        </r>
      </text>
    </comment>
    <comment ref="I134" authorId="1" shapeId="0" xr:uid="{1243F1A4-1552-4BD0-88F4-ACACDA4474B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https://www.dgeec.gov.py/encuesta/</t>
        </r>
      </text>
    </comment>
    <comment ref="F135" authorId="0" shapeId="0" xr:uid="{6EE93E14-75E9-4CC6-99DA-06F5691DE250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http://webapp.inei.gob.pe:8080/sirtod-series/</t>
        </r>
      </text>
    </comment>
    <comment ref="H135" authorId="0" shapeId="0" xr:uid="{73E5CB8B-4D38-4D99-B0A0-AD2A38EE951B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there is no metadata on NSO site</t>
        </r>
      </text>
    </comment>
    <comment ref="I135" authorId="0" shapeId="0" xr:uid="{E124F480-F394-4020-97E8-5276B6C8BB38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only online pool on NSO webiste satisfaction</t>
        </r>
      </text>
    </comment>
    <comment ref="J135" authorId="1" shapeId="0" xr:uid="{FD95D951-6A79-4A6C-A43E-B8F0AEEDCE7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They have a map that you can click any of Peru's states and there is a pop-up window with the info</t>
        </r>
      </text>
    </comment>
    <comment ref="F136" authorId="1" shapeId="0" xr:uid="{82530981-F09E-4025-92C2-DF7CE4F954E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Launched in 2017</t>
        </r>
      </text>
    </comment>
    <comment ref="J137" authorId="1" shapeId="0" xr:uid="{45FFC9CB-BE6E-47BD-B0C5-641B344315B9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https://geo.stat.gov.pl/imap/?locale=en</t>
        </r>
      </text>
    </comment>
    <comment ref="I138" authorId="1" shapeId="0" xr:uid="{E69936BE-EFEB-4A59-A23C-C7530732EAEC}">
      <text>
        <r>
          <rPr>
            <b/>
            <sz val="9"/>
            <color indexed="81"/>
            <rFont val="Tahoma"/>
            <family val="2"/>
          </rPr>
          <t>https://www.ine.pt/xportal/xmain?xpid=INE&amp;xpgid=ine_cont_inst&amp;INST=3703168&amp;xlang=pt</t>
        </r>
      </text>
    </comment>
    <comment ref="J138" authorId="0" shapeId="0" xr:uid="{5E8092C0-BF81-42E8-A617-0C1EF5C68506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https://www.ine.pt/scripts/flex_definitivos/Main.html
http://mapas.ine.pt/map.phtml?config=madeira&amp;resetsession=ALL</t>
        </r>
      </text>
    </comment>
    <comment ref="D139" authorId="0" shapeId="0" xr:uid="{90B5F9BD-2DF0-4D26-B1D1-E2679FBFD9F9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https://www.psa.gov.qa/en/statistics1/StatisticsSite/Pages/Calendar.aspx</t>
        </r>
      </text>
    </comment>
    <comment ref="G139" authorId="0" shapeId="0" xr:uid="{214EEDAE-EC98-4D6E-9C1A-A7805E8D70B6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https://www.mdps.gov.qa/en/statistics1/StatisticsSite/Pages/default.aspx</t>
        </r>
      </text>
    </comment>
    <comment ref="H139" authorId="0" shapeId="0" xr:uid="{BA5457EE-E9BD-497C-8265-EE3267847F3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https://www.psa.gov.qa/en/statistics1/StatAwareness/Pages/Methodology.aspx</t>
        </r>
      </text>
    </comment>
    <comment ref="J139" authorId="0" shapeId="0" xr:uid="{69314A88-3A61-4803-8C5E-68C78F1A422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https://www.mdps.gov.qa/en/statistics1/GIS/Pages/atlas.aspx</t>
        </r>
      </text>
    </comment>
    <comment ref="I140" authorId="0" shapeId="0" xr:uid="{71CE8F6A-019F-48F9-8763-7DC039F9AFC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http://www.insse.ro/cms/en/content/analysis-users-satisfaction-statistical-data-0</t>
        </r>
      </text>
    </comment>
    <comment ref="J140" authorId="0" shapeId="0" xr:uid="{6121DEC6-96D9-4391-A113-F839003EF155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there is no Geospatial information or data on the NSO site</t>
        </r>
      </text>
    </comment>
    <comment ref="I142" authorId="1" shapeId="0" xr:uid="{3D559D21-FD92-45CB-BB08-C7D018F12541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Survey not online</t>
        </r>
      </text>
    </comment>
    <comment ref="J142" authorId="0" shapeId="0" xr:uid="{3A863CD3-1A3E-4244-B4E9-61E03C923788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http://geodata-nisr-rwanda.opendata.arcgis.com/datasets/26c887a12f4b4f01a67eff3bf4fff0dd_0</t>
        </r>
      </text>
    </comment>
    <comment ref="D144" authorId="1" shapeId="0" xr:uid="{7A70C0CC-5898-43C0-A318-D6407EBBA861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updated</t>
        </r>
      </text>
    </comment>
    <comment ref="E145" authorId="0" shapeId="0" xr:uid="{9D305D4E-B767-4989-8C3E-065AB3778BD5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Please check again I couldn’t find "NSO listing of surveys and microdata sets(or NADA)"</t>
        </r>
      </text>
    </comment>
    <comment ref="H145" authorId="0" shapeId="0" xr:uid="{A2BA25D8-F221-4C5F-899A-361E0101EFB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Please check again I couldn’t find  "Metadata available (definition, methodology, standards/ classifications)"</t>
        </r>
      </text>
    </comment>
    <comment ref="J145" authorId="1" shapeId="0" xr:uid="{4AD55C58-D435-47A6-A5D3-82C7BD5A660D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http://saotome.opendataforafrica.org/#</t>
        </r>
      </text>
    </comment>
    <comment ref="J146" authorId="0" shapeId="0" xr:uid="{FA3E95EB-7437-4632-BDFC-91CFC863F9FD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https://www.stats.gov.sa/en/geographic-information-systems
</t>
        </r>
      </text>
    </comment>
    <comment ref="D147" authorId="1" shapeId="0" xr:uid="{A268144F-9143-4633-9033-F4FB81097F4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http://www.ansd.sn/index.php?option=com_prochainespublications&amp;view=prochainespublications</t>
        </r>
      </text>
    </comment>
    <comment ref="I148" authorId="0" shapeId="0" xr:uid="{3608BB4B-0A78-4748-BBA7-0E6949DF39D8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http://www.stat.gov.rs/en-us/o-nama/sistem-upravljanja-kvalitetom/</t>
        </r>
      </text>
    </comment>
    <comment ref="I151" authorId="1" shapeId="0" xr:uid="{7FAAA1C6-E04C-4D4C-BCEC-F65C28CF2C11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Feedback section w/comments/suggestions part</t>
        </r>
      </text>
    </comment>
    <comment ref="J151" authorId="0" shapeId="0" xr:uid="{B6C21361-948F-422B-84D1-66FE686EEA8E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https://www.singstat.gov.sg/find-data/search-by-theme/population/geographic-distribution/related-info</t>
        </r>
      </text>
    </comment>
    <comment ref="I152" authorId="1" shapeId="0" xr:uid="{BEB55802-67A7-4067-A0D1-853A2E859C52}">
      <text>
        <r>
          <rPr>
            <b/>
            <sz val="9"/>
            <color indexed="81"/>
            <rFont val="Tahoma"/>
            <family val="2"/>
          </rPr>
          <t xml:space="preserve">Dereje Wolde
</t>
        </r>
        <r>
          <rPr>
            <sz val="9"/>
            <color indexed="81"/>
            <rFont val="Tahoma"/>
            <family val="2"/>
          </rPr>
          <t>file:///C:/Users/WB469169/Downloads/Vyhodnotenie_prieskumu_spokojnosti.pdf</t>
        </r>
        <r>
          <rPr>
            <b/>
            <sz val="9"/>
            <color indexed="81"/>
            <rFont val="Tahoma"/>
            <family val="2"/>
          </rPr>
          <t xml:space="preserve">
Nathalie Barboza:</t>
        </r>
        <r>
          <rPr>
            <sz val="9"/>
            <color indexed="81"/>
            <rFont val="Tahoma"/>
            <family val="2"/>
          </rPr>
          <t xml:space="preserve">
It has a Services section with a "Questions and comments" section</t>
        </r>
      </text>
    </comment>
    <comment ref="I153" authorId="1" shapeId="0" xr:uid="{1C7FF9D0-EDBF-445C-AEDD-21084E90C7A1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Survey not online</t>
        </r>
      </text>
    </comment>
    <comment ref="J154" authorId="0" shapeId="0" xr:uid="{2729E9DA-21B1-492A-9A91-05FCA85AA8DD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http://solomons.popgis.spc.int/#z=17403639,-822559,495586,378173;l=en;i=schools.stype;v=map1</t>
        </r>
      </text>
    </comment>
    <comment ref="E155" authorId="0" shapeId="0" xr:uid="{8258235F-FB65-4FDB-B7CA-AF8D2A00A418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http://microdata.dns.org.so/index.php/catalog/central</t>
        </r>
      </text>
    </comment>
    <comment ref="E157" authorId="0" shapeId="0" xr:uid="{1F71FC86-B361-43C9-915C-8CB64CCEB05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No NADA info on NSO site </t>
        </r>
      </text>
    </comment>
    <comment ref="I158" authorId="1" shapeId="0" xr:uid="{D0C030EC-BC71-4E7C-8A4A-6C6BE9B5C461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Survey not online</t>
        </r>
      </text>
    </comment>
    <comment ref="J158" authorId="1" shapeId="0" xr:uid="{AFB159D1-31A3-4FD6-8977-43C62CFEF1F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https://www.ine.es/FichasWeb/RegComunidades.do?codMapa=9003</t>
        </r>
      </text>
    </comment>
    <comment ref="F159" authorId="0" shapeId="0" xr:uid="{D9B8775C-08FB-4FFA-BF0D-FB8388779E8D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http://sis.statistics.gov.lk/sub_menu/statistics/statDbList.jsp?vw_cd=MT_ZTITLE#</t>
        </r>
      </text>
    </comment>
    <comment ref="J159" authorId="0" shapeId="0" xr:uid="{31BD3756-9A7F-4184-B6E0-1684EF427BDD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http://map.statistics.gov.lk/</t>
        </r>
      </text>
    </comment>
    <comment ref="E162" authorId="0" shapeId="0" xr:uid="{E23D8FDD-F3E0-4203-AA01-8F7C78CC9ADB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Please check again I couldn’t find "NSO listing of surveys and microdata sets(or NADA)"</t>
        </r>
      </text>
    </comment>
    <comment ref="J166" authorId="1" shapeId="0" xr:uid="{E818F6EF-E94C-40CD-A44A-89C40D94385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They have info on Regional statistics, but no map</t>
        </r>
      </text>
    </comment>
    <comment ref="D170" authorId="0" shapeId="0" xr:uid="{8D148231-4968-4B03-94D2-9B5768D55F5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Not avilable on the NSO webiste https://www.nbs.go.tz/index.php/en/</t>
        </r>
      </text>
    </comment>
    <comment ref="F170" authorId="0" shapeId="0" xr:uid="{04B9EAAB-FC73-491B-9C6D-F858242F8667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http://tanzania.opendataforafrica.org/</t>
        </r>
      </text>
    </comment>
    <comment ref="F171" authorId="0" shapeId="0" xr:uid="{125C054F-FC23-488A-8BC8-BEB964611D3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http://statbbi.nso.go.th/analytics/saw.dll?dashboard
UPDATED 09/30/2019</t>
        </r>
      </text>
    </comment>
    <comment ref="I171" authorId="1" shapeId="0" xr:uid="{BF0B0658-1E72-48F6-969B-1DC76CFEA48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Web poll (satisfaction survey)
Please check again as Jude indicated that this doesn’t qualify as user satisfaction survey</t>
        </r>
      </text>
    </comment>
    <comment ref="J171" authorId="0" shapeId="0" xr:uid="{2C96A0F3-3E92-43E6-9324-301590CEA05D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http://statgis.nso.go.th/d/index/en</t>
        </r>
      </text>
    </comment>
    <comment ref="F172" authorId="1" shapeId="0" xr:uid="{215DED3C-55C4-41A9-BC8A-A88E4B1D8DF3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http://statistics.gov.tl/sei/t/labor-and-employment/employment/thematic-map/employed-population/by-region/2013</t>
        </r>
      </text>
    </comment>
    <comment ref="F173" authorId="0" shapeId="0" xr:uid="{D78EAFC9-F651-477C-8CB6-5E18C76A5BB6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http://togo.opendataforafrica.org/#</t>
        </r>
      </text>
    </comment>
    <comment ref="G173" authorId="0" shapeId="0" xr:uid="{B130BC91-38EC-4FCC-916F-EA9B6C51AAA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http://togo.opendataforafrica.org/#</t>
        </r>
      </text>
    </comment>
    <comment ref="E174" authorId="0" shapeId="0" xr:uid="{A33EB745-C353-460C-B3CB-CE347769E191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Please check again I couldn’t find "NSO listing of surveys and microdata sets(or NADA)"</t>
        </r>
      </text>
    </comment>
    <comment ref="J174" authorId="1" shapeId="0" xr:uid="{0CA3B1C6-2983-4DBD-9CBF-C2FD2C80C559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http://tonga.popgis.spc.int/#c=zonage</t>
        </r>
      </text>
    </comment>
    <comment ref="J176" authorId="0" shapeId="0" xr:uid="{C2D00FB4-CF19-4765-8398-A40E996659BD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http://dataportal.ins.tn/en/Map</t>
        </r>
      </text>
    </comment>
    <comment ref="E179" authorId="0" shapeId="0" xr:uid="{29162700-A7B4-4755-B2D5-9548A65DC4CD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Please check again I couldn’t find "NSO listing of surveys and microdata sets(or NADA)"</t>
        </r>
      </text>
    </comment>
    <comment ref="J179" authorId="0" shapeId="0" xr:uid="{3D7211CF-5CAE-47E3-9DCB-B1BFF066372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http://tuvalu.popgis.spc.int/#l=en;v=map1</t>
        </r>
      </text>
    </comment>
    <comment ref="J181" authorId="1" shapeId="0" xr:uid="{AC46C36C-B7BE-40C6-A769-301D54460A91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http://www.ukrstat.gov.ua/</t>
        </r>
      </text>
    </comment>
    <comment ref="D182" authorId="0" shapeId="0" xr:uid="{0AA44868-BC70-4D3F-9BB1-9D860959C24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until 2016</t>
        </r>
      </text>
    </comment>
    <comment ref="I182" authorId="1" shapeId="0" xr:uid="{0552AB2D-4070-467F-A8AF-FB8A64EDBB7E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"Do y ou find this content helpful?" question for feedback and "​​​​​​​​​Feedback &amp; ​Suggestions​​​​" section</t>
        </r>
      </text>
    </comment>
    <comment ref="J182" authorId="0" shapeId="0" xr:uid="{05EBE52E-5E1B-4DBA-A54E-330A527051DB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there is no Geospatial information or data on the NSO site</t>
        </r>
      </text>
    </comment>
    <comment ref="J183" authorId="1" shapeId="0" xr:uid="{5C75EFAE-9DDC-4655-9A38-3C11988D1C60}">
      <text>
        <r>
          <rPr>
            <b/>
            <sz val="9"/>
            <color indexed="81"/>
            <rFont val="Tahoma"/>
            <family val="2"/>
          </rPr>
          <t xml:space="preserve">Dereje Wolde
</t>
        </r>
        <r>
          <rPr>
            <sz val="9"/>
            <color indexed="81"/>
            <rFont val="Tahoma"/>
            <family val="2"/>
          </rPr>
          <t>http://geoportal.statistics.gov.uk/</t>
        </r>
        <r>
          <rPr>
            <b/>
            <sz val="9"/>
            <color indexed="81"/>
            <rFont val="Tahoma"/>
            <family val="2"/>
          </rPr>
          <t xml:space="preserve">
Nathalie Barboza:</t>
        </r>
        <r>
          <rPr>
            <sz val="9"/>
            <color indexed="81"/>
            <rFont val="Tahoma"/>
            <family val="2"/>
          </rPr>
          <t xml:space="preserve">
No ubico desde la pade la NSO los mapas</t>
        </r>
      </text>
    </comment>
    <comment ref="I184" authorId="1" shapeId="0" xr:uid="{EC9D8C20-CE78-4353-8BFB-431836AA602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They have different kind of satisfaction surveys: regionals, for veterans, specifics of a type of surveys
https://search.usa.gov/search?affiliate=usagov&amp;query=SATISFACTION+SURVEY</t>
        </r>
      </text>
    </comment>
    <comment ref="J184" authorId="0" shapeId="0" xr:uid="{CFF11069-3228-4044-89D9-C64F35B37F52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https://www.census.gov/library/visualizations/interactive/bfs-by-state.html</t>
        </r>
      </text>
    </comment>
    <comment ref="F186" authorId="0" shapeId="0" xr:uid="{24F30967-F581-4B63-AE68-6AF7D1811672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https://stat.uz/uz/130-ochiq-ma-lumotlar/680-yalpi-ichki-mahsulotni-ishlab-chiqarish</t>
        </r>
      </text>
    </comment>
    <comment ref="I186" authorId="0" shapeId="0" xr:uid="{46809541-3661-4DE7-B262-91B2234DF5A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https://stat.uz/uz/2-uncategorised/2206-saytdagi-so-rovlar2</t>
        </r>
      </text>
    </comment>
    <comment ref="J187" authorId="0" shapeId="0" xr:uid="{79D7A6D5-C44C-46EF-AEE0-5D7EEB3A6626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http://vanuatu.popgis.spc.int/#c=indicator&amp;i=p3_sex.totpop&amp;t=A02&amp;view=map4</t>
        </r>
      </text>
    </comment>
    <comment ref="E188" authorId="0" shapeId="0" xr:uid="{A373A117-CC7A-4E34-A2C9-8B776391F6F8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check again
http://www.ine.gov.ve/anda4/index.php/catalog/central</t>
        </r>
      </text>
    </comment>
    <comment ref="F189" authorId="0" shapeId="0" xr:uid="{F8F5E200-A286-4563-B9C6-9E46BAFE38F5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https://www.gso.gov.vn/default_en.aspx?tabid=775</t>
        </r>
      </text>
    </comment>
    <comment ref="F191" authorId="0" shapeId="0" xr:uid="{836CA381-A3D3-4639-8797-F9B42347373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http://zambia.opendataforafrica.org/</t>
        </r>
      </text>
    </comment>
    <comment ref="H191" authorId="0" shapeId="0" xr:uid="{FD333A8E-004A-4CF4-8436-9DEF902FE22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https://www.zamstats.gov.zm/phocadownload/Dissemination/Compendium%20of%20Statistical%20Concepts%20&amp;%20Definitions%20-2018.pdf</t>
        </r>
      </text>
    </comment>
    <comment ref="I191" authorId="0" shapeId="0" xr:uid="{F74E9DF0-766F-41F6-BDA1-BBAE1DDC439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Please check again as Jude indicated that this doesn’t qualify as user satisfaction survey</t>
        </r>
      </text>
    </comment>
    <comment ref="J191" authorId="0" shapeId="0" xr:uid="{19BBC119-0715-4BAA-8722-0BCA80F29152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there is no Geospatial information or data on the NSO site</t>
        </r>
      </text>
    </comment>
    <comment ref="F192" authorId="0" shapeId="0" xr:uid="{1E12444F-895A-4C72-901B-7E435333DD2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http://zimbabwe.opendataforafrica.org/
http://www.zimdat.zimstat.co.zw/zimdat/libraries/aspx/Home.aspx</t>
        </r>
      </text>
    </comment>
    <comment ref="G192" authorId="0" shapeId="0" xr:uid="{0F074BA6-318C-4A74-8F94-53687981AF3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http://www.zimdat.zimstat.co.zw/zimdat/libraries/aspx/Home.aspx</t>
        </r>
      </text>
    </comment>
    <comment ref="H192" authorId="0" shapeId="0" xr:uid="{62520398-5034-46EF-B2F5-5677E8797D67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http://www.zimstat.co.zw/</t>
        </r>
      </text>
    </comment>
    <comment ref="D193" authorId="0" shapeId="0" xr:uid="{4C289857-C2D4-4907-95D2-BCD7E2503131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http://www.pcbs.gov.ps/calender.aspx?CurrentMonth=true</t>
        </r>
      </text>
    </comment>
    <comment ref="E193" authorId="0" shapeId="0" xr:uid="{F5F3D78C-EE98-442D-920D-EEEA6A23F056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http://www.pcbs.gov.ps/PCBS-Metadata-en-v4.3/index.php/catalog</t>
        </r>
      </text>
    </comment>
    <comment ref="F193" authorId="0" shapeId="0" xr:uid="{2E947F83-BAE9-4DDD-8896-FEFB969F19A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http://www.pcbs.gov.ps/default.aspx</t>
        </r>
      </text>
    </comment>
    <comment ref="G193" authorId="0" shapeId="0" xr:uid="{BFC8EA50-463D-4FDF-AAEF-E61E081E358E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http://www.pcbs.gov.ps/site/lang__en/507/default.aspx</t>
        </r>
      </text>
    </comment>
    <comment ref="H193" authorId="0" shapeId="0" xr:uid="{C3B026BE-7FD9-41EC-A894-06F5FF8D3D90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http://www.pcbs.gov.ps/default.aspx</t>
        </r>
      </text>
    </comment>
    <comment ref="I193" authorId="0" shapeId="0" xr:uid="{54673318-A36F-4483-94C3-D8D83693181D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http://www.pcbs.gov.ps/Portals/_pcbs/PressRelease/satist_cust_e.pdf
Please check if this qualifies as it was conducted in 2008</t>
        </r>
      </text>
    </comment>
    <comment ref="J193" authorId="0" shapeId="0" xr:uid="{8666486B-1E72-4E62-ADB8-C879ED1E3BE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I couldn’t access it eventhough there is a GIS site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Juderica Dias</author>
  </authors>
  <commentList>
    <comment ref="D9" authorId="0" shapeId="0" xr:uid="{842D6B61-4676-4B13-A24B-8AA7D8D8F6EB}">
      <text>
        <r>
          <rPr>
            <sz val="8"/>
            <color indexed="81"/>
            <rFont val="Tahoma"/>
            <family val="2"/>
          </rPr>
          <t>http://www.indec.gob.ar/calendario_ingles.asp</t>
        </r>
      </text>
    </comment>
    <comment ref="P9" authorId="0" shapeId="0" xr:uid="{75811213-7FAC-481F-B2F5-BBBB420CC414}">
      <text>
        <r>
          <rPr>
            <sz val="7"/>
            <color indexed="81"/>
            <rFont val="Tahoma"/>
            <family val="2"/>
          </rPr>
          <t>http://www.indec.gov.ar/nivel4_default.asp?id_tema_1=1&amp;id_tema_2=39&amp;id_tema_3=120</t>
        </r>
      </text>
    </comment>
    <comment ref="F10" authorId="0" shapeId="0" xr:uid="{C5FC47F9-A90C-4C19-8A1B-0B74D5EED304}">
      <text>
        <r>
          <rPr>
            <sz val="7"/>
            <color indexed="81"/>
            <rFont val="Tahoma"/>
            <family val="2"/>
          </rPr>
          <t>http://www.armstat.am/en/?nid=271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 shapeId="0" xr:uid="{1D2B6BAD-B6EF-415F-8A74-317832A250CA}">
      <text>
        <r>
          <rPr>
            <sz val="7"/>
            <color indexed="81"/>
            <rFont val="Tahoma"/>
            <family val="2"/>
          </rPr>
          <t>http://armstatbank.am/pxweb/hy/ArmStatBank/?rxid=002cc9e9-1bc8-4ae6-aaa3-40c0e377450a</t>
        </r>
      </text>
    </comment>
    <comment ref="J10" authorId="0" shapeId="0" xr:uid="{77794BE7-8023-4CF3-A53A-F2EF0C9372CA}">
      <text>
        <r>
          <rPr>
            <sz val="7"/>
            <color indexed="81"/>
            <rFont val="Tahoma"/>
            <family val="2"/>
          </rPr>
          <t>http://www.armstat.am/en/?nid=126&amp;thid=agr&amp;submit=Search</t>
        </r>
      </text>
    </comment>
    <comment ref="L10" authorId="0" shapeId="0" xr:uid="{FBB880C9-2E2A-4B7A-BA0B-8154EA669263}">
      <text>
        <r>
          <rPr>
            <sz val="7"/>
            <color indexed="81"/>
            <rFont val="Tahoma"/>
            <family val="2"/>
          </rPr>
          <t>http://www.armstat.am/en/?nid=38
http://www.armstat.am/en/?nid=498</t>
        </r>
      </text>
    </comment>
    <comment ref="N10" authorId="0" shapeId="0" xr:uid="{B43E8968-6187-4C06-93BF-CBE23EDF6A82}">
      <text>
        <r>
          <rPr>
            <sz val="7"/>
            <color indexed="81"/>
            <rFont val="Tahoma"/>
            <family val="2"/>
          </rPr>
          <t>http://www.armstat.am/en/?nid=469</t>
        </r>
      </text>
    </comment>
    <comment ref="J11" authorId="0" shapeId="0" xr:uid="{A96C0A53-5161-46C7-B4D6-A8116897ED9B}">
      <text>
        <r>
          <rPr>
            <sz val="9"/>
            <color indexed="81"/>
            <rFont val="Tahoma"/>
            <family val="2"/>
          </rPr>
          <t>http://cbs.aw/wp/index.php/2015/12/13/tables-cpi/</t>
        </r>
      </text>
    </comment>
    <comment ref="D16" authorId="0" shapeId="0" xr:uid="{05C78AB3-12C4-41B0-A7AF-4566569E0A6E}">
      <text>
        <r>
          <rPr>
            <b/>
            <sz val="9"/>
            <color indexed="81"/>
            <rFont val="Tahoma"/>
            <family val="2"/>
          </rPr>
          <t xml:space="preserve">unclear if its an advance calendar
</t>
        </r>
      </text>
    </comment>
    <comment ref="H16" authorId="0" shapeId="0" xr:uid="{0FBB04D6-B72F-4ED4-B9EB-A8F3D0FE87C8}">
      <text>
        <r>
          <rPr>
            <sz val="7"/>
            <color indexed="81"/>
            <rFont val="Tahoma"/>
            <family val="2"/>
          </rPr>
          <t>http://www.data.gov.bh/en/ResourceCenter
http://www.data.gov.bh/</t>
        </r>
      </text>
    </comment>
    <comment ref="J16" authorId="0" shapeId="0" xr:uid="{93766E73-B629-493B-8F9E-BC41ABD77BF1}">
      <text>
        <r>
          <rPr>
            <b/>
            <sz val="9"/>
            <color indexed="81"/>
            <rFont val="Tahoma"/>
            <family val="2"/>
          </rPr>
          <t>http://www.data.gov.bh/en/Dashboards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0" shapeId="0" xr:uid="{770587F0-390B-499B-9152-428D3093D93B}">
      <text>
        <r>
          <rPr>
            <sz val="7"/>
            <color indexed="81"/>
            <rFont val="Tahoma"/>
            <family val="2"/>
          </rPr>
          <t>http://www.bbs.gov.bd/site/page/7ab2599d-a91a-40c9-a573-e841080c02f5/Codes-&amp;-Classification</t>
        </r>
      </text>
    </comment>
    <comment ref="L18" authorId="0" shapeId="0" xr:uid="{50A17B14-F288-4251-8941-ABD2F3D5162E}">
      <text>
        <r>
          <rPr>
            <b/>
            <sz val="9"/>
            <color indexed="81"/>
            <rFont val="Tahoma"/>
            <family val="2"/>
          </rPr>
          <t>http://www.barstats.gov.bb/glossary/index.html</t>
        </r>
      </text>
    </comment>
    <comment ref="J20" authorId="0" shapeId="0" xr:uid="{949F257D-31B1-414C-85F9-3B089543997C}">
      <text>
        <r>
          <rPr>
            <b/>
            <sz val="9"/>
            <color indexed="81"/>
            <rFont val="Tahoma"/>
            <family val="2"/>
          </rPr>
          <t>http://statbel.fgov.be/fr/statistiques/bestat/#1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6" authorId="0" shapeId="0" xr:uid="{EBC7C128-7011-4ECA-81C4-1901AC4C9938}">
      <text>
        <r>
          <rPr>
            <b/>
            <sz val="9"/>
            <color indexed="81"/>
            <rFont val="Tahoma"/>
            <family val="2"/>
          </rPr>
          <t>yes (to surveys), no to microdata sets</t>
        </r>
      </text>
    </comment>
    <comment ref="F27" authorId="0" shapeId="0" xr:uid="{8374FCAF-DD0F-4EFD-B87C-4FFBAD4310AF}">
      <text>
        <r>
          <rPr>
            <sz val="7"/>
            <color indexed="81"/>
            <rFont val="Tahoma"/>
            <family val="2"/>
          </rPr>
          <t>yes (to surveys), http://botswana.microdatahub.com/index.php/catalog</t>
        </r>
      </text>
    </comment>
    <comment ref="H27" authorId="0" shapeId="0" xr:uid="{6C24B28B-2131-4CEB-8E87-176A46F77F64}">
      <text>
        <r>
          <rPr>
            <b/>
            <sz val="9"/>
            <color indexed="81"/>
            <rFont val="Tahoma"/>
            <family val="2"/>
          </rPr>
          <t xml:space="preserve">AfDB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0" shapeId="0" xr:uid="{48DCB082-CC93-43F1-B08F-C10709EB4E3A}">
      <text>
        <r>
          <rPr>
            <sz val="7"/>
            <color indexed="81"/>
            <rFont val="Tahoma"/>
            <family val="2"/>
          </rPr>
          <t>http://www.statsbots.org.bw/botswana-standard-classification-occupations</t>
        </r>
      </text>
    </comment>
    <comment ref="P27" authorId="0" shapeId="0" xr:uid="{7CA9CA39-F370-4F37-B45B-D51EBEDCFB79}">
      <text>
        <r>
          <rPr>
            <sz val="7"/>
            <color indexed="81"/>
            <rFont val="Tahoma"/>
            <family val="2"/>
          </rPr>
          <t>http://www.statsbots.org.bw/map-water-sources</t>
        </r>
      </text>
    </comment>
    <comment ref="F28" authorId="0" shapeId="0" xr:uid="{0CFA7D15-CB37-4228-82A4-642AC2B3C446}">
      <text>
        <r>
          <rPr>
            <sz val="7"/>
            <color indexed="81"/>
            <rFont val="Tahoma"/>
            <family val="2"/>
          </rPr>
          <t>yes (to surveys),
http://www.ibge.gov.br/home/estatistica/populacao/trabalhoerendimento/pnad2011/microdados.shtm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8" authorId="0" shapeId="0" xr:uid="{1D4A54D6-A63A-4B87-99CE-8FCDBE30EBF9}">
      <text>
        <r>
          <rPr>
            <sz val="7"/>
            <color indexed="81"/>
            <rFont val="Tahoma"/>
            <family val="2"/>
          </rPr>
          <t>http://www.metadados.ibge.gov.br/consulta/dthPesquisa.aspx?codPesquisa=LA
http://biblioteca.ibge.gov.br/biblioteca-catalogo.html?view=detalhes&amp;id=2359</t>
        </r>
      </text>
    </comment>
    <comment ref="D30" authorId="0" shapeId="0" xr:uid="{0AC7F732-A5FE-4E0F-AEA8-5FB8C8329F32}">
      <text>
        <r>
          <rPr>
            <sz val="9"/>
            <color indexed="81"/>
            <rFont val="Tahoma"/>
            <family val="2"/>
          </rPr>
          <t>http://www.depd.gov.bn/SitePages/National%20Statistics.aspx
(on front page)</t>
        </r>
      </text>
    </comment>
    <comment ref="F30" authorId="0" shapeId="0" xr:uid="{A9C147C2-B2A4-4109-82D6-5C063D7F7ED6}">
      <text>
        <r>
          <rPr>
            <b/>
            <sz val="9"/>
            <color indexed="81"/>
            <rFont val="Tahoma"/>
            <family val="2"/>
          </rPr>
          <t xml:space="preserve">yes to survey' no to microdata
</t>
        </r>
      </text>
    </comment>
    <comment ref="H30" authorId="0" shapeId="0" xr:uid="{33053318-4474-4802-9A04-935E12BB5720}">
      <text>
        <r>
          <rPr>
            <b/>
            <sz val="9"/>
            <color indexed="81"/>
            <rFont val="Tahoma"/>
            <family val="2"/>
          </rPr>
          <t>https://www.data.gov.bn/Pages/index.aspx</t>
        </r>
      </text>
    </comment>
    <comment ref="J31" authorId="0" shapeId="0" xr:uid="{7F2C0901-897A-47D3-9120-233F358050CE}">
      <text>
        <r>
          <rPr>
            <b/>
            <sz val="9"/>
            <color indexed="81"/>
            <rFont val="Tahoma"/>
            <family val="2"/>
          </rPr>
          <t>https://infostat.nsi.bg/infostat/pages/reports/query.jsf?x_2=641</t>
        </r>
      </text>
    </comment>
    <comment ref="D34" authorId="0" shapeId="0" xr:uid="{711F0641-0EC0-4937-9D1F-59121E402D47}">
      <text>
        <r>
          <rPr>
            <b/>
            <sz val="9"/>
            <color indexed="81"/>
            <rFont val="Tahoma"/>
            <family val="2"/>
          </rPr>
          <t>http://www.ine.cv/calendario-publicacoes/</t>
        </r>
      </text>
    </comment>
    <comment ref="F34" authorId="0" shapeId="0" xr:uid="{A10123C5-FE18-4FCD-BFEA-F5EFA28F56D6}">
      <text>
        <r>
          <rPr>
            <b/>
            <sz val="9"/>
            <color indexed="81"/>
            <rFont val="Tahoma"/>
            <family val="2"/>
          </rPr>
          <t>http://dircv.ine.cv/index.php/catalog</t>
        </r>
      </text>
    </comment>
    <comment ref="H34" authorId="0" shapeId="0" xr:uid="{C811839C-89BA-4BF0-8B5F-818306C970C3}">
      <text>
        <r>
          <rPr>
            <sz val="9"/>
            <color indexed="81"/>
            <rFont val="Tahoma"/>
            <family val="2"/>
          </rPr>
          <t>http://caboverde.opendataforafrica.org/#
AfDB</t>
        </r>
      </text>
    </comment>
    <comment ref="J34" authorId="0" shapeId="0" xr:uid="{56CDB60F-5E99-410B-9EF6-75F2A8364F1B}">
      <text>
        <r>
          <rPr>
            <b/>
            <sz val="9"/>
            <color indexed="81"/>
            <rFont val="Tahoma"/>
            <family val="2"/>
          </rPr>
          <t>http://www.ine.cv/quadros/taxa-de-inflacao-nacional-1990-a-2015/
http://ine.cv/quadros/taxa-de-inflacao-nacional-1990-a-2015/</t>
        </r>
      </text>
    </comment>
    <comment ref="P34" authorId="0" shapeId="0" xr:uid="{DEDF25F0-B607-4599-B782-41525DD1F9DF}">
      <text>
        <r>
          <rPr>
            <sz val="6"/>
            <color indexed="81"/>
            <rFont val="Tahoma"/>
            <family val="2"/>
          </rPr>
          <t>http://webgis10.ine.cv/atlasinecv/?t=1&amp;m=2&amp;x=-24.02&amp;y=16.01&amp;l=9</t>
        </r>
      </text>
    </comment>
    <comment ref="F35" authorId="0" shapeId="0" xr:uid="{AFFDFD59-B86C-465B-B8FE-7357CA2D801F}">
      <text>
        <r>
          <rPr>
            <sz val="7"/>
            <color indexed="81"/>
            <rFont val="Tahoma"/>
            <family val="2"/>
          </rPr>
          <t>http://nada-nis.gov.kh/index.php/home</t>
        </r>
      </text>
    </comment>
    <comment ref="J35" authorId="0" shapeId="0" xr:uid="{D459A8DD-52D1-4E0D-8926-CCF78E75AA02}">
      <text>
        <r>
          <rPr>
            <b/>
            <sz val="9"/>
            <color indexed="81"/>
            <rFont val="Tahoma"/>
            <family val="2"/>
          </rPr>
          <t>http://www.nis.gov.kh/nis/NA/NA2014.htm</t>
        </r>
      </text>
    </comment>
    <comment ref="L35" authorId="0" shapeId="0" xr:uid="{BFA6A555-782F-4A4C-AD79-D09E4BDA747C}">
      <text>
        <r>
          <rPr>
            <sz val="7"/>
            <color indexed="81"/>
            <rFont val="Tahoma"/>
            <family val="2"/>
          </rPr>
          <t>http://www.nis.gov.kh/index.php/en/find-statistic/economic-statistics/national-accounts/national-accounts-methodology</t>
        </r>
      </text>
    </comment>
    <comment ref="F36" authorId="0" shapeId="0" xr:uid="{29B7DC3B-33DC-419B-B63B-0CB5C04D9A78}">
      <text>
        <r>
          <rPr>
            <sz val="7"/>
            <color indexed="81"/>
            <rFont val="Tahoma"/>
            <family val="2"/>
          </rPr>
          <t>http://www.statistics-cameroon.org/manager.php?id=8</t>
        </r>
      </text>
    </comment>
    <comment ref="D37" authorId="0" shapeId="0" xr:uid="{392B3D26-0A93-4B71-9221-0F9F5BF181A6}">
      <text>
        <r>
          <rPr>
            <sz val="9"/>
            <color indexed="81"/>
            <rFont val="Tahoma"/>
            <family val="2"/>
          </rPr>
          <t xml:space="preserve">http://www.statcan.gc.ca/dai-quo/cal3-eng.htm?sy=2017&amp;sm=5&amp;nr=0
</t>
        </r>
      </text>
    </comment>
    <comment ref="F37" authorId="0" shapeId="0" xr:uid="{CEA6EDEF-E194-4A94-BFC6-5953B9027FB3}">
      <text>
        <r>
          <rPr>
            <sz val="7"/>
            <color indexed="81"/>
            <rFont val="Tahoma"/>
            <family val="2"/>
          </rPr>
          <t>microdata upon request
http://www23.statcan.gc.ca/imdb-bmdi/pub/indexth-eng.htm</t>
        </r>
      </text>
    </comment>
    <comment ref="J37" authorId="0" shapeId="0" xr:uid="{1956635D-07C8-4E26-8F7B-7D8170052277}">
      <text>
        <r>
          <rPr>
            <sz val="7"/>
            <color indexed="81"/>
            <rFont val="Tahoma"/>
            <family val="2"/>
          </rPr>
          <t>http://www.statcan.gc.ca/tables-tableaux/sum-som/l01/cst01/labr76a-eng.htm</t>
        </r>
      </text>
    </comment>
    <comment ref="H39" authorId="0" shapeId="0" xr:uid="{1CCBFD25-99AC-4C64-902E-34CF13871707}">
      <text>
        <r>
          <rPr>
            <b/>
            <sz val="9"/>
            <color indexed="81"/>
            <rFont val="Tahoma"/>
            <family val="2"/>
          </rPr>
          <t>By AfDB</t>
        </r>
      </text>
    </comment>
    <comment ref="D42" authorId="0" shapeId="0" xr:uid="{0200A9AE-CE23-432A-9811-6DD8537B7543}">
      <text>
        <r>
          <rPr>
            <b/>
            <sz val="9"/>
            <color indexed="81"/>
            <rFont val="Tahoma"/>
            <family val="2"/>
          </rPr>
          <t>http://www.ine.cl/canales/sala_prensa/noticias/noticia.php?opc=filenews&amp;m=03&amp;y=2017&amp;lang=esp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3" authorId="0" shapeId="0" xr:uid="{98E0E94B-1E0D-4565-9BA0-9052BCB3E3B2}">
      <text>
        <r>
          <rPr>
            <sz val="9"/>
            <color indexed="81"/>
            <rFont val="Tahoma"/>
            <family val="2"/>
          </rPr>
          <t>http://data.stats.gov.cn/english/</t>
        </r>
      </text>
    </comment>
    <comment ref="J43" authorId="0" shapeId="0" xr:uid="{BC71C0C3-0C39-4C1A-9831-31A0189E4018}">
      <text>
        <r>
          <rPr>
            <sz val="9"/>
            <color indexed="81"/>
            <rFont val="Tahoma"/>
            <family val="2"/>
          </rPr>
          <t>http://www.stats.gov.cn/tjsj/ndsj/2014/indexeh.htm; http://data.stats.gov.cn/english/easyquery.htm?cn=C01</t>
        </r>
      </text>
    </comment>
    <comment ref="P43" authorId="0" shapeId="0" xr:uid="{649F46EA-8B57-42EA-962F-81B0C6B2063D}">
      <text>
        <r>
          <rPr>
            <sz val="9"/>
            <color indexed="81"/>
            <rFont val="Tahoma"/>
            <family val="2"/>
          </rPr>
          <t xml:space="preserve">http://data.stats.gov.cn/english/mapdata.htm?cn=E0103&amp;zb=A0301
</t>
        </r>
      </text>
    </comment>
    <comment ref="H44" authorId="0" shapeId="0" xr:uid="{C5DAC3C6-48C3-44C8-96F3-6E6BF488A7E7}">
      <text>
        <r>
          <rPr>
            <sz val="9"/>
            <color indexed="81"/>
            <rFont val="Tahoma"/>
            <family val="2"/>
          </rPr>
          <t>http://www.colombiestad.gov.co/index.php?option=com_content&amp;task=blogsection&amp;id=1&amp;Itemid=46</t>
        </r>
      </text>
    </comment>
    <comment ref="N44" authorId="0" shapeId="0" xr:uid="{D10AA813-9D12-40AB-8033-0CB4F19F589D}">
      <text>
        <r>
          <rPr>
            <b/>
            <sz val="9"/>
            <color indexed="81"/>
            <rFont val="Tahoma"/>
            <family val="2"/>
          </rPr>
          <t>https://sitios.dane.gov.co/encuestas/satisfaccion/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0" shapeId="0" xr:uid="{9B1264C4-5191-4D30-AA3F-BB7118FD4DD5}">
      <text>
        <r>
          <rPr>
            <b/>
            <sz val="9"/>
            <color indexed="81"/>
            <rFont val="Tahoma"/>
            <family val="2"/>
          </rPr>
          <t>http://geoportal.dane.gov.co/laboratorio/estimaciones/indicador2.html</t>
        </r>
      </text>
    </comment>
    <comment ref="D48" authorId="0" shapeId="0" xr:uid="{1D749C4D-F6F1-40DA-A955-B27223A6BAE7}">
      <text>
        <r>
          <rPr>
            <b/>
            <sz val="9"/>
            <color indexed="81"/>
            <rFont val="Tahoma"/>
            <family val="2"/>
          </rPr>
          <t>http://www.inec.go.cr/</t>
        </r>
      </text>
    </comment>
    <comment ref="F48" authorId="0" shapeId="0" xr:uid="{FFCF4F9A-DF33-419D-819E-E2920BA10E41}">
      <text>
        <r>
          <rPr>
            <sz val="9"/>
            <color indexed="81"/>
            <rFont val="Tahoma"/>
            <family val="2"/>
          </rPr>
          <t>http://sistemas.inec.cr/pad4/index.php/catalog/central; http://www.adp.ihsn.org/node/1505</t>
        </r>
      </text>
    </comment>
    <comment ref="H48" authorId="0" shapeId="0" xr:uid="{34E44FD9-F2F1-4705-89E0-3A2B442EA8C2}">
      <text>
        <r>
          <rPr>
            <sz val="9"/>
            <color indexed="81"/>
            <rFont val="Tahoma"/>
            <family val="2"/>
          </rPr>
          <t>malar confirmed nso site is a data portal itself.</t>
        </r>
      </text>
    </comment>
    <comment ref="J48" authorId="0" shapeId="0" xr:uid="{E8C1AB3B-4A1A-47D9-AE01-12A4932D65AA}">
      <text>
        <r>
          <rPr>
            <sz val="9"/>
            <color indexed="81"/>
            <rFont val="Tahoma"/>
            <family val="2"/>
          </rPr>
          <t>http://www.inec.go.cr/ingresos-y-gastos-de-hogares/gastos-de-los-hogares</t>
        </r>
      </text>
    </comment>
    <comment ref="L48" authorId="0" shapeId="0" xr:uid="{33A4B597-BA17-4407-BDAB-6454FB6ECEC6}">
      <text>
        <r>
          <rPr>
            <sz val="9"/>
            <color indexed="81"/>
            <rFont val="Tahoma"/>
            <family val="2"/>
          </rPr>
          <t>http://inec.cr/metodologias</t>
        </r>
      </text>
    </comment>
    <comment ref="N48" authorId="0" shapeId="0" xr:uid="{3AEEF829-A980-4BD9-B4A2-D6D23BA5AD34}">
      <text>
        <r>
          <rPr>
            <sz val="9"/>
            <color indexed="81"/>
            <rFont val="Tahoma"/>
            <family val="2"/>
          </rPr>
          <t>http://www.inec.go.cr/evalue-nuestro-sitio-web</t>
        </r>
      </text>
    </comment>
    <comment ref="P48" authorId="0" shapeId="0" xr:uid="{E7BE3AD7-CB5F-47A5-BABB-D092477FDB22}">
      <text>
        <r>
          <rPr>
            <sz val="9"/>
            <color indexed="81"/>
            <rFont val="Tahoma"/>
            <family val="2"/>
          </rPr>
          <t>http://inec.cr/</t>
        </r>
      </text>
    </comment>
    <comment ref="F49" authorId="0" shapeId="0" xr:uid="{83420323-960B-4FDC-9BD1-A58003D9AC0E}">
      <text>
        <r>
          <rPr>
            <sz val="9"/>
            <color indexed="81"/>
            <rFont val="Tahoma"/>
            <family val="2"/>
          </rPr>
          <t>http://www.ins.ci/n/nada/index.php/catalog</t>
        </r>
      </text>
    </comment>
    <comment ref="H49" authorId="0" shapeId="0" xr:uid="{26AD4D6D-3DE6-47C6-9900-76B27FB7AA58}">
      <text>
        <r>
          <rPr>
            <sz val="9"/>
            <color indexed="81"/>
            <rFont val="Tahoma"/>
            <family val="2"/>
          </rPr>
          <t>http://cotedivoire.africadata.org/fr/DataAnalysis/</t>
        </r>
      </text>
    </comment>
    <comment ref="J49" authorId="0" shapeId="0" xr:uid="{1DF66778-409D-4B82-8DF0-6020A86B242D}">
      <text>
        <r>
          <rPr>
            <sz val="9"/>
            <color indexed="81"/>
            <rFont val="Tahoma"/>
            <family val="2"/>
          </rPr>
          <t>http://cotedivoire.africadata.org/fr/DataAnalysis/</t>
        </r>
      </text>
    </comment>
    <comment ref="D50" authorId="0" shapeId="0" xr:uid="{5C7C63FF-6846-4F61-881B-CDEC58A4CE35}">
      <text>
        <r>
          <rPr>
            <b/>
            <sz val="9"/>
            <color indexed="81"/>
            <rFont val="Tahoma"/>
            <family val="2"/>
          </rPr>
          <t>http://www.dzs.hr/default_e.htm</t>
        </r>
      </text>
    </comment>
    <comment ref="F50" authorId="0" shapeId="0" xr:uid="{35A70551-18FD-4284-8513-E4E08A304172}">
      <text>
        <r>
          <rPr>
            <b/>
            <sz val="9"/>
            <color indexed="81"/>
            <rFont val="Tahoma"/>
            <family val="2"/>
          </rPr>
          <t xml:space="preserve">no microdata info
</t>
        </r>
      </text>
    </comment>
    <comment ref="H50" authorId="0" shapeId="0" xr:uid="{A4D9A637-8513-4D71-AEF1-85A455A3D34E}">
      <text>
        <r>
          <rPr>
            <b/>
            <sz val="9"/>
            <color indexed="81"/>
            <rFont val="Tahoma"/>
            <family val="2"/>
          </rPr>
          <t>http://www.dzs.hr/default_e.htm</t>
        </r>
      </text>
    </comment>
    <comment ref="L50" authorId="0" shapeId="0" xr:uid="{ABA73A15-9068-4636-B00A-E4798B3D14F8}">
      <text>
        <r>
          <rPr>
            <b/>
            <sz val="9"/>
            <color indexed="81"/>
            <rFont val="Tahoma"/>
            <family val="2"/>
          </rPr>
          <t>http://www.dzs.hr/default_e.htm</t>
        </r>
      </text>
    </comment>
    <comment ref="N50" authorId="0" shapeId="0" xr:uid="{A057F413-0E18-4DD5-992A-7AC9181A5230}">
      <text>
        <r>
          <rPr>
            <b/>
            <sz val="9"/>
            <color indexed="81"/>
            <rFont val="Tahoma"/>
            <family val="2"/>
          </rPr>
          <t>http://www.dzs.hr/default_e.htm</t>
        </r>
      </text>
    </comment>
    <comment ref="P50" authorId="0" shapeId="0" xr:uid="{600F0888-6F86-4917-A05A-2CFA008945EE}">
      <text>
        <r>
          <rPr>
            <b/>
            <sz val="9"/>
            <color indexed="81"/>
            <rFont val="Tahoma"/>
            <family val="2"/>
          </rPr>
          <t>https://geostat.dzs.hr/?lang=en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1" authorId="0" shapeId="0" xr:uid="{CF6C7D94-C6D4-4194-BFA9-C87B3358C3C1}">
      <text>
        <r>
          <rPr>
            <b/>
            <sz val="9"/>
            <color indexed="81"/>
            <rFont val="Tahoma"/>
            <family val="2"/>
          </rPr>
          <t>http://www.one.cu/nomencladores.htm#clasificadores</t>
        </r>
      </text>
    </comment>
    <comment ref="J53" authorId="0" shapeId="0" xr:uid="{98C5DDD8-B9CE-4C36-9490-76BDE97586EB}">
      <text>
        <r>
          <rPr>
            <sz val="6"/>
            <color indexed="81"/>
            <rFont val="Tahoma"/>
            <family val="2"/>
          </rPr>
          <t>http://www.cystat.gov.cy/mof/cystat/statistics.nsf/other_101main_en/other_101main_en?OpenForm&amp;sub=1&amp;sel=4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55" authorId="0" shapeId="0" xr:uid="{51CFF744-8C5B-43F5-BE54-4F869FB6FDEF}">
      <text>
        <r>
          <rPr>
            <b/>
            <sz val="9"/>
            <color indexed="81"/>
            <rFont val="Tahoma"/>
            <family val="2"/>
          </rPr>
          <t>http://www.statistikbanken.dk/statbank5a/default.asp?w=1920</t>
        </r>
      </text>
    </comment>
    <comment ref="L55" authorId="0" shapeId="0" xr:uid="{41616AAC-11B5-4A0B-94FF-01A72AB18C8C}">
      <text>
        <r>
          <rPr>
            <sz val="9"/>
            <color indexed="81"/>
            <rFont val="Tahoma"/>
            <family val="2"/>
          </rPr>
          <t xml:space="preserve">http://www.dst.dk/en/Statistik/dokumentation/documentationofstatistics/consumer-price-index
</t>
        </r>
      </text>
    </comment>
    <comment ref="P55" authorId="0" shapeId="0" xr:uid="{26E5AE58-28FF-436F-A43C-93685C468A67}">
      <text>
        <r>
          <rPr>
            <b/>
            <sz val="9"/>
            <color indexed="81"/>
            <rFont val="Tahoma"/>
            <family val="2"/>
          </rPr>
          <t>link wasn't opening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6" authorId="0" shapeId="0" xr:uid="{0FFA1DDD-F345-462D-93C6-61E72FBB9D0F}">
      <text>
        <r>
          <rPr>
            <sz val="9"/>
            <color indexed="81"/>
            <rFont val="Tahoma"/>
            <family val="2"/>
          </rPr>
          <t>http://www.dised.dj/djibnada/index.php/catalog</t>
        </r>
      </text>
    </comment>
    <comment ref="F58" authorId="0" shapeId="0" xr:uid="{8CBD1200-5E2D-4DEC-A708-1C891388A4A7}">
      <text>
        <r>
          <rPr>
            <sz val="9"/>
            <color indexed="81"/>
            <rFont val="Tahoma"/>
            <family val="2"/>
          </rPr>
          <t>http://anda.one.gob.do/index.php/catalog</t>
        </r>
      </text>
    </comment>
    <comment ref="H58" authorId="0" shapeId="0" xr:uid="{25494579-E2E6-450A-8973-3F7C296ABB9B}">
      <text>
        <r>
          <rPr>
            <sz val="7"/>
            <color indexed="81"/>
            <rFont val="Tahoma"/>
            <family val="2"/>
          </rPr>
          <t>http://anda.one.gob.do/index.php/catalog</t>
        </r>
      </text>
    </comment>
    <comment ref="J58" authorId="0" shapeId="0" xr:uid="{DFAE45B6-2BBE-4A61-95F4-C6587B82A40A}">
      <text>
        <r>
          <rPr>
            <sz val="9"/>
            <color indexed="81"/>
            <rFont val="Tahoma"/>
            <family val="2"/>
          </rPr>
          <t>http://www.one.gob.do/</t>
        </r>
      </text>
    </comment>
    <comment ref="L58" authorId="0" shapeId="0" xr:uid="{8E7F6C15-A5A2-4F24-88B7-68080921E8DB}">
      <text>
        <r>
          <rPr>
            <sz val="9"/>
            <color indexed="81"/>
            <rFont val="Tahoma"/>
            <family val="2"/>
          </rPr>
          <t>http://www.one.gob.do/SEN/257/metodologias-y-clasificadores</t>
        </r>
      </text>
    </comment>
    <comment ref="F59" authorId="0" shapeId="0" xr:uid="{F0110131-5274-4D8E-A65B-A387F68DCDE0}">
      <text>
        <r>
          <rPr>
            <sz val="9"/>
            <color indexed="81"/>
            <rFont val="Tahoma"/>
            <family val="2"/>
          </rPr>
          <t>http://anda.inec.gob.ec/anda/index.php/catalog</t>
        </r>
      </text>
    </comment>
    <comment ref="H59" authorId="0" shapeId="0" xr:uid="{8FD82132-3E28-4908-A755-06646345CEFE}">
      <text>
        <r>
          <rPr>
            <b/>
            <sz val="9"/>
            <color indexed="81"/>
            <rFont val="Tahoma"/>
            <family val="2"/>
          </rPr>
          <t>http://sni.gob.ec/inicio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59" authorId="0" shapeId="0" xr:uid="{0F489D1C-0336-4E53-984C-8D8B69809B24}">
      <text>
        <r>
          <rPr>
            <sz val="9"/>
            <color indexed="81"/>
            <rFont val="Tahoma"/>
            <family val="2"/>
          </rPr>
          <t>http://www.ecuadorencifras.gob.ec/vdatos/
http://indestadistica.sni.gob.ec/QvAJAXZfc/opendoc.htm?document=SNI.qvw&amp;host=QVS@kukuri&amp;anonymous=truehttp://indestadistica.sni.gob.ec/QvAJAXZfc/opendoc.htm?document=SNI.qvw&amp;host=QVS@kukuri&amp;anonymous=true&amp;bookmark=Document/BM56</t>
        </r>
      </text>
    </comment>
    <comment ref="D60" authorId="0" shapeId="0" xr:uid="{8EC8EBA4-EB58-40C6-A5D7-0476EBB8C87B}">
      <text>
        <r>
          <rPr>
            <sz val="9"/>
            <color indexed="81"/>
            <rFont val="Tahoma"/>
            <family val="2"/>
          </rPr>
          <t>http://www.capmas.gov.eg/Pages/Agenda.aspx?page_id=2</t>
        </r>
      </text>
    </comment>
    <comment ref="P60" authorId="0" shapeId="0" xr:uid="{527F3E33-D673-454B-A3F9-75FCBBCAEC8E}">
      <text>
        <r>
          <rPr>
            <sz val="7"/>
            <color indexed="81"/>
            <rFont val="Tahoma"/>
            <family val="2"/>
          </rPr>
          <t xml:space="preserve">page under construction
http://www.capmas.gov.eg/Pages/GIS_Boundaries.aspx?page_id=5074
</t>
        </r>
      </text>
    </comment>
    <comment ref="F61" authorId="0" shapeId="0" xr:uid="{6E1414CC-5F02-4C8F-B3E6-241C84E79C2A}">
      <text>
        <r>
          <rPr>
            <sz val="9"/>
            <color indexed="81"/>
            <rFont val="Tahoma"/>
            <family val="2"/>
          </rPr>
          <t>through http://ghdx.healthdata.org/organizations/general-administration-statistics-and-censuses-el-salvador</t>
        </r>
      </text>
    </comment>
    <comment ref="J61" authorId="0" shapeId="0" xr:uid="{25BCF415-40D3-4E49-B70E-3BAC6254250C}">
      <text>
        <r>
          <rPr>
            <sz val="9"/>
            <color indexed="81"/>
            <rFont val="Tahoma"/>
            <family val="2"/>
          </rPr>
          <t>in pdf</t>
        </r>
      </text>
    </comment>
    <comment ref="F62" authorId="0" shapeId="0" xr:uid="{0DF64C4E-E97E-41FF-AEE0-5B60E6EE5E42}">
      <text>
        <r>
          <rPr>
            <b/>
            <sz val="9"/>
            <color indexed="81"/>
            <rFont val="Tahoma"/>
            <family val="2"/>
          </rPr>
          <t>http://www.adp.ihsn.org/node/1492
SITE DOWN</t>
        </r>
      </text>
    </comment>
    <comment ref="J64" authorId="0" shapeId="0" xr:uid="{392C0D60-0260-4AF3-AC4B-108C5D32ECBB}">
      <text>
        <r>
          <rPr>
            <sz val="9"/>
            <color indexed="81"/>
            <rFont val="Tahoma"/>
            <family val="2"/>
          </rPr>
          <t>http://pub.stat.ee/px-web.2001/I_Databas/Economy/databasetree.asp</t>
        </r>
      </text>
    </comment>
    <comment ref="N64" authorId="0" shapeId="0" xr:uid="{F08C22C2-336E-4F58-B182-8E4AD4237CCD}">
      <text>
        <r>
          <rPr>
            <sz val="9"/>
            <color indexed="81"/>
            <rFont val="Tahoma"/>
            <family val="2"/>
          </rPr>
          <t>http://www.stat.ee/user-surveys</t>
        </r>
      </text>
    </comment>
    <comment ref="P64" authorId="0" shapeId="0" xr:uid="{587E98DE-7F6A-4704-A8B6-98A9D7762A3F}">
      <text>
        <r>
          <rPr>
            <b/>
            <sz val="9"/>
            <color indexed="81"/>
            <rFont val="Tahoma"/>
            <family val="2"/>
          </rPr>
          <t>- unable to translate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5" authorId="0" shapeId="0" xr:uid="{7825E430-E73C-4E99-83D0-DEB68A3D9B07}">
      <text>
        <r>
          <rPr>
            <sz val="9"/>
            <color indexed="81"/>
            <rFont val="Tahoma"/>
            <family val="2"/>
          </rPr>
          <t xml:space="preserve">yes to listing of census and surveys,
ADP site states microdata is available - but cant find it - http://www.adp.ihsn.org/node/1489
</t>
        </r>
      </text>
    </comment>
    <comment ref="F67" authorId="0" shapeId="0" xr:uid="{9AA58CDD-870B-4DB8-BF6C-0222DAA439E9}">
      <text>
        <r>
          <rPr>
            <sz val="9"/>
            <color indexed="81"/>
            <rFont val="Tahoma"/>
            <family val="2"/>
          </rPr>
          <t>http://www.health.gov.fj/fijindr/index.php/catalog</t>
        </r>
      </text>
    </comment>
    <comment ref="P67" authorId="0" shapeId="0" xr:uid="{EABAFB0E-37E4-42FF-B468-B588BE98C066}">
      <text>
        <r>
          <rPr>
            <b/>
            <sz val="9"/>
            <color indexed="81"/>
            <rFont val="Tahoma"/>
            <family val="2"/>
          </rPr>
          <t xml:space="preserve">site not opening
</t>
        </r>
      </text>
    </comment>
    <comment ref="F68" authorId="0" shapeId="0" xr:uid="{8BF0BC21-6347-4C9A-B5E9-2AA4B120AA23}">
      <text>
        <r>
          <rPr>
            <sz val="7"/>
            <color indexed="81"/>
            <rFont val="Tahoma"/>
            <family val="2"/>
          </rPr>
          <t>upon request
http://tilastokeskus.fi/tup/mikroaineistot/index_en.html</t>
        </r>
      </text>
    </comment>
    <comment ref="H68" authorId="0" shapeId="0" xr:uid="{A78C3C35-1590-4F88-81AC-5993E73D8FF3}">
      <text>
        <r>
          <rPr>
            <sz val="9"/>
            <color indexed="81"/>
            <rFont val="Tahoma"/>
            <family val="2"/>
          </rPr>
          <t>http://pxnet2.stat.fi/PXWeb/pxweb/en/StatFin/?rxid=f4f38d5e-2065-425a-8f75-1abab0de2f63</t>
        </r>
      </text>
    </comment>
    <comment ref="J68" authorId="0" shapeId="0" xr:uid="{BD7CC9B1-82E3-4CB1-A50D-6AAFF49284D8}">
      <text>
        <r>
          <rPr>
            <b/>
            <sz val="9"/>
            <color indexed="81"/>
            <rFont val="Tahoma"/>
            <family val="2"/>
          </rPr>
          <t>http://pxnet2.stat.fi/PXWeb/pxweb/en/StatFin/StatFin__ter__evtk/010_evtk_tau_101.px/table/tableViewLayout1/?rxid=f4f38d5e-2065-425a-8f75-1abab0de2f63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9" authorId="0" shapeId="0" xr:uid="{4CA4D723-B597-4F3C-8192-134207BDD34C}">
      <text>
        <r>
          <rPr>
            <sz val="9"/>
            <color indexed="81"/>
            <rFont val="Tahoma"/>
            <family val="2"/>
          </rPr>
          <t>https://www.insee.fr/en/information/2107811?debut=0</t>
        </r>
      </text>
    </comment>
    <comment ref="F69" authorId="0" shapeId="0" xr:uid="{6B4FA8EF-4B1B-4ACA-A55A-AF85086D6009}">
      <text>
        <r>
          <rPr>
            <sz val="9"/>
            <color indexed="81"/>
            <rFont val="Tahoma"/>
            <family val="2"/>
          </rPr>
          <t xml:space="preserve">https://www.insee.fr/en/recherche?q=survey&amp;taille=100&amp;debut=0
</t>
        </r>
      </text>
    </comment>
    <comment ref="H69" authorId="0" shapeId="0" xr:uid="{7E5C95C4-A025-4CB3-A42D-909D01EEC191}">
      <text>
        <r>
          <rPr>
            <sz val="9"/>
            <color indexed="81"/>
            <rFont val="Tahoma"/>
            <family val="2"/>
          </rPr>
          <t>http://www.reseau-quetelet.cnrs.fr/spip/?lang=en</t>
        </r>
      </text>
    </comment>
    <comment ref="J69" authorId="0" shapeId="0" xr:uid="{65D54F82-6389-4286-B54A-49F3A85D830E}">
      <text>
        <r>
          <rPr>
            <sz val="9"/>
            <color indexed="81"/>
            <rFont val="Tahoma"/>
            <family val="2"/>
          </rPr>
          <t>https://www.bdm.insee.fr/bdm2/affichageSeries?idbank=001690357&amp;bouton=OK&amp;codeGroupe=1560</t>
        </r>
      </text>
    </comment>
    <comment ref="N69" authorId="0" shapeId="0" xr:uid="{A6A346A8-EB3D-4A8A-ABC7-BF336CBBBDCA}">
      <text>
        <r>
          <rPr>
            <sz val="9"/>
            <color indexed="81"/>
            <rFont val="Tahoma"/>
            <family val="2"/>
          </rPr>
          <t>https://www.insee.fr/en/information/2410087</t>
        </r>
      </text>
    </comment>
    <comment ref="J71" authorId="0" shapeId="0" xr:uid="{B2D3486D-B667-4A59-9FAE-B5500920009A}">
      <text>
        <r>
          <rPr>
            <sz val="9"/>
            <color indexed="81"/>
            <rFont val="Tahoma"/>
            <family val="2"/>
          </rPr>
          <t>http://www.stat-gabon.org/index.php?option=com_content&amp;view=article&amp;id=64&amp;Itemid=74</t>
        </r>
      </text>
    </comment>
    <comment ref="F72" authorId="0" shapeId="0" xr:uid="{D4992576-B384-4C7E-AA0C-85321C8AEF08}">
      <text>
        <r>
          <rPr>
            <sz val="8"/>
            <color indexed="81"/>
            <rFont val="Tahoma"/>
            <family val="2"/>
          </rPr>
          <t>http://www.gbos.gov.gm/nada/index.php/catalog</t>
        </r>
      </text>
    </comment>
    <comment ref="D73" authorId="0" shapeId="0" xr:uid="{8AD776EB-265E-436F-9DD4-11EB010E2973}">
      <text>
        <r>
          <rPr>
            <sz val="9"/>
            <color indexed="81"/>
            <rFont val="Tahoma"/>
            <family val="2"/>
          </rPr>
          <t>http://www.geostat.ge/index.php?action=page&amp;p_id=23&amp;lang=eng</t>
        </r>
      </text>
    </comment>
    <comment ref="F73" authorId="0" shapeId="0" xr:uid="{1A2BB893-F96A-4526-A851-5477B07CDBB4}">
      <text>
        <r>
          <rPr>
            <sz val="9"/>
            <color indexed="81"/>
            <rFont val="Tahoma"/>
            <family val="2"/>
          </rPr>
          <t>http://www.geostat.ge/index.php?action=meurneoba&amp;mpid=1&amp;lang=eng</t>
        </r>
      </text>
    </comment>
    <comment ref="J73" authorId="0" shapeId="0" xr:uid="{88FAF01B-8FB7-42F2-AC83-BC9B10A4B987}">
      <text>
        <r>
          <rPr>
            <sz val="9"/>
            <color indexed="81"/>
            <rFont val="Tahoma"/>
            <family val="2"/>
          </rPr>
          <t>http://pc-axis.geostat.ge/Selection.aspx?rxid=59f53c95-229e-4031-920b-6bdcdbd1425b&amp;px_db=Database&amp;px_type=PX&amp;px_language=en&amp;px_tableid=Database%5cAgriculture%5cAnimal+Husbandry%5cTABLE_3.29.px</t>
        </r>
      </text>
    </comment>
    <comment ref="P73" authorId="0" shapeId="0" xr:uid="{2DB47DA5-2497-4545-AB04-84CDF7F81E94}">
      <text>
        <r>
          <rPr>
            <sz val="9"/>
            <color indexed="81"/>
            <rFont val="Tahoma"/>
            <family val="2"/>
          </rPr>
          <t>http://geostat.ge/regions/</t>
        </r>
      </text>
    </comment>
    <comment ref="D74" authorId="0" shapeId="0" xr:uid="{3A8A5C13-5218-4352-A1E0-78714DB3E5A1}">
      <text>
        <r>
          <rPr>
            <b/>
            <sz val="9"/>
            <color indexed="81"/>
            <rFont val="Tahoma"/>
            <family val="2"/>
          </rPr>
          <t>https://www.destatis.de/EN/PressServices/Press/preview/Events/ConsumerPrices.html</t>
        </r>
      </text>
    </comment>
    <comment ref="F74" authorId="0" shapeId="0" xr:uid="{8F06EAFF-BEC3-4D5B-AF66-5C897FAEACA1}">
      <text>
        <r>
          <rPr>
            <sz val="7"/>
            <color indexed="81"/>
            <rFont val="Tahoma"/>
            <family val="2"/>
          </rPr>
          <t>https://www.destatis.de/EN/FactsFigures/SocietyState/IncomeConsumptionLivingConditions/SUF/SUFIntroduction_EVS.html</t>
        </r>
      </text>
    </comment>
    <comment ref="J74" authorId="0" shapeId="0" xr:uid="{0A678E9D-3F3C-428B-B6AC-7B5B68A5E781}">
      <text>
        <r>
          <rPr>
            <sz val="9"/>
            <color indexed="81"/>
            <rFont val="Tahoma"/>
            <family val="2"/>
          </rPr>
          <t>https://www-genesis.destatis.de/genesis/online/data;jsessionid=9CF525FF4E2F9FA34448B5D634844DF3.tomcat_GO_1_1?operation=abruftabelleBearbeiten&amp;levelindex=2&amp;levelid=1495476193562&amp;auswahloperation=abruftabelleAuspraegungAuswaehlen&amp;auswahlverzeichnis=ordnungsstruktur&amp;auswahlziel=werteabruf&amp;selectionname=43211-0001&amp;auswahltext=%23SWZ08E3-WZ08-353%2CWZ08-360%2CWZ08-370%2CWZ08-352%2CWZ08-351%23Z-01.01.2015%2C01.01.2014%2C01.01.2013%2C01.01.2012%2C01.01.2011%2C01.01.2010&amp;werteabruf=Value+retriev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4" authorId="0" shapeId="0" xr:uid="{A15A5213-7091-4AEB-82E9-AEE48AB58BC8}">
      <text>
        <r>
          <rPr>
            <sz val="9"/>
            <color indexed="81"/>
            <rFont val="Tahoma"/>
            <family val="2"/>
          </rPr>
          <t xml:space="preserve">https://www.destatis.de/EN/FactsFigures/NationalEconomyEnvironment/LabourMarket/Methods/methodisches.html
</t>
        </r>
      </text>
    </comment>
    <comment ref="D75" authorId="0" shapeId="0" xr:uid="{F28197C1-3176-4BF9-B6DD-D1485EC20327}">
      <text>
        <r>
          <rPr>
            <sz val="8"/>
            <color indexed="81"/>
            <rFont val="Tahoma"/>
            <family val="2"/>
          </rPr>
          <t>http://www.statsghana.gov.gh/docfiles/publications/calender/GSS%20Release%20Calendar_2016-2018.pdf</t>
        </r>
      </text>
    </comment>
    <comment ref="F75" authorId="0" shapeId="0" xr:uid="{C2230A9F-450E-4EA5-AA53-95B11FA720D3}">
      <text>
        <r>
          <rPr>
            <sz val="8"/>
            <color indexed="81"/>
            <rFont val="Tahoma"/>
            <family val="2"/>
          </rPr>
          <t>http://www.statsghana.gov.gh/surveys.html
http://www.statsghana.gov.gh/nada/index.php/home</t>
        </r>
      </text>
    </comment>
    <comment ref="N75" authorId="0" shapeId="0" xr:uid="{26438D6A-DE9A-4B89-9D9F-BD5741030967}">
      <text>
        <r>
          <rPr>
            <sz val="9"/>
            <color indexed="81"/>
            <rFont val="Tahoma"/>
            <family val="2"/>
          </rPr>
          <t>http://www.statsghana.gov.gh/docfiles/publications/2016_USS_report_final.pdf</t>
        </r>
      </text>
    </comment>
    <comment ref="F82" authorId="0" shapeId="0" xr:uid="{65CD881B-B49A-4808-97E7-728C4261FBBB}">
      <text>
        <r>
          <rPr>
            <sz val="8"/>
            <color indexed="81"/>
            <rFont val="Tahoma"/>
            <family val="2"/>
          </rPr>
          <t>http://www.stat-guinee.org/nada/index.php/catalog#_r=&amp;collection=&amp;country=&amp;dtype=&amp;from=1991&amp;page=1&amp;ps=&amp;sk=&amp;sort_by=titl&amp;sort_order=&amp;to=2012&amp;topic=&amp;view=s&amp;vk=</t>
        </r>
      </text>
    </comment>
    <comment ref="F83" authorId="0" shapeId="0" xr:uid="{05991F2F-C67E-4415-AF40-34C9CAE2B24A}">
      <text>
        <r>
          <rPr>
            <sz val="9"/>
            <color indexed="81"/>
            <rFont val="Tahoma"/>
            <family val="2"/>
          </rPr>
          <t>http://www.stat-guinebissau.com/nada41/index.php/catalog</t>
        </r>
      </text>
    </comment>
    <comment ref="N86" authorId="0" shapeId="0" xr:uid="{44772948-0991-4FCD-B152-5E65AE894C6B}">
      <text>
        <r>
          <rPr>
            <b/>
            <sz val="9"/>
            <color indexed="81"/>
            <rFont val="Tahoma"/>
            <family val="2"/>
          </rPr>
          <t>https://docs.google.com/forms/d/e/1FAIpQLScZq-28DnWZkTmob9r448B0oanl2mIMzzcllHujtPJ3-7PY_w/viewform</t>
        </r>
      </text>
    </comment>
    <comment ref="D87" authorId="0" shapeId="0" xr:uid="{C5F335DF-8E34-4B02-BFE9-E52F63DCE3F7}">
      <text>
        <r>
          <rPr>
            <b/>
            <sz val="9"/>
            <color indexed="81"/>
            <rFont val="Tahoma"/>
            <family val="2"/>
          </rPr>
          <t>https://www.censtatd.gov.hk/press_release/index.jsp?selType=3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7" authorId="0" shapeId="0" xr:uid="{7AF1CD23-7A24-4C08-953F-5E314EF02402}">
      <text>
        <r>
          <rPr>
            <sz val="9"/>
            <color indexed="81"/>
            <rFont val="Tahoma"/>
            <family val="2"/>
          </rPr>
          <t>https://data.gov.hk/en/
https://data.gov.hk/en-data/provider/hk-censtatd</t>
        </r>
      </text>
    </comment>
    <comment ref="J87" authorId="0" shapeId="0" xr:uid="{EB360E83-2214-4CC8-8FF0-16031B6B137A}">
      <text>
        <r>
          <rPr>
            <b/>
            <sz val="9"/>
            <color indexed="81"/>
            <rFont val="Tahoma"/>
            <family val="2"/>
          </rPr>
          <t>https://www.censtatd.gov.hk/hkstat/sub/sp200.jsp?tableID=006&amp;ID=0&amp;productType=8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87" authorId="0" shapeId="0" xr:uid="{C37FD162-F660-43D6-BA3E-878ECC3E5C45}">
      <text>
        <r>
          <rPr>
            <b/>
            <sz val="9"/>
            <color indexed="81"/>
            <rFont val="Tahoma"/>
            <family val="2"/>
          </rPr>
          <t>http://www.censtatd.gov.hk/hkstat/dashboard/index_en_GHS.html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8" authorId="0" shapeId="0" xr:uid="{08DC2E83-EF1E-4A5A-969C-321ABAB11D03}">
      <text>
        <r>
          <rPr>
            <b/>
            <sz val="9"/>
            <color indexed="81"/>
            <rFont val="Tahoma"/>
            <family val="2"/>
          </rPr>
          <t>http://www.ksh.hu/access_to_anonymised_microdata_sets</t>
        </r>
      </text>
    </comment>
    <comment ref="H88" authorId="0" shapeId="0" xr:uid="{15CEC7C4-53E0-4539-9A6F-B8DF2C84C770}">
      <text>
        <r>
          <rPr>
            <sz val="9"/>
            <color indexed="81"/>
            <rFont val="Tahoma"/>
            <family val="2"/>
          </rPr>
          <t>http://statinfo.ksh.hu/Statinfo/themeSelector.jsp?lang=en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8" authorId="0" shapeId="0" xr:uid="{2229105E-AA46-42A6-A36D-06450EC6DDF8}">
      <text>
        <r>
          <rPr>
            <sz val="9"/>
            <color indexed="81"/>
            <rFont val="Tahoma"/>
            <family val="2"/>
          </rPr>
          <t>http://www.ksh.hu/docs/eng/xstadat/xstadat_annual/i_fec001.html</t>
        </r>
      </text>
    </comment>
    <comment ref="N88" authorId="0" shapeId="0" xr:uid="{700582FD-9450-4BAB-A8C5-7F03279BD8AD}">
      <text>
        <r>
          <rPr>
            <sz val="9"/>
            <color indexed="81"/>
            <rFont val="Tahoma"/>
            <family val="2"/>
          </rPr>
          <t>http://www.ksh.hu/docs/bemutatkozas/eng/user_satisfaction_surveys_2014.pdf</t>
        </r>
      </text>
    </comment>
    <comment ref="P88" authorId="0" shapeId="0" xr:uid="{AE673D01-13D5-490B-A135-2EEAE946C56A}">
      <text>
        <r>
          <rPr>
            <b/>
            <sz val="9"/>
            <color indexed="81"/>
            <rFont val="Tahoma"/>
            <family val="2"/>
          </rPr>
          <t>http://www.ksh.hu/interactive_humaps</t>
        </r>
      </text>
    </comment>
    <comment ref="D89" authorId="0" shapeId="0" xr:uid="{51423AF7-CC4B-4F54-B562-F3B4F9B7830A}">
      <text>
        <r>
          <rPr>
            <sz val="9"/>
            <color indexed="81"/>
            <rFont val="Tahoma"/>
            <family val="2"/>
          </rPr>
          <t xml:space="preserve">https://www.statice.is/publications/news-archive/advance-release-calendar/
</t>
        </r>
      </text>
    </comment>
    <comment ref="H89" authorId="0" shapeId="0" xr:uid="{EB2A8AE9-E775-41B8-A46F-F5EFAF5F9947}">
      <text>
        <r>
          <rPr>
            <sz val="9"/>
            <color indexed="81"/>
            <rFont val="Tahoma"/>
            <family val="2"/>
          </rPr>
          <t xml:space="preserve">http://px.hagstofa.is/pxen/pxweb/en/?rxid=ba7d0056-c924-4c5e-aeec-f8dc42055698
</t>
        </r>
      </text>
    </comment>
    <comment ref="J89" authorId="0" shapeId="0" xr:uid="{BC2298A9-5271-4633-8CE0-95C8C1527392}">
      <text>
        <r>
          <rPr>
            <sz val="9"/>
            <color indexed="81"/>
            <rFont val="Tahoma"/>
            <family val="2"/>
          </rPr>
          <t>http://px.hagstofa.is/pxen/pxweb/en/Efnahagur/Efnahagur__visitolur__1_visitalaneysluverds__1_neysluverd/VIS01000.px/?rxid=17bb94ca-fd9c-4c63-ba00-a739de4a6453</t>
        </r>
      </text>
    </comment>
    <comment ref="L89" authorId="0" shapeId="0" xr:uid="{1F4FD88C-9CBA-4E4D-88AD-F8892AB57BD0}">
      <text>
        <r>
          <rPr>
            <sz val="7"/>
            <color indexed="81"/>
            <rFont val="Tahoma"/>
            <family val="2"/>
          </rPr>
          <t>https://www.statice.is/publications/metadata?fileId=19596</t>
        </r>
      </text>
    </comment>
    <comment ref="F90" authorId="0" shapeId="0" xr:uid="{EEE3871D-3688-4F21-92D1-CEB5049D5305}">
      <text>
        <r>
          <rPr>
            <sz val="9"/>
            <color indexed="81"/>
            <rFont val="Tahoma"/>
            <family val="2"/>
          </rPr>
          <t>http://www.adp.ihsn.org/node/1459
http://164.100.34.62/index.php/catalog</t>
        </r>
      </text>
    </comment>
    <comment ref="H90" authorId="0" shapeId="0" xr:uid="{82C491DA-968C-4324-9E7B-561FBC73E459}">
      <text>
        <r>
          <rPr>
            <sz val="9"/>
            <color indexed="81"/>
            <rFont val="Tahoma"/>
            <family val="2"/>
          </rPr>
          <t xml:space="preserve">http://www.mospi.nic.in/national-data-bank
</t>
        </r>
      </text>
    </comment>
    <comment ref="J90" authorId="0" shapeId="0" xr:uid="{E7E8CC46-062F-40DD-8B00-D5CE3E8D2EBA}">
      <text>
        <r>
          <rPr>
            <sz val="7"/>
            <color indexed="81"/>
            <rFont val="Tahoma"/>
            <family val="2"/>
          </rPr>
          <t>http://164.100.34.62:8080/TimeSeries_2012.aspx
(some in pdf, some in xcel)</t>
        </r>
      </text>
    </comment>
    <comment ref="L90" authorId="0" shapeId="0" xr:uid="{B47E8EE6-FCAF-4EB7-89FB-0A39DB5CAD4E}">
      <text>
        <r>
          <rPr>
            <sz val="9"/>
            <color indexed="81"/>
            <rFont val="Tahoma"/>
            <family val="2"/>
          </rPr>
          <t>http://www.mospi.gov.in/sites/default/files/publication_reports/concepts_golden.pdf
http://www.mospi.nic.in/node/296</t>
        </r>
      </text>
    </comment>
    <comment ref="F91" authorId="0" shapeId="0" xr:uid="{13F3F69A-40AF-4C94-A5AB-27C7EF195BB3}">
      <text>
        <r>
          <rPr>
            <sz val="9"/>
            <color indexed="81"/>
            <rFont val="Tahoma"/>
            <family val="2"/>
          </rPr>
          <t>http://microdata.bps.go.id/mikrodata/index.php/catalog</t>
        </r>
      </text>
    </comment>
    <comment ref="H91" authorId="0" shapeId="0" xr:uid="{99817E43-79FB-4D21-8452-8B42C02C87BB}">
      <text>
        <r>
          <rPr>
            <sz val="9"/>
            <color indexed="81"/>
            <rFont val="Tahoma"/>
            <family val="2"/>
          </rPr>
          <t>https://www.bps.go.id/site/pilihdata</t>
        </r>
      </text>
    </comment>
    <comment ref="J91" authorId="0" shapeId="0" xr:uid="{1A0B64CD-7595-471F-86E5-1F7FDE67B670}">
      <text>
        <r>
          <rPr>
            <sz val="9"/>
            <color indexed="81"/>
            <rFont val="Tahoma"/>
            <family val="2"/>
          </rPr>
          <t>https://www.bps.go.id/linkTabelStatis/view/id/951</t>
        </r>
      </text>
    </comment>
    <comment ref="J92" authorId="0" shapeId="0" xr:uid="{DAA0994F-9AD2-4B6B-9F2F-7F1C571C128B}">
      <text>
        <r>
          <rPr>
            <sz val="9"/>
            <color indexed="81"/>
            <rFont val="Tahoma"/>
            <family val="2"/>
          </rPr>
          <t>https://www.amar.org.ir/english/Databases-Systems/Time-Series</t>
        </r>
      </text>
    </comment>
    <comment ref="L92" authorId="0" shapeId="0" xr:uid="{84146C9F-6A6C-409F-8F9B-E64134936336}">
      <text>
        <r>
          <rPr>
            <sz val="9"/>
            <color indexed="81"/>
            <rFont val="Tahoma"/>
            <family val="2"/>
          </rPr>
          <t>https://www.amar.org.ir/english/Statistics-by-Topic/Labor-force#287788-statistical-survey</t>
        </r>
      </text>
    </comment>
    <comment ref="D94" authorId="0" shapeId="0" xr:uid="{2A6C4529-7DC5-4A87-853D-F8128381FFFF}">
      <text>
        <r>
          <rPr>
            <sz val="9"/>
            <color indexed="81"/>
            <rFont val="Tahoma"/>
            <family val="2"/>
          </rPr>
          <t>http://www.cso.ie/en/aboutus/dissemination/timelinessmonitor2017/</t>
        </r>
      </text>
    </comment>
    <comment ref="F94" authorId="0" shapeId="0" xr:uid="{8CE60CB3-C120-422F-9C77-600281A27BFD}">
      <text>
        <r>
          <rPr>
            <sz val="7"/>
            <color indexed="81"/>
            <rFont val="Tahoma"/>
            <family val="2"/>
          </rPr>
          <t>microdata available on request</t>
        </r>
      </text>
    </comment>
    <comment ref="H94" authorId="0" shapeId="0" xr:uid="{30EB1CF3-EEDE-46C0-B0EE-7F098A55EFF7}">
      <text>
        <r>
          <rPr>
            <sz val="9"/>
            <color indexed="81"/>
            <rFont val="Tahoma"/>
            <family val="2"/>
          </rPr>
          <t>http://www.statcentral.ie/</t>
        </r>
      </text>
    </comment>
    <comment ref="J94" authorId="0" shapeId="0" xr:uid="{D97AC5E3-964F-4EE1-ADB9-4523FF9B0D2B}">
      <text>
        <r>
          <rPr>
            <sz val="9"/>
            <color indexed="81"/>
            <rFont val="Tahoma"/>
            <family val="2"/>
          </rPr>
          <t>http://www.cso.ie/px/pxeirestat/Statire/SelectVarVal/saveselections.asp</t>
        </r>
      </text>
    </comment>
    <comment ref="P94" authorId="0" shapeId="0" xr:uid="{8DACB45A-C932-4C04-888F-61E9FCB5158C}">
      <text>
        <r>
          <rPr>
            <sz val="9"/>
            <color indexed="81"/>
            <rFont val="Tahoma"/>
            <family val="2"/>
          </rPr>
          <t>http://census.cso.ie/agrimap/</t>
        </r>
      </text>
    </comment>
    <comment ref="D96" authorId="0" shapeId="0" xr:uid="{08351B6E-40DF-49DE-A424-19DF138A4E91}">
      <text>
        <r>
          <rPr>
            <sz val="9"/>
            <color indexed="81"/>
            <rFont val="Tahoma"/>
            <family val="2"/>
          </rPr>
          <t>http://www.cbs.gov.il/reader/buletin/buletin_e.html</t>
        </r>
      </text>
    </comment>
    <comment ref="F96" authorId="0" shapeId="0" xr:uid="{1EBEC159-6A58-4F01-97C1-62EF17643055}">
      <text>
        <r>
          <rPr>
            <sz val="7"/>
            <color indexed="81"/>
            <rFont val="Tahoma"/>
            <family val="2"/>
          </rPr>
          <t>microdata available on request
http://www.cbs.gov.il/reader/?MIval=cw_usr_view_SHTML&amp;ID=404</t>
        </r>
      </text>
    </comment>
    <comment ref="H96" authorId="0" shapeId="0" xr:uid="{ADD1EA1A-811C-4AA7-A94C-7435F4627860}">
      <text>
        <r>
          <rPr>
            <sz val="9"/>
            <color indexed="81"/>
            <rFont val="Tahoma"/>
            <family val="2"/>
          </rPr>
          <t>http://www.cbs.gov.il/ts/databank/databank_main_func_e.html</t>
        </r>
      </text>
    </comment>
    <comment ref="J96" authorId="0" shapeId="0" xr:uid="{06A159CF-B64E-4B5F-9E0A-03D9567BCB8C}">
      <text>
        <r>
          <rPr>
            <sz val="9"/>
            <color indexed="81"/>
            <rFont val="Tahoma"/>
            <family val="2"/>
          </rPr>
          <t>http://www.cbs.gov.il/ts/databank/databank_main_func_e.html?i=21&amp;ti=11&amp;r=0&amp;f=3&amp;o=0</t>
        </r>
      </text>
    </comment>
    <comment ref="P96" authorId="0" shapeId="0" xr:uid="{6E17A9C0-5FF3-4E74-9FC5-8173BD46F526}">
      <text>
        <r>
          <rPr>
            <sz val="9"/>
            <color indexed="81"/>
            <rFont val="Tahoma"/>
            <family val="2"/>
          </rPr>
          <t>http://www.cbs.gov.il/reader/?MIval=cw_usr_view_SHTML&amp;ID=567
unable to open</t>
        </r>
      </text>
    </comment>
    <comment ref="P98" authorId="0" shapeId="0" xr:uid="{23913CEB-4E5C-459F-92EA-7D39235760F4}">
      <text>
        <r>
          <rPr>
            <sz val="9"/>
            <color indexed="81"/>
            <rFont val="Tahoma"/>
            <family val="2"/>
          </rPr>
          <t>http://statinja.gov.jm/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9" authorId="0" shapeId="0" xr:uid="{22D15B93-CF4A-4E6C-A4E5-1F120F1C2C9B}">
      <text>
        <r>
          <rPr>
            <b/>
            <sz val="9"/>
            <color indexed="81"/>
            <rFont val="Tahoma"/>
            <family val="2"/>
          </rPr>
          <t>yes to surveys, no to microdata</t>
        </r>
      </text>
    </comment>
    <comment ref="J99" authorId="0" shapeId="0" xr:uid="{A9B50C23-4D8E-40F2-8A54-DFE419CFD8CE}">
      <text>
        <r>
          <rPr>
            <sz val="9"/>
            <color indexed="81"/>
            <rFont val="Tahoma"/>
            <family val="2"/>
          </rPr>
          <t xml:space="preserve">http://www.stat.go.jp/english/data/kakei/156time.htm
</t>
        </r>
      </text>
    </comment>
    <comment ref="F100" authorId="0" shapeId="0" xr:uid="{3649E6F5-0EEA-43DE-8F7B-112F6F3915F2}">
      <text>
        <r>
          <rPr>
            <sz val="9"/>
            <color indexed="81"/>
            <rFont val="Tahoma"/>
            <family val="2"/>
          </rPr>
          <t xml:space="preserve">http://193.188.68.46/Dos-Metadata-en-v4/index.php/catalog/
</t>
        </r>
      </text>
    </comment>
    <comment ref="H100" authorId="0" shapeId="0" xr:uid="{DE6B54ED-5B4B-47C4-B6F7-5943B184ADA8}">
      <text>
        <r>
          <rPr>
            <sz val="7"/>
            <color indexed="81"/>
            <rFont val="Tahoma"/>
            <family val="2"/>
          </rPr>
          <t>http://jorinfo.dos.gov.jo/PXWeb2014R2/default.aspx?px_language=en&amp;rxid=e0c35eac-d04f-4689-ace3-8f29bf1f19da</t>
        </r>
      </text>
    </comment>
    <comment ref="D102" authorId="0" shapeId="0" xr:uid="{5BE70E86-E3F5-46CA-A3B7-54238852C1D2}">
      <text>
        <r>
          <rPr>
            <b/>
            <sz val="9"/>
            <color indexed="81"/>
            <rFont val="Tahoma"/>
            <family val="2"/>
          </rPr>
          <t>blank page</t>
        </r>
      </text>
    </comment>
    <comment ref="F102" authorId="0" shapeId="0" xr:uid="{377BD995-88A7-4596-93EC-E9135B12E71D}">
      <text>
        <r>
          <rPr>
            <b/>
            <sz val="9"/>
            <color indexed="81"/>
            <rFont val="Tahoma"/>
            <family val="2"/>
          </rPr>
          <t>http://statistics.knbs.or.ke/nada/index.php/catalog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02" authorId="0" shapeId="0" xr:uid="{ADC1D1DA-6DEF-4F9F-BE8C-14293FADBDBD}">
      <text>
        <r>
          <rPr>
            <sz val="7"/>
            <color indexed="81"/>
            <rFont val="Tahoma"/>
            <family val="2"/>
          </rPr>
          <t>in pdf
https://www.knbs.or.ke/data-releases/</t>
        </r>
      </text>
    </comment>
    <comment ref="H105" authorId="0" shapeId="0" xr:uid="{06863187-BCED-4CEA-BD57-41403B6FAA06}">
      <text>
        <r>
          <rPr>
            <b/>
            <sz val="9"/>
            <color indexed="81"/>
            <rFont val="Tahoma"/>
            <family val="2"/>
          </rPr>
          <t>http://kosis.kr/eng/</t>
        </r>
      </text>
    </comment>
    <comment ref="L105" authorId="0" shapeId="0" xr:uid="{7702B32A-E2AB-4368-A361-9C6033B7E8A7}">
      <text>
        <r>
          <rPr>
            <sz val="6"/>
            <color indexed="81"/>
            <rFont val="Tahoma"/>
            <family val="2"/>
          </rPr>
          <t>http://kostat.go.kr/portal/eng/help/2/1/index.board?bmode=read&amp;aSeq=350451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6" authorId="0" shapeId="0" xr:uid="{F29591F2-FCCB-4AC6-97D0-731E7B62DA36}">
      <text>
        <r>
          <rPr>
            <sz val="7"/>
            <color indexed="81"/>
            <rFont val="Tahoma"/>
            <family val="2"/>
          </rPr>
          <t>http://ask.rks-gov.net/en/news/release-calendar/?page=1&amp;sortOrder=&amp;currentFilter=&amp;currentTema=</t>
        </r>
      </text>
    </comment>
    <comment ref="H106" authorId="0" shapeId="0" xr:uid="{52204149-0280-4DBD-85A3-98BC779B9043}">
      <text>
        <r>
          <rPr>
            <sz val="9"/>
            <color indexed="81"/>
            <rFont val="Tahoma"/>
            <family val="2"/>
          </rPr>
          <t>http://askdata.rks-gov.net/PXWeb/pxweb/en/askdata/?rxid=3f3923fb-e53d-4af3-89cb-2d046a8e4c38</t>
        </r>
      </text>
    </comment>
    <comment ref="D107" authorId="0" shapeId="0" xr:uid="{E496CF7B-9870-41F2-8A47-D10995C15F82}">
      <text>
        <r>
          <rPr>
            <b/>
            <sz val="9"/>
            <color indexed="81"/>
            <rFont val="Tahoma"/>
            <family val="2"/>
          </rPr>
          <t>https://www.csb.gov.kw/Default_EN.aspx</t>
        </r>
      </text>
    </comment>
    <comment ref="D108" authorId="0" shapeId="0" xr:uid="{CDEE54ED-9679-4C9E-AB89-0A71A2976014}">
      <text>
        <r>
          <rPr>
            <b/>
            <sz val="9"/>
            <color indexed="81"/>
            <rFont val="Tahoma"/>
            <family val="2"/>
          </rPr>
          <t>http://stat.kg/en/statistics/calendar/</t>
        </r>
      </text>
    </comment>
    <comment ref="J108" authorId="0" shapeId="0" xr:uid="{04319ED6-DE38-4D6F-A095-709F5F870256}">
      <text>
        <r>
          <rPr>
            <b/>
            <sz val="9"/>
            <color indexed="81"/>
            <rFont val="Tahoma"/>
            <family val="2"/>
          </rPr>
          <t>http://stat.kg/en/statistics/selskoe-hozyajstvo/</t>
        </r>
      </text>
    </comment>
    <comment ref="L108" authorId="0" shapeId="0" xr:uid="{DEDC3B33-B97D-441F-A3DE-723240FDEA49}">
      <text>
        <r>
          <rPr>
            <b/>
            <sz val="9"/>
            <color indexed="81"/>
            <rFont val="Tahoma"/>
            <family val="2"/>
          </rPr>
          <t>http://stat.kg/en/statistics/selskoe-hozyajstvo/</t>
        </r>
      </text>
    </comment>
    <comment ref="F112" authorId="0" shapeId="0" xr:uid="{C2D461AF-28E6-48D0-A43F-C47C87198E8D}">
      <text>
        <r>
          <rPr>
            <sz val="9"/>
            <color indexed="81"/>
            <rFont val="Tahoma"/>
            <family val="2"/>
          </rPr>
          <t>http://www.bos.gov.ls/nada/index.php/catalog/7</t>
        </r>
      </text>
    </comment>
    <comment ref="F117" authorId="0" shapeId="0" xr:uid="{C311054A-7782-429F-8737-79F636866348}">
      <text>
        <r>
          <rPr>
            <b/>
            <sz val="9"/>
            <color indexed="81"/>
            <rFont val="Tahoma"/>
            <family val="2"/>
          </rPr>
          <t>yes to survey listings</t>
        </r>
      </text>
    </comment>
    <comment ref="F118" authorId="0" shapeId="0" xr:uid="{20E352C5-BA38-4B7D-A359-B7B0DD04C572}">
      <text>
        <r>
          <rPr>
            <sz val="9"/>
            <color indexed="81"/>
            <rFont val="Tahoma"/>
            <family val="2"/>
          </rPr>
          <t xml:space="preserve">yes to survey listing
</t>
        </r>
      </text>
    </comment>
    <comment ref="F119" authorId="0" shapeId="0" xr:uid="{033E9BEB-5901-4D90-AC19-97446BCC06BC}">
      <text>
        <r>
          <rPr>
            <sz val="9"/>
            <color indexed="81"/>
            <rFont val="Tahoma"/>
            <family val="2"/>
          </rPr>
          <t xml:space="preserve">yes to survey listing
</t>
        </r>
      </text>
    </comment>
    <comment ref="N119" authorId="0" shapeId="0" xr:uid="{B02D5E1C-7C6D-4815-B9BD-4522096A8EDC}">
      <text>
        <r>
          <rPr>
            <sz val="9"/>
            <color indexed="81"/>
            <rFont val="Tahoma"/>
            <family val="2"/>
          </rPr>
          <t xml:space="preserve">http://www.stat.gov.mk/Dokumenti/izvestai/IzvestajAnketaZadovNaKorisnici2015_en.pdf
</t>
        </r>
      </text>
    </comment>
    <comment ref="D121" authorId="0" shapeId="0" xr:uid="{022EF84C-CC93-4AE0-ACB0-2C7D875635B8}">
      <text>
        <r>
          <rPr>
            <sz val="9"/>
            <color indexed="81"/>
            <rFont val="Tahoma"/>
            <family val="2"/>
          </rPr>
          <t>calendar exists, no data</t>
        </r>
      </text>
    </comment>
    <comment ref="F121" authorId="0" shapeId="0" xr:uid="{2EF787EC-ED08-4B37-9130-CCED8D7263B8}">
      <text>
        <r>
          <rPr>
            <b/>
            <sz val="9"/>
            <color indexed="81"/>
            <rFont val="Tahoma"/>
            <family val="2"/>
          </rPr>
          <t>http://www.nada.nsomalawi.mw/home</t>
        </r>
      </text>
    </comment>
    <comment ref="F122" authorId="0" shapeId="0" xr:uid="{4CEB3183-E940-45DF-8B1B-2974D7161A0D}">
      <text>
        <r>
          <rPr>
            <b/>
            <sz val="9"/>
            <color indexed="81"/>
            <rFont val="Tahoma"/>
            <family val="2"/>
          </rPr>
          <t xml:space="preserve">no microdata
</t>
        </r>
      </text>
    </comment>
    <comment ref="F123" authorId="0" shapeId="0" xr:uid="{584666FA-4EED-478C-9728-A1C19FE4F64C}">
      <text>
        <r>
          <rPr>
            <sz val="9"/>
            <color indexed="81"/>
            <rFont val="Tahoma"/>
            <family val="2"/>
          </rPr>
          <t>microdata has to be requested (NSO site)</t>
        </r>
      </text>
    </comment>
    <comment ref="P129" authorId="0" shapeId="0" xr:uid="{8BC32439-148D-470F-80F1-95B5A1C7BA14}">
      <text>
        <r>
          <rPr>
            <sz val="9"/>
            <color indexed="81"/>
            <rFont val="Tahoma"/>
            <family val="2"/>
          </rPr>
          <t xml:space="preserve">http://www.beta.inegi.org.mx/app/mapa/denue/default.aspx
</t>
        </r>
      </text>
    </comment>
    <comment ref="J130" authorId="0" shapeId="0" xr:uid="{C2528622-9921-4C5E-903B-AC4A0CAD67AE}">
      <text>
        <r>
          <rPr>
            <sz val="7"/>
            <color indexed="81"/>
            <rFont val="Tahoma"/>
            <family val="2"/>
          </rPr>
          <t xml:space="preserve">not excel, but copy/ paste from site
</t>
        </r>
      </text>
    </comment>
    <comment ref="D133" authorId="0" shapeId="0" xr:uid="{9F08CF7C-921F-4CB9-BF9E-484B1701E840}">
      <text>
        <r>
          <rPr>
            <sz val="9"/>
            <color indexed="81"/>
            <rFont val="Tahoma"/>
            <family val="2"/>
          </rPr>
          <t>http://www.nso.mn/release_calendar/calendar.php?page=20179</t>
        </r>
      </text>
    </comment>
    <comment ref="F133" authorId="0" shapeId="0" xr:uid="{0F374F15-B65C-42C9-B525-F982317030CA}">
      <text>
        <r>
          <rPr>
            <sz val="9"/>
            <color indexed="81"/>
            <rFont val="Tahoma"/>
            <family val="2"/>
          </rPr>
          <t>http://web.nso.mn/nada/index.php/catalog
http://web.nso.mn/nada/index.php/catalog/central/about</t>
        </r>
      </text>
    </comment>
    <comment ref="H133" authorId="0" shapeId="0" xr:uid="{87256EA4-1C1E-4F73-948B-30A4B6BCB8E5}">
      <text>
        <r>
          <rPr>
            <b/>
            <sz val="9"/>
            <color indexed="81"/>
            <rFont val="Tahoma"/>
            <family val="2"/>
          </rPr>
          <t>http://www.1212.mn/en/</t>
        </r>
      </text>
    </comment>
    <comment ref="J133" authorId="0" shapeId="0" xr:uid="{9D8AC891-C4D2-4AA5-9601-0734FCA65976}">
      <text>
        <r>
          <rPr>
            <sz val="9"/>
            <color indexed="81"/>
            <rFont val="Tahoma"/>
            <family val="2"/>
          </rPr>
          <t>http://www.1212.mn/en/contents/stats/contents_stat_fld_tree_html.jsp</t>
        </r>
      </text>
    </comment>
    <comment ref="N133" authorId="0" shapeId="0" xr:uid="{08EAAEDD-76B6-4665-89CD-AF9FC01ECFCE}">
      <text>
        <r>
          <rPr>
            <b/>
            <sz val="9"/>
            <color indexed="81"/>
            <rFont val="Tahoma"/>
            <family val="2"/>
          </rPr>
          <t>http://www.en.nso.mn/page/43</t>
        </r>
      </text>
    </comment>
    <comment ref="L135" authorId="0" shapeId="0" xr:uid="{90068E16-57AA-4FD4-A524-E9EB165D6554}">
      <text>
        <r>
          <rPr>
            <sz val="7"/>
            <color indexed="81"/>
            <rFont val="Tahoma"/>
            <family val="2"/>
          </rPr>
          <t>http://www.hcp.ma/Enquete-des-prix-a-la-production-industrielle_a118.html</t>
        </r>
      </text>
    </comment>
    <comment ref="H137" authorId="0" shapeId="0" xr:uid="{963B278E-739E-4B71-8DA1-41E0A6B8B928}">
      <text>
        <r>
          <rPr>
            <b/>
            <sz val="9"/>
            <color indexed="81"/>
            <rFont val="Tahoma"/>
            <family val="2"/>
          </rPr>
          <t>http://www.mmsis.gov.mm/sub_menu/statistics/statDbList.jsp?vw_cd=MT_ZTITLE</t>
        </r>
      </text>
    </comment>
    <comment ref="L137" authorId="0" shapeId="0" xr:uid="{2763E466-4558-4A55-8149-C1344F816723}">
      <text>
        <r>
          <rPr>
            <b/>
            <sz val="9"/>
            <color indexed="81"/>
            <rFont val="Tahoma"/>
            <family val="2"/>
          </rPr>
          <t>http://www.mmsis.gov.mm/sub_menu/statistics/fileDb.jsp?code_code=012</t>
        </r>
      </text>
    </comment>
    <comment ref="F141" authorId="0" shapeId="0" xr:uid="{1E05A9F5-09C0-4811-BDC6-3F2DF4869570}">
      <text>
        <r>
          <rPr>
            <sz val="7"/>
            <color indexed="81"/>
            <rFont val="Tahoma"/>
            <family val="2"/>
          </rPr>
          <t>no list of surveys.  Microdata upon request - 
https://www.cbs.nl/en-gb/our-services/customised-services-microdata/microdata-conducting-your-own-research</t>
        </r>
      </text>
    </comment>
    <comment ref="F143" authorId="0" shapeId="0" xr:uid="{EC9595CD-9BF4-4743-8DCF-3AB98DF20ADE}">
      <text>
        <r>
          <rPr>
            <b/>
            <sz val="9"/>
            <color indexed="81"/>
            <rFont val="Tahoma"/>
            <family val="2"/>
          </rPr>
          <t>upon request</t>
        </r>
      </text>
    </comment>
    <comment ref="H149" authorId="0" shapeId="0" xr:uid="{904B8F81-D158-4D8B-880C-E11B50A71041}">
      <text>
        <r>
          <rPr>
            <sz val="7"/>
            <color indexed="81"/>
            <rFont val="Tahoma"/>
            <family val="2"/>
          </rPr>
          <t>https://data.gov.om/search?query=National%20accounts</t>
        </r>
      </text>
    </comment>
    <comment ref="P149" authorId="0" shapeId="0" xr:uid="{3DD34395-250D-49AF-8170-3250AA59130B}">
      <text>
        <r>
          <rPr>
            <b/>
            <sz val="9"/>
            <color indexed="81"/>
            <rFont val="Tahoma"/>
            <family val="2"/>
          </rPr>
          <t>https://data.gov.om/mvkwlbf/fisheries</t>
        </r>
      </text>
    </comment>
    <comment ref="D156" authorId="0" shapeId="0" xr:uid="{4D894E51-4332-4398-8286-73174898CD6B}">
      <text>
        <r>
          <rPr>
            <b/>
            <sz val="9"/>
            <color indexed="81"/>
            <rFont val="Tahoma"/>
            <family val="2"/>
          </rPr>
          <t>https://psa.gov.ph/content/psa-calendar-press-release-2017</t>
        </r>
      </text>
    </comment>
    <comment ref="F156" authorId="0" shapeId="0" xr:uid="{84BD75D3-25ED-49EB-B77C-3CDFC27F6FF7}">
      <text>
        <r>
          <rPr>
            <b/>
            <sz val="9"/>
            <color indexed="81"/>
            <rFont val="Tahoma"/>
            <family val="2"/>
          </rPr>
          <t>http://psa.gov.ph/psada/index.php/home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6" authorId="0" shapeId="0" xr:uid="{CB8D80BC-82D5-4EF4-B5D6-EF7D06AB0FF8}">
      <text>
        <r>
          <rPr>
            <sz val="7"/>
            <color indexed="81"/>
            <rFont val="Tahoma"/>
            <family val="2"/>
          </rPr>
          <t>http://countrystat.psa.gov.ph/</t>
        </r>
      </text>
    </comment>
    <comment ref="F158" authorId="0" shapeId="0" xr:uid="{D1FE61C6-70E9-4469-AEC3-7BD8F3824658}">
      <text>
        <r>
          <rPr>
            <sz val="7"/>
            <color indexed="81"/>
            <rFont val="Tahoma"/>
            <family val="2"/>
          </rPr>
          <t>https://www.ine.pt/xportal/xmain?xpid=INE&amp;xpgid=ine_pufs&amp;menuBOUI=13707095&amp;contexto=up&amp;selTab=tab5</t>
        </r>
      </text>
    </comment>
    <comment ref="N158" authorId="0" shapeId="0" xr:uid="{594ED967-FA5A-4AE7-83E2-05CDE3A62DAE}">
      <text>
        <r>
          <rPr>
            <sz val="6"/>
            <color indexed="81"/>
            <rFont val="Tahoma"/>
            <family val="2"/>
          </rPr>
          <t>abbreviated feedback form + a note in quality in statistics section on user survey shows they give imp to this indicator - 
https://www.ine.pt/xportal/xmain?xpid=INE&amp;xpgid=ine_qualidade</t>
        </r>
      </text>
    </comment>
    <comment ref="D160" authorId="0" shapeId="0" xr:uid="{61F821FF-DAB4-4CEE-ACA9-CBBAE7D3F301}">
      <text>
        <r>
          <rPr>
            <b/>
            <sz val="9"/>
            <color indexed="81"/>
            <rFont val="Tahoma"/>
            <family val="2"/>
          </rPr>
          <t>http://www.mdps.gov.qa/en/statistics1/StatisticsSite/Pages/Calendar.aspx</t>
        </r>
      </text>
    </comment>
    <comment ref="J160" authorId="0" shapeId="0" xr:uid="{A4E0E852-52CB-403B-98AD-3FA74D0171CB}">
      <text>
        <r>
          <rPr>
            <b/>
            <sz val="9"/>
            <color indexed="81"/>
            <rFont val="Tahoma"/>
            <family val="2"/>
          </rPr>
          <t>http://www.mdps.gov.qa/en/statistics1/pages/topicslisting.aspx?parent=Social&amp;child=LaborForce</t>
        </r>
      </text>
    </comment>
    <comment ref="L160" authorId="0" shapeId="0" xr:uid="{30FD3FC0-8782-47C4-9CBB-B466B32DC857}">
      <text>
        <r>
          <rPr>
            <b/>
            <sz val="9"/>
            <color indexed="81"/>
            <rFont val="Tahoma"/>
            <family val="2"/>
          </rPr>
          <t>http://www.mdps.gov.qa/en/statistics1/StatAwareness/pages/classification.aspx</t>
        </r>
      </text>
    </comment>
    <comment ref="F161" authorId="0" shapeId="0" xr:uid="{2DD20847-4CD9-4804-B4AA-E2FEC93F5B5E}">
      <text>
        <r>
          <rPr>
            <b/>
            <sz val="9"/>
            <color indexed="81"/>
            <rFont val="Tahoma"/>
            <family val="2"/>
          </rPr>
          <t xml:space="preserve">upon request
</t>
        </r>
      </text>
    </comment>
    <comment ref="N161" authorId="0" shapeId="0" xr:uid="{ACAC9CC9-34A6-400E-B8E4-6DF2DC82F934}">
      <text>
        <r>
          <rPr>
            <sz val="7"/>
            <color indexed="81"/>
            <rFont val="Tahoma"/>
            <family val="2"/>
          </rPr>
          <t>http://www.insse.ro/cms/en/content/analysis-users-satisfaction-statistical-data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63" authorId="0" shapeId="0" xr:uid="{4819676B-E818-43D0-A7E1-B78E0D64389C}">
      <text>
        <r>
          <rPr>
            <sz val="8"/>
            <color indexed="81"/>
            <rFont val="Tahoma"/>
            <family val="2"/>
          </rPr>
          <t>http://geodata-nisr.opendata.arcgis.com/datasets/5ce6aa02c0f443638304bfb97329e6df_0?uiTab=table</t>
        </r>
      </text>
    </comment>
    <comment ref="D167" authorId="0" shapeId="0" xr:uid="{1424B63E-5079-4140-862F-F1021E2EA08F}">
      <text>
        <r>
          <rPr>
            <b/>
            <sz val="9"/>
            <color indexed="81"/>
            <rFont val="Tahoma"/>
            <family val="2"/>
          </rPr>
          <t>https://www.stats.gov.sa/dates</t>
        </r>
      </text>
    </comment>
    <comment ref="F167" authorId="0" shapeId="0" xr:uid="{AF80E44A-C003-4803-BEB7-46C2807481EC}">
      <text>
        <r>
          <rPr>
            <b/>
            <sz val="9"/>
            <color indexed="81"/>
            <rFont val="Tahoma"/>
            <family val="2"/>
          </rPr>
          <t xml:space="preserve">no microdata
</t>
        </r>
      </text>
    </comment>
    <comment ref="H167" authorId="0" shapeId="0" xr:uid="{5D3CABDE-D450-4DE8-BFD3-8E521EA3175D}">
      <text>
        <r>
          <rPr>
            <b/>
            <sz val="9"/>
            <color indexed="81"/>
            <rFont val="Tahoma"/>
            <family val="2"/>
          </rPr>
          <t>http://is.stats.gov.sa/en</t>
        </r>
      </text>
    </comment>
    <comment ref="J167" authorId="0" shapeId="0" xr:uid="{E52631EE-1899-4FBD-983A-AE4BF10ECAC8}">
      <text>
        <r>
          <rPr>
            <b/>
            <sz val="9"/>
            <color indexed="81"/>
            <rFont val="Tahoma"/>
            <family val="2"/>
          </rPr>
          <t>https://www.stats.gov.sa/en/node/10127</t>
        </r>
      </text>
    </comment>
    <comment ref="L167" authorId="0" shapeId="0" xr:uid="{D342B621-E1F3-49CF-B61C-98ECF9D10E80}">
      <text>
        <r>
          <rPr>
            <b/>
            <sz val="9"/>
            <color indexed="81"/>
            <rFont val="Tahoma"/>
            <family val="2"/>
          </rPr>
          <t>https://www.stats.gov.sa/en/37</t>
        </r>
      </text>
    </comment>
    <comment ref="P167" authorId="0" shapeId="0" xr:uid="{A7C37B25-AFC4-4401-B4BB-B64CDE65B6E0}">
      <text>
        <r>
          <rPr>
            <b/>
            <sz val="9"/>
            <color indexed="81"/>
            <rFont val="Tahoma"/>
            <family val="2"/>
          </rPr>
          <t>http://is.stats.gov.sa/en</t>
        </r>
      </text>
    </comment>
    <comment ref="F169" authorId="0" shapeId="0" xr:uid="{3745C568-1459-4A71-A91B-263D72126DE5}">
      <text>
        <r>
          <rPr>
            <b/>
            <sz val="9"/>
            <color indexed="81"/>
            <rFont val="Tahoma"/>
            <family val="2"/>
          </rPr>
          <t>microdata upon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69" authorId="0" shapeId="0" xr:uid="{4F97FBA6-AC53-4D38-8165-2EBF452261CD}">
      <text>
        <r>
          <rPr>
            <b/>
            <sz val="9"/>
            <color indexed="81"/>
            <rFont val="Tahoma"/>
            <family val="2"/>
          </rPr>
          <t>http://webrzs.stat.gov.rs/WebSite/public/ReportView.aspx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70" authorId="0" shapeId="0" xr:uid="{6841C455-5A54-4F58-81D2-A4BCD887FE07}">
      <text>
        <r>
          <rPr>
            <sz val="7"/>
            <color indexed="81"/>
            <rFont val="Tahoma"/>
            <family val="2"/>
          </rPr>
          <t>http://www.nbs.gov.sc/nsdp/advance-release-calendar</t>
        </r>
      </text>
    </comment>
    <comment ref="J170" authorId="0" shapeId="0" xr:uid="{3F87DA1F-099E-4774-BF90-11727DAC0571}">
      <text>
        <r>
          <rPr>
            <b/>
            <sz val="9"/>
            <color indexed="81"/>
            <rFont val="Tahoma"/>
            <family val="2"/>
          </rPr>
          <t>only some 
http://www.nbs.gov.sc/statistics/national-accounts</t>
        </r>
      </text>
    </comment>
    <comment ref="L170" authorId="0" shapeId="0" xr:uid="{A900472B-F0B5-4E08-B3E2-C90EFF198418}">
      <text>
        <r>
          <rPr>
            <sz val="7"/>
            <color indexed="81"/>
            <rFont val="Tahoma"/>
            <family val="2"/>
          </rPr>
          <t>classificatin available
http://www.nbs.gov.sc/statistics/national-accounts</t>
        </r>
      </text>
    </comment>
    <comment ref="F174" authorId="0" shapeId="0" xr:uid="{C595D00A-B89F-462A-8252-955EC89D9CAA}">
      <text>
        <r>
          <rPr>
            <sz val="7"/>
            <color indexed="81"/>
            <rFont val="Tahoma"/>
            <family val="2"/>
          </rPr>
          <t>https://slovak.statistics.sk/wps/portal/ext/searchCenter/!ut/p/z1/jVLLbuIwFP0VumBZrqsEyHRnoOIxiNKkDHE2yEnuhEwdm3GcofD14xDUCrVFtSxd-ficcx82RBBCJPm_POMmV5ILe2ZRbzMc04nbnxPizcddMqWTlf_jyXEeRy6sT4Sn_tQbDO4o8Rb-A5k-0-XYn7l3xO1C9B39FUKtJ18sSqw-upaCUOdMuOKxmKgCIUAJM4gyoeKmcSpjx8sg0vgbNepOpS28NWZX3rdJm-z3-06mVCawk6iiTT6TbFVpILxk1rza5c0kj4vGQShTlW1SItfJFqK_FeoDhEWeaJVyw78tFCrhAiEsX4DZ8fY3v-bL8_OsfJfQ_mwwWPZGziPpQVCP55QpqLIMy_rdHySPBaYbH2WK2npYSqkqneBQSYPSLFSKl7eJ2uE0_YhdIJXOgTVFDq0L6vumRXsl-EFVJ19gdVs7pQ0XneBEbjXs1tKCAk1rnctU7WtZ8l7P17pPy28qavKz9xFbzJ5JHV_P8TxNZr8HK19ug591ACaMfuvSmu2KVUj-uOO1Z7rxwTk-Y3y82Gx0pPTm5j-Zxmzw/dz/d5/L2dBISEvZ0FBIS9nQSEh/#Z7_VLP8BB1A08UR40A7JBBP6D3O06</t>
        </r>
      </text>
    </comment>
    <comment ref="F175" authorId="0" shapeId="0" xr:uid="{214A7A6E-3804-4E19-9416-9D389E6F4264}">
      <text>
        <r>
          <rPr>
            <sz val="7"/>
            <color indexed="81"/>
            <rFont val="Tahoma"/>
            <family val="2"/>
          </rPr>
          <t>http://www.stat.si/StatWeb/en/StaticPages/PublicUseFiles/public-use-files</t>
        </r>
      </text>
    </comment>
    <comment ref="N175" authorId="0" shapeId="0" xr:uid="{8EB77E20-4B61-48E0-ADF8-65583F02FBE4}">
      <text>
        <r>
          <rPr>
            <sz val="6"/>
            <color indexed="81"/>
            <rFont val="Tahoma"/>
            <family val="2"/>
          </rPr>
          <t>http://www.stat.si/StatWeb/en/FundamentalPrinciples/QualityInStat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6" authorId="0" shapeId="0" xr:uid="{A505CAD9-2ED3-4374-974C-E60F67D9C6B6}">
      <text>
        <r>
          <rPr>
            <sz val="7"/>
            <color indexed="81"/>
            <rFont val="Tahoma"/>
            <family val="2"/>
          </rPr>
          <t>http://www.statistics.gov.sb/statistics/economic-statistics/consumer-price-index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7" authorId="0" shapeId="0" xr:uid="{8EEEF7F0-1664-4A66-ACF2-CAA667AEFD0E}">
      <text>
        <r>
          <rPr>
            <sz val="9"/>
            <color indexed="81"/>
            <rFont val="Tahoma"/>
            <family val="2"/>
          </rPr>
          <t>source:  http://www.mopic.gov.so/DNS-Metadata-en-v4.2/index.php/catalog
spoke to matthew welch about somalia ADP link; he said somalia has an issue, put score of 0</t>
        </r>
      </text>
    </comment>
    <comment ref="N180" authorId="0" shapeId="0" xr:uid="{F3F4ABDF-AC98-416E-B5B8-414E5F9BEA97}">
      <text>
        <r>
          <rPr>
            <b/>
            <sz val="9"/>
            <color indexed="81"/>
            <rFont val="Tahoma"/>
            <family val="2"/>
          </rPr>
          <t>http://www.ine.es/ss/Satellite?c=Page&amp;p=1259944133654&amp;L=1&amp;pagename=MetodologiaYEstandares%2FINELayout&amp;cid=1259944133654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3" authorId="0" shapeId="0" xr:uid="{2EF1D9C8-B740-4B7D-B107-D432DADA31DD}">
      <text>
        <r>
          <rPr>
            <b/>
            <sz val="9"/>
            <color indexed="81"/>
            <rFont val="Tahoma"/>
            <family val="2"/>
          </rPr>
          <t xml:space="preserve">links not working
</t>
        </r>
      </text>
    </comment>
    <comment ref="H185" authorId="0" shapeId="0" xr:uid="{717D1D1E-C66D-4390-9A47-FAC38226416F}">
      <text>
        <r>
          <rPr>
            <sz val="9"/>
            <color indexed="81"/>
            <rFont val="Tahoma"/>
            <family val="2"/>
          </rPr>
          <t xml:space="preserve">except for population census and living conditions database
</t>
        </r>
      </text>
    </comment>
    <comment ref="F186" authorId="0" shapeId="0" xr:uid="{0E1AFD93-14BE-4D7B-B62E-CDD36CF704AB}">
      <text>
        <r>
          <rPr>
            <b/>
            <sz val="9"/>
            <color indexed="81"/>
            <rFont val="Tahoma"/>
            <family val="2"/>
          </rPr>
          <t>microdata available on ADP</t>
        </r>
      </text>
    </comment>
    <comment ref="H186" authorId="0" shapeId="0" xr:uid="{426A0A7B-A7B3-4B46-B63A-293CC53DAFB3}">
      <text>
        <r>
          <rPr>
            <b/>
            <sz val="9"/>
            <color indexed="81"/>
            <rFont val="Tahoma"/>
            <family val="2"/>
          </rPr>
          <t>site doesn't open</t>
        </r>
      </text>
    </comment>
    <comment ref="L186" authorId="0" shapeId="0" xr:uid="{371EF0A8-7CD2-4663-9735-06CA61EDD093}">
      <text>
        <r>
          <rPr>
            <b/>
            <sz val="9"/>
            <color indexed="81"/>
            <rFont val="Tahoma"/>
            <family val="2"/>
          </rPr>
          <t>site blocked</t>
        </r>
      </text>
    </comment>
    <comment ref="J187" authorId="0" shapeId="0" xr:uid="{39607544-6FA9-4601-806D-7A553A3E9EF9}">
      <text>
        <r>
          <rPr>
            <sz val="6"/>
            <color indexed="81"/>
            <rFont val="Tahoma"/>
            <family val="2"/>
          </rPr>
          <t>http://www.statistics-suriname.org/index.php/statistieken/database/151-arbeidsstatistieken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89" authorId="0" shapeId="0" xr:uid="{9A09A8D3-E0FA-4D19-B54B-C567D94769AE}">
      <text>
        <r>
          <rPr>
            <sz val="6"/>
            <color indexed="81"/>
            <rFont val="Tahoma"/>
            <family val="2"/>
          </rPr>
          <t>http://www.scb.se/en/finding-statistics/publishing-calendar/?prodkod=EN0108</t>
        </r>
      </text>
    </comment>
    <comment ref="F189" authorId="0" shapeId="0" xr:uid="{4E79E2EC-B554-4827-83E9-3EC6EF89E56D}">
      <text>
        <r>
          <rPr>
            <sz val="7"/>
            <color indexed="81"/>
            <rFont val="Tahoma"/>
            <family val="2"/>
          </rPr>
          <t>http://www.sverigeisiffror.scb.se/en/finding-statistics/search/?query=microdata</t>
        </r>
      </text>
    </comment>
    <comment ref="D190" authorId="0" shapeId="0" xr:uid="{37D628F7-4182-4515-ADD6-7D498D69881B}">
      <text>
        <r>
          <rPr>
            <sz val="6"/>
            <color indexed="81"/>
            <rFont val="Tahoma"/>
            <family val="2"/>
          </rPr>
          <t>https://www.bfs.admin.ch/bfs/en/home.html</t>
        </r>
      </text>
    </comment>
    <comment ref="F190" authorId="0" shapeId="0" xr:uid="{F5423186-1157-4213-9907-6F9901725193}">
      <text>
        <r>
          <rPr>
            <sz val="7"/>
            <color indexed="81"/>
            <rFont val="Tahoma"/>
            <family val="2"/>
          </rPr>
          <t>https://www.bfs.admin.ch/bfs/en/home/services/recherche/access-anonymised-individual-data.assetdetail.189281.html</t>
        </r>
      </text>
    </comment>
    <comment ref="D192" authorId="0" shapeId="0" xr:uid="{4F40DE29-DF07-4EAD-B276-B371326F769E}">
      <text>
        <r>
          <rPr>
            <b/>
            <sz val="9"/>
            <color indexed="81"/>
            <rFont val="Tahoma"/>
            <family val="2"/>
          </rPr>
          <t>http://win.dgbas.gov.tw/dgbas03/bs7/sdds/english/calendar.htm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2" authorId="0" shapeId="0" xr:uid="{D7273516-AD80-4D08-AD36-93417EFA7DE6}">
      <text>
        <r>
          <rPr>
            <b/>
            <sz val="9"/>
            <color indexed="81"/>
            <rFont val="Tahoma"/>
            <family val="2"/>
          </rPr>
          <t>http://statdb.dgbas.gov.tw/pxweb/dialog/statfile1L.asp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2" authorId="0" shapeId="0" xr:uid="{95F80984-81FA-4A10-980A-6EAD486115FA}">
      <text>
        <r>
          <rPr>
            <b/>
            <sz val="9"/>
            <color indexed="81"/>
            <rFont val="Tahoma"/>
            <family val="2"/>
          </rPr>
          <t>http://eng.stat.gov.tw/ct.asp?xItem=41072&amp;ctNode=1598&amp;mp=5</t>
        </r>
        <r>
          <rPr>
            <sz val="9"/>
            <color indexed="81"/>
            <rFont val="Tahoma"/>
            <family val="2"/>
          </rPr>
          <t xml:space="preserve">
http://eng.stat.gov.tw/ct.asp?xItem=15761&amp;ctNode=1609&amp;mp=5</t>
        </r>
      </text>
    </comment>
    <comment ref="H193" authorId="0" shapeId="0" xr:uid="{E26CA9FE-B45E-46EA-ABB9-A22937984E29}">
      <text>
        <r>
          <rPr>
            <b/>
            <sz val="9"/>
            <color indexed="81"/>
            <rFont val="Tahoma"/>
            <family val="2"/>
          </rPr>
          <t>powered by Devinfo</t>
        </r>
      </text>
    </comment>
    <comment ref="D194" authorId="0" shapeId="0" xr:uid="{E1737C35-CF08-4D60-A2F1-4AF16D0289F4}">
      <text>
        <r>
          <rPr>
            <b/>
            <sz val="9"/>
            <color indexed="81"/>
            <rFont val="Tahoma"/>
            <family val="2"/>
          </rPr>
          <t>http://www.nbs.go.tz/</t>
        </r>
      </text>
    </comment>
    <comment ref="F194" authorId="0" shapeId="0" xr:uid="{8884A268-8EC8-45C0-A3C3-F5864E8F6B5D}">
      <text>
        <r>
          <rPr>
            <b/>
            <sz val="9"/>
            <color indexed="81"/>
            <rFont val="Tahoma"/>
            <family val="2"/>
          </rPr>
          <t>http://nbs.go.tz/catalog/index.php/catalog</t>
        </r>
      </text>
    </comment>
    <comment ref="P195" authorId="0" shapeId="0" xr:uid="{BA30757A-443F-4DA3-B95C-9579275E8694}">
      <text>
        <r>
          <rPr>
            <b/>
            <sz val="9"/>
            <color indexed="81"/>
            <rFont val="Tahoma"/>
            <family val="2"/>
          </rPr>
          <t>http://statgis.nso.go.th/d</t>
        </r>
      </text>
    </comment>
    <comment ref="D200" authorId="0" shapeId="0" xr:uid="{B52B12A4-61A5-48F2-83E9-DCA5701CA45D}">
      <text>
        <r>
          <rPr>
            <b/>
            <sz val="9"/>
            <color indexed="81"/>
            <rFont val="Tahoma"/>
            <family val="2"/>
          </rPr>
          <t>not on NSO site, but available on IMF DSSB site</t>
        </r>
      </text>
    </comment>
    <comment ref="D201" authorId="0" shapeId="0" xr:uid="{3A3AE7E8-62FA-4689-8CEF-1F5B1ADF14A2}">
      <text>
        <r>
          <rPr>
            <sz val="9"/>
            <color indexed="81"/>
            <rFont val="Tahoma"/>
            <family val="2"/>
          </rPr>
          <t xml:space="preserve">http://www.officialstatistics.gov.tr/?q=en
</t>
        </r>
      </text>
    </comment>
    <comment ref="J205" authorId="0" shapeId="0" xr:uid="{409566AE-A52A-4ABB-92C8-90C38CB84EC7}">
      <text>
        <r>
          <rPr>
            <sz val="7"/>
            <color indexed="81"/>
            <rFont val="Tahoma"/>
            <family val="2"/>
          </rPr>
          <t>only 1/2 indicators in xcel, rest in pdf</t>
        </r>
      </text>
    </comment>
    <comment ref="D206" authorId="0" shapeId="0" xr:uid="{31385578-C9F4-4B07-BFF2-23C9F3FAA0D8}">
      <text>
        <r>
          <rPr>
            <sz val="7"/>
            <color indexed="81"/>
            <rFont val="Tahoma"/>
            <family val="2"/>
          </rPr>
          <t>http://www.ukrstat.gov.ua/</t>
        </r>
      </text>
    </comment>
    <comment ref="J206" authorId="0" shapeId="0" xr:uid="{FAD5557B-C051-4607-919E-3F66F5380623}">
      <text>
        <r>
          <rPr>
            <sz val="9"/>
            <color indexed="81"/>
            <rFont val="Tahoma"/>
            <family val="2"/>
          </rPr>
          <t>http://www.ukrstat.gov.ua/</t>
        </r>
      </text>
    </comment>
    <comment ref="D207" authorId="0" shapeId="0" xr:uid="{2F4E0CDB-5CDC-4B71-A233-40ECE919732F}">
      <text>
        <r>
          <rPr>
            <b/>
            <sz val="9"/>
            <color indexed="81"/>
            <rFont val="Tahoma"/>
            <family val="2"/>
          </rPr>
          <t xml:space="preserve">until 2016
</t>
        </r>
      </text>
    </comment>
    <comment ref="H207" authorId="0" shapeId="0" xr:uid="{F8F5E1C6-BE10-4EE3-8B87-4111DABB8395}">
      <text>
        <r>
          <rPr>
            <b/>
            <sz val="9"/>
            <color indexed="81"/>
            <rFont val="Tahoma"/>
            <family val="2"/>
          </rPr>
          <t>http://dataportal.fcsa.gov.ae/en</t>
        </r>
      </text>
    </comment>
    <comment ref="J207" authorId="0" shapeId="0" xr:uid="{7768F031-0322-4FF5-8C10-A9FBF075510F}">
      <text>
        <r>
          <rPr>
            <b/>
            <sz val="9"/>
            <color indexed="81"/>
            <rFont val="Tahoma"/>
            <family val="2"/>
          </rPr>
          <t>http://fcsa.gov.ae/en-us/Pages/Statistics/Statistics-by-Subject.aspx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7" authorId="0" shapeId="0" xr:uid="{7F651B4A-A862-459A-B26B-324F21E5C7BD}">
      <text>
        <r>
          <rPr>
            <b/>
            <sz val="9"/>
            <color indexed="81"/>
            <rFont val="Tahoma"/>
            <family val="2"/>
          </rPr>
          <t>http://methods.fcsa.gov.ae/Forms/Home/Home.aspx</t>
        </r>
      </text>
    </comment>
    <comment ref="F208" authorId="0" shapeId="0" xr:uid="{B0CE3191-0DCD-4B11-9BA8-1A735FEC41C8}">
      <text>
        <r>
          <rPr>
            <b/>
            <sz val="9"/>
            <color indexed="81"/>
            <rFont val="Tahoma"/>
            <family val="2"/>
          </rPr>
          <t>upon request</t>
        </r>
      </text>
    </comment>
    <comment ref="P208" authorId="0" shapeId="0" xr:uid="{62414112-51CF-4BE5-82DE-010D8E6D47DF}">
      <text>
        <r>
          <rPr>
            <sz val="9"/>
            <color indexed="81"/>
            <rFont val="Tahoma"/>
            <family val="2"/>
          </rPr>
          <t>https://maps.cdrc.ac.uk/#/geodemographics/oac11/default/BFTTFTT/13/-2.1300/57.1500/</t>
        </r>
      </text>
    </comment>
    <comment ref="D209" authorId="0" shapeId="0" xr:uid="{D5561A24-730F-4CBF-97FA-4C2A3953B5B5}">
      <text>
        <r>
          <rPr>
            <sz val="9"/>
            <color indexed="81"/>
            <rFont val="Tahoma"/>
            <family val="2"/>
          </rPr>
          <t xml:space="preserve">https://www.census.gov/economic-indicators/calendar-listview.html
</t>
        </r>
      </text>
    </comment>
    <comment ref="F209" authorId="0" shapeId="0" xr:uid="{FE262171-D993-4999-9BF4-1E099AC120E5}">
      <text>
        <r>
          <rPr>
            <sz val="9"/>
            <color indexed="81"/>
            <rFont val="Tahoma"/>
            <family val="2"/>
          </rPr>
          <t xml:space="preserve">https://www.census.gov/search-results.html?q=microdata&amp;search.x=0&amp;search.y=0&amp;search=submit&amp;page=1&amp;stateGeo=none&amp;searchtype=web
</t>
        </r>
      </text>
    </comment>
    <comment ref="L209" authorId="0" shapeId="0" xr:uid="{2430515E-2F7D-47F9-A072-A0DB6BBFFA0F}">
      <text>
        <r>
          <rPr>
            <sz val="9"/>
            <color indexed="81"/>
            <rFont val="Tahoma"/>
            <family val="2"/>
          </rPr>
          <t xml:space="preserve">https://www.census.gov/eos/www/naics/
</t>
        </r>
      </text>
    </comment>
    <comment ref="J210" authorId="0" shapeId="0" xr:uid="{5F58F37C-17F0-450D-B044-BC8FDC2B2D6A}">
      <text>
        <r>
          <rPr>
            <sz val="9"/>
            <color indexed="81"/>
            <rFont val="Tahoma"/>
            <family val="2"/>
          </rPr>
          <t xml:space="preserve">http://www.ine.gub.uy/web/guest/cuentas-nacionales
</t>
        </r>
      </text>
    </comment>
    <comment ref="J213" authorId="0" shapeId="0" xr:uid="{5E58373C-E30E-4F6D-B59E-CB11CA1A2843}">
      <text>
        <r>
          <rPr>
            <sz val="7"/>
            <color indexed="81"/>
            <rFont val="Tahoma"/>
            <family val="2"/>
          </rPr>
          <t>http://www.ine.gov.ve/index.php?option=com_content&amp;view=category&amp;id=131&amp;Itemid=16</t>
        </r>
      </text>
    </comment>
    <comment ref="H214" authorId="0" shapeId="0" xr:uid="{46E1C76C-25A1-4D7A-A1B1-F58939953B18}">
      <text>
        <r>
          <rPr>
            <b/>
            <sz val="9"/>
            <color indexed="81"/>
            <rFont val="Tahoma"/>
            <family val="2"/>
          </rPr>
          <t>http://www.gso.gov.vn/default.aspx?tabid=717</t>
        </r>
      </text>
    </comment>
    <comment ref="L214" authorId="0" shapeId="0" xr:uid="{43519B5E-560B-42D1-996B-2E215BC00648}">
      <text>
        <r>
          <rPr>
            <b/>
            <sz val="9"/>
            <color indexed="81"/>
            <rFont val="Tahoma"/>
            <family val="2"/>
          </rPr>
          <t>http://www.gso.gov.vn/Default_en.aspx?tabid=770&amp;ItemID=2213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6" authorId="0" shapeId="0" xr:uid="{39CB3161-9095-4F78-97DD-4E7E8AB303CA}">
      <text>
        <r>
          <rPr>
            <sz val="9"/>
            <color indexed="81"/>
            <rFont val="Tahoma"/>
            <family val="2"/>
          </rPr>
          <t xml:space="preserve">http://www.pcbs.gov.ps/pcbs_2012/Calendar/Calendar.aspx
</t>
        </r>
      </text>
    </comment>
  </commentList>
</comments>
</file>

<file path=xl/sharedStrings.xml><?xml version="1.0" encoding="utf-8"?>
<sst xmlns="http://schemas.openxmlformats.org/spreadsheetml/2006/main" count="2872" uniqueCount="746">
  <si>
    <t>DPO.CALD</t>
  </si>
  <si>
    <t>DPO.NADA</t>
  </si>
  <si>
    <t>DPO.PORT</t>
  </si>
  <si>
    <t>DPO.TIME</t>
  </si>
  <si>
    <t>DPO.META</t>
  </si>
  <si>
    <t>DPO.USER</t>
  </si>
  <si>
    <t>DPO.GEOS</t>
  </si>
  <si>
    <t>2017 or 2018</t>
  </si>
  <si>
    <t>#</t>
  </si>
  <si>
    <t>Code</t>
  </si>
  <si>
    <t>Country</t>
  </si>
  <si>
    <t>NSO Advance Release Calendar</t>
  </si>
  <si>
    <t>NSO listing of surveys and microdata sets(or NADA)</t>
  </si>
  <si>
    <t>NSO data portal</t>
  </si>
  <si>
    <t>Timeseries indicators available for download in reusable format for free</t>
  </si>
  <si>
    <t>Metadata available (definition, methodology, standards/ classifications)</t>
  </si>
  <si>
    <t>NSO user satisfaction survey</t>
  </si>
  <si>
    <t>Geospatial data available on NSO website</t>
  </si>
  <si>
    <t>ODIN Score</t>
  </si>
  <si>
    <t>ODB Score</t>
  </si>
  <si>
    <t>ODI Score</t>
  </si>
  <si>
    <t>2018 dpo Score</t>
  </si>
  <si>
    <t>Source 1: NSO/ CSO website</t>
  </si>
  <si>
    <t>Comments</t>
  </si>
  <si>
    <t xml:space="preserve">Source 2: http://www.adp.ihsn.org/country_activities </t>
  </si>
  <si>
    <t>OECD/EU</t>
  </si>
  <si>
    <t>EU</t>
  </si>
  <si>
    <t>AFG</t>
  </si>
  <si>
    <t>Afghanistan</t>
  </si>
  <si>
    <t>http://cso.gov.af/en</t>
  </si>
  <si>
    <t>ALB</t>
  </si>
  <si>
    <t>Albania</t>
  </si>
  <si>
    <t>http://www.instat.gov.al/al/home.aspx</t>
  </si>
  <si>
    <t>DZA</t>
  </si>
  <si>
    <t>Algeria</t>
  </si>
  <si>
    <t>http://www.ons.dz/; http://algeria.opendataforafrica.org/cuerthd/algeria-literacy-rate</t>
  </si>
  <si>
    <t>http://www.adp.ihsn.org/node/1551</t>
  </si>
  <si>
    <t>AGO</t>
  </si>
  <si>
    <t>Angola</t>
  </si>
  <si>
    <t>http://www.ine.gov.ao/xportal/xmain?xpid=ine; https://andine.ine.gov.ao/nada4/index.php/catalog</t>
  </si>
  <si>
    <t>The page cannot be displayed</t>
  </si>
  <si>
    <t>https://andine.ine.gov.ao/nada4/index.php/catalog</t>
  </si>
  <si>
    <t>ATG</t>
  </si>
  <si>
    <t>Antigua and Barbuda</t>
  </si>
  <si>
    <t>http://www.ab.gov.ag/detail_page.php?page=5</t>
  </si>
  <si>
    <t>ARG</t>
  </si>
  <si>
    <t>Argentina</t>
  </si>
  <si>
    <t>http://www.indec.gov.ar/el-indec-eng.asp</t>
  </si>
  <si>
    <t>1st: The site can't be reached/and then: No internet message????</t>
  </si>
  <si>
    <t>http://adp.ihsn.org/node/1547 - http://www.trabajo.gob.ar/estadisticas/</t>
  </si>
  <si>
    <t>ARM</t>
  </si>
  <si>
    <t>Armenia</t>
  </si>
  <si>
    <t>http://www.armstat.am/en/</t>
  </si>
  <si>
    <t>AUS</t>
  </si>
  <si>
    <t>Australia</t>
  </si>
  <si>
    <t>http://www.abs.gov.au/</t>
  </si>
  <si>
    <t>AUT</t>
  </si>
  <si>
    <t>Austria</t>
  </si>
  <si>
    <t>http://www.statistik.at/web_en/statistics/index.html</t>
  </si>
  <si>
    <t>AZE</t>
  </si>
  <si>
    <t>Azerbaijan</t>
  </si>
  <si>
    <t>ttp://www.stat.gov.az/indexen.php</t>
  </si>
  <si>
    <t>BHS</t>
  </si>
  <si>
    <t>Bahamas, The</t>
  </si>
  <si>
    <t>http://www.bahamas.gov.bs/wps/portal/public/!ut/p/b1/vdPLkqIwGAXgZ_EBlHCHJQhy0QQJiMAmhYCICKIioE_fztTspnp6M0Wyyl8n-eosQsVUSMVN0pdF0pXXJrn8OscCcVXgehuZVSRN54AicIqo8pgFK5raU6EZPcalZA26fiBemztcsB48PK5SDM2WTfBrHiQ-UyR13xPDfs3lkZcgRHAfdfPIuXcceyEhyR_NZs-C_mCxztlQXZLtnyzTho_2dnGDW6c5apA5oRGi4wvZcFWxaeNpkNel-uRg5Jf6iJcCzMw44oq865cyUZb9PrLGT4noUwJ8sxTwc8f4d4QFBlQUToIGDwRg7bYbZSuajMOBP4F_ENEnIH6LBIDyqRBwxDu_WutdvfH57Q4Q0Aie4ecBeo0qskO7i4M6FaENtj4zB2kIeYcI-CK2YHfcZgHeqYrWjWY2_wmkpwbZaUEDcFODwtQgPzFogKlBZmrw_38Lm4rLQ70Y0noBFjTP8RwQBAAkWWAAQwV29JK1qzWs9PioRomYPslj3ehvrRQtt7q1zNWft1vGo-95U-V12jjmMK6lXl9Klb3e74aEfwJo4GBzFH3V9hm9YNQoOKKlK-RqsW162Rvw1ibh6nD_XH9ErF0zybn07mqX3VYZyR4q352y_CADkpqnel7XymxGIfNa51Rb9xsBS_Rfmy1mXwSp7a8!/dl4/d5/L2dBISEvZ0FBIS9nQSEh/</t>
  </si>
  <si>
    <t>Your connection is not private</t>
  </si>
  <si>
    <t>BHR</t>
  </si>
  <si>
    <t>Bahrain</t>
  </si>
  <si>
    <t>http://www.data.gov.bh/</t>
  </si>
  <si>
    <t>No internet message???</t>
  </si>
  <si>
    <t>BGD</t>
  </si>
  <si>
    <t>Bangladesh</t>
  </si>
  <si>
    <t>http://www.bbs.gov.bd/</t>
  </si>
  <si>
    <t>BRB</t>
  </si>
  <si>
    <t>Barbados</t>
  </si>
  <si>
    <t>http://www.barstats.gov.bb/</t>
  </si>
  <si>
    <t>Not found message/Your connection is not private message</t>
  </si>
  <si>
    <t>BLR</t>
  </si>
  <si>
    <t>Belarus</t>
  </si>
  <si>
    <t>http://www.belstat.gov.by/en</t>
  </si>
  <si>
    <t>BEL</t>
  </si>
  <si>
    <t>Belgium</t>
  </si>
  <si>
    <t>http://statbel.fgov.be/en/statistics/figures/</t>
  </si>
  <si>
    <t>https://statbel.fgov.be/nl</t>
  </si>
  <si>
    <t>BLZ</t>
  </si>
  <si>
    <t>Belize</t>
  </si>
  <si>
    <t>http://sib.org.bz/</t>
  </si>
  <si>
    <t>BEN</t>
  </si>
  <si>
    <t>Benin</t>
  </si>
  <si>
    <t>https://www.insae-bj.org/</t>
  </si>
  <si>
    <t>BTN</t>
  </si>
  <si>
    <t>Bhutan</t>
  </si>
  <si>
    <t>http://www.nsb.gov.bt/main/main.php#&amp;slider1=4; http://www.nsb.gov.bt/map/main/main.php</t>
  </si>
  <si>
    <t>BOL</t>
  </si>
  <si>
    <t>Bolivia</t>
  </si>
  <si>
    <t>https://www.ine.gob.bo/</t>
  </si>
  <si>
    <t>BIH</t>
  </si>
  <si>
    <t>Bosnia and Herzegovina</t>
  </si>
  <si>
    <t>http://www.bhas.ba/; http://www.bhas.ba/index.php?lang=en; http://www.bhas.ba/?option=com_content&amp;view=article&amp;id=113=ba</t>
  </si>
  <si>
    <t>BWA</t>
  </si>
  <si>
    <t>Botswana</t>
  </si>
  <si>
    <t>http://www.statsbots.org.bw/; http://botswana.africadata.org/en/Map</t>
  </si>
  <si>
    <t>This site can't be reached</t>
  </si>
  <si>
    <t>BRA</t>
  </si>
  <si>
    <t>Brazil</t>
  </si>
  <si>
    <t>http://www.ibge.gov.br/home/; http://seriesestatisticas.ibge.gov.br/</t>
  </si>
  <si>
    <t>BRN</t>
  </si>
  <si>
    <t>Brunei Darussalam</t>
  </si>
  <si>
    <t>http://www.depd.gov.bn/SitePages/National%20Statistics.aspx</t>
  </si>
  <si>
    <t>https://www.data.gov.bn/Pages/index.aspx</t>
  </si>
  <si>
    <t>BGR</t>
  </si>
  <si>
    <t>Bulgaria</t>
  </si>
  <si>
    <t>http://www.nsi.bg/en</t>
  </si>
  <si>
    <t>BFA</t>
  </si>
  <si>
    <t>Burkina Faso</t>
  </si>
  <si>
    <t>http://www.insd.bf/n/; http://burkinafaso.africadata.org/</t>
  </si>
  <si>
    <t>BDI</t>
  </si>
  <si>
    <t>Burundi</t>
  </si>
  <si>
    <t>http://www.isteebu.bi/</t>
  </si>
  <si>
    <t>CPV</t>
  </si>
  <si>
    <t>Cabo Verde</t>
  </si>
  <si>
    <t>http://www.ine.cv/</t>
  </si>
  <si>
    <t>KHM</t>
  </si>
  <si>
    <t>Cambodia</t>
  </si>
  <si>
    <t>http://www.nis.gov.kh/index.php/en/</t>
  </si>
  <si>
    <t>CMR</t>
  </si>
  <si>
    <t>Cameroon</t>
  </si>
  <si>
    <t>http://www.statistics-cameroon.org/</t>
  </si>
  <si>
    <t>CAN</t>
  </si>
  <si>
    <t>Canada</t>
  </si>
  <si>
    <t>http://www.statcan.gc.ca/eng/start</t>
  </si>
  <si>
    <t>CAF</t>
  </si>
  <si>
    <t>Central African Republic</t>
  </si>
  <si>
    <t>http://www.stat-centrafrique.com/; http://car.opendataforafrica.org/</t>
  </si>
  <si>
    <t>TCD</t>
  </si>
  <si>
    <t>Chad</t>
  </si>
  <si>
    <t>http://www.inseed-tchad.org/ ; http://www.inseedtchad.com/</t>
  </si>
  <si>
    <t>Nothing came up ; 404 Not Found message</t>
  </si>
  <si>
    <t>CHL</t>
  </si>
  <si>
    <t>Chile</t>
  </si>
  <si>
    <t>http://www.ine.cl/</t>
  </si>
  <si>
    <t>CHN</t>
  </si>
  <si>
    <t>China</t>
  </si>
  <si>
    <t>http://www.stats.gov.cn/english/</t>
  </si>
  <si>
    <t>COL</t>
  </si>
  <si>
    <t>Colombia</t>
  </si>
  <si>
    <t>http://www.dane.gov.co/</t>
  </si>
  <si>
    <t>COM</t>
  </si>
  <si>
    <t>Comoros</t>
  </si>
  <si>
    <t>no website</t>
  </si>
  <si>
    <t>COD</t>
  </si>
  <si>
    <t>Congo, Dem. Rep.</t>
  </si>
  <si>
    <t>http://www.ins-rdc.org/</t>
  </si>
  <si>
    <t>COG</t>
  </si>
  <si>
    <t>Congo, Rep.</t>
  </si>
  <si>
    <t>http://www.cnsee.org/</t>
  </si>
  <si>
    <t>CRI</t>
  </si>
  <si>
    <t>Costa Rica</t>
  </si>
  <si>
    <t>http://www.inec.go.cr/</t>
  </si>
  <si>
    <t>CIV</t>
  </si>
  <si>
    <t>Côte d'Ivoire</t>
  </si>
  <si>
    <t>http://www.ins.ci/n/</t>
  </si>
  <si>
    <t>HRV</t>
  </si>
  <si>
    <t>Croatia</t>
  </si>
  <si>
    <t>http://www.dzs.hr/</t>
  </si>
  <si>
    <t>CYP</t>
  </si>
  <si>
    <t>Cyprus</t>
  </si>
  <si>
    <t>http://www.mof.gov.cy/mof/cystat/statistics.nsf/index_en/index_en?OpenDocument</t>
  </si>
  <si>
    <t>CZE</t>
  </si>
  <si>
    <t>Czech Republic</t>
  </si>
  <si>
    <t>https://www.czso.cz/csu/czso/home</t>
  </si>
  <si>
    <t>DNK</t>
  </si>
  <si>
    <t>Denmark</t>
  </si>
  <si>
    <t>http://www.dst.dk/en/</t>
  </si>
  <si>
    <t>DJI</t>
  </si>
  <si>
    <t>Djibouti</t>
  </si>
  <si>
    <t>http://www.dised.dj/ ; http://www.ministere-finances.dj/</t>
  </si>
  <si>
    <t>This site can't be reached message for ministere (UNSD link)</t>
  </si>
  <si>
    <t>DMA</t>
  </si>
  <si>
    <t>Dominica</t>
  </si>
  <si>
    <t>last yr info: http://finance.gov.dm/</t>
  </si>
  <si>
    <t>DOM</t>
  </si>
  <si>
    <t>Dominican Republic</t>
  </si>
  <si>
    <t>http://www.one.gob.do/</t>
  </si>
  <si>
    <t>ECU</t>
  </si>
  <si>
    <t>Ecuador</t>
  </si>
  <si>
    <t>http://www.ecuadorencifras.gob.ec/institucional/</t>
  </si>
  <si>
    <t>EGY</t>
  </si>
  <si>
    <t>Egypt, Arab Rep.</t>
  </si>
  <si>
    <t>http://www.capmas.gov.eg/</t>
  </si>
  <si>
    <t>SLV</t>
  </si>
  <si>
    <t>El Salvador</t>
  </si>
  <si>
    <t>http://www.digestyc.gob.sv/</t>
  </si>
  <si>
    <t>GNQ</t>
  </si>
  <si>
    <t>Equatorial Guinea</t>
  </si>
  <si>
    <t>http://www.dgecnstat-ge.org/ &amp; http://www.inege.gq</t>
  </si>
  <si>
    <t>ERI</t>
  </si>
  <si>
    <t>Eritrea</t>
  </si>
  <si>
    <t>EST</t>
  </si>
  <si>
    <t>Estonia</t>
  </si>
  <si>
    <t>http://www.stat.ee/en</t>
  </si>
  <si>
    <t>ETH</t>
  </si>
  <si>
    <t>Ethiopia</t>
  </si>
  <si>
    <t>http://www.csa.gov.et/</t>
  </si>
  <si>
    <t>FJI</t>
  </si>
  <si>
    <t>Fiji</t>
  </si>
  <si>
    <t>http://www.statsfiji.gov.fj/</t>
  </si>
  <si>
    <t>FIN</t>
  </si>
  <si>
    <t>Finland</t>
  </si>
  <si>
    <t>http://www.stat.fi/index_en.html</t>
  </si>
  <si>
    <t>FRA</t>
  </si>
  <si>
    <t>France</t>
  </si>
  <si>
    <t>https://www.insee.fr/en/accueil</t>
  </si>
  <si>
    <t>GAB</t>
  </si>
  <si>
    <t>Gabon</t>
  </si>
  <si>
    <t>http://www.stat-gabon.org/</t>
  </si>
  <si>
    <t>GMB</t>
  </si>
  <si>
    <t>Gambia, The</t>
  </si>
  <si>
    <t>http://www.gbos.gov.gm/</t>
  </si>
  <si>
    <t>http://www.gbos.gov.gm/nada/index.php/catalog</t>
  </si>
  <si>
    <t>GEO</t>
  </si>
  <si>
    <t>Georgia</t>
  </si>
  <si>
    <t>http://www.geostat.ge/</t>
  </si>
  <si>
    <t>DEU</t>
  </si>
  <si>
    <t>Germany</t>
  </si>
  <si>
    <t>https://www.destatis.de/EN/Homepage.html</t>
  </si>
  <si>
    <t>Language issue. No up to date eng version of the wesite</t>
  </si>
  <si>
    <t>GHA</t>
  </si>
  <si>
    <t>Ghana</t>
  </si>
  <si>
    <t>http://www.statsghana.gov.gh/</t>
  </si>
  <si>
    <t>GRC</t>
  </si>
  <si>
    <t>Greece</t>
  </si>
  <si>
    <t>http://www.statistics.gr/en/home/</t>
  </si>
  <si>
    <t>GRD</t>
  </si>
  <si>
    <t>Grenada</t>
  </si>
  <si>
    <t>http://www.gov.gd/ministries/finance.html;   http://finance.gd/stats</t>
  </si>
  <si>
    <t>GTM</t>
  </si>
  <si>
    <t>Guatemala</t>
  </si>
  <si>
    <t>https://www.ine.gob.gt/</t>
  </si>
  <si>
    <t>GIN</t>
  </si>
  <si>
    <t>Guinea</t>
  </si>
  <si>
    <t>http://www.stat-guinee.org/</t>
  </si>
  <si>
    <t>GNB</t>
  </si>
  <si>
    <t>Guinea-Bissau</t>
  </si>
  <si>
    <t>http://www.stat-guinebissau.com/</t>
  </si>
  <si>
    <t>GUY</t>
  </si>
  <si>
    <t>Guyana</t>
  </si>
  <si>
    <t>http://www.statisticsguyana.gov.gy/</t>
  </si>
  <si>
    <t>HTI</t>
  </si>
  <si>
    <t>Haiti</t>
  </si>
  <si>
    <t>http://www.ihsi.ht/</t>
  </si>
  <si>
    <t>HND</t>
  </si>
  <si>
    <t>Honduras</t>
  </si>
  <si>
    <t>http://www.ine.gob.hn/</t>
  </si>
  <si>
    <t>HUN</t>
  </si>
  <si>
    <t>Hungary</t>
  </si>
  <si>
    <t>http://www.ksh.hu/</t>
  </si>
  <si>
    <t>ISL</t>
  </si>
  <si>
    <t>Iceland</t>
  </si>
  <si>
    <t>https://www.statice.is/</t>
  </si>
  <si>
    <t>IND</t>
  </si>
  <si>
    <t>India</t>
  </si>
  <si>
    <t>http://www.mospi.nic.in/</t>
  </si>
  <si>
    <t>IDN</t>
  </si>
  <si>
    <t>Indonesia</t>
  </si>
  <si>
    <t>https://www.bps.go.id/</t>
  </si>
  <si>
    <t>IRN</t>
  </si>
  <si>
    <t>Iran, Islamic Rep.</t>
  </si>
  <si>
    <t>https://www.amar.org.ir/english/</t>
  </si>
  <si>
    <t>IRQ</t>
  </si>
  <si>
    <t>Iraq</t>
  </si>
  <si>
    <t>http://cosit.gov.iq/en/home - site was not functioning, has no data, blank spaces</t>
  </si>
  <si>
    <t>IRL</t>
  </si>
  <si>
    <t>Ireland</t>
  </si>
  <si>
    <t>http://www.cso.ie/en/index.html</t>
  </si>
  <si>
    <t>ISR</t>
  </si>
  <si>
    <t>Israel</t>
  </si>
  <si>
    <t>http://www.cbs.gov.il/reader/cw_usr_view_Folder?ID=141</t>
  </si>
  <si>
    <t>ITA</t>
  </si>
  <si>
    <t>Italy</t>
  </si>
  <si>
    <t>http://www.istat.it/en/</t>
  </si>
  <si>
    <t>JAM</t>
  </si>
  <si>
    <t>Jamaica</t>
  </si>
  <si>
    <t>http://statinja.gov.jm/</t>
  </si>
  <si>
    <t>JPN</t>
  </si>
  <si>
    <t>Japan</t>
  </si>
  <si>
    <t>http://www.stat.go.jp/english/</t>
  </si>
  <si>
    <t>JOR</t>
  </si>
  <si>
    <t>Jordan</t>
  </si>
  <si>
    <t>http://web.dos.gov.jo/?lang=en</t>
  </si>
  <si>
    <t>KAZ</t>
  </si>
  <si>
    <t>Kazakhstan</t>
  </si>
  <si>
    <t>http://stat.gov.kz/faces/homePage;MY_JSESSIONSTATGOV=_FVbCutArj7RObmyGxJ5nCM76J7_fkg0QFLCnij7cLlRZa3aJ224!-1197240937!1616090370?_afrLoop=957789352481880#%40%3F_afrLoop%3D957789352481880%26_adf.ctrl-state%3D3oief9ts7_4</t>
  </si>
  <si>
    <t>KEN</t>
  </si>
  <si>
    <t>Kenya</t>
  </si>
  <si>
    <t>https://www.knbs.or.ke/</t>
  </si>
  <si>
    <t>KIR</t>
  </si>
  <si>
    <t>Kiribati</t>
  </si>
  <si>
    <t>https://prism.spc.int/Country/KI/Stats/ ; http://www.mfed.gov.ki/statistics/</t>
  </si>
  <si>
    <t>404 - Category not found message and no inf on the 2nd one</t>
  </si>
  <si>
    <t>KOR</t>
  </si>
  <si>
    <t>Korea, Rep.</t>
  </si>
  <si>
    <t>http://kostat.go.kr/portal/eng/index.action</t>
  </si>
  <si>
    <t>XKX</t>
  </si>
  <si>
    <t>Kosovo</t>
  </si>
  <si>
    <t>http://ask.rks-gov.net/</t>
  </si>
  <si>
    <t>KWT</t>
  </si>
  <si>
    <t>Kuwait</t>
  </si>
  <si>
    <t>https://www.csb.gov.kw/Default_EN.aspx</t>
  </si>
  <si>
    <t>KGZ</t>
  </si>
  <si>
    <t>Kyrgyz Republic</t>
  </si>
  <si>
    <t>http://www.stat.kg/en/</t>
  </si>
  <si>
    <t>LAO</t>
  </si>
  <si>
    <t>Lao PDR</t>
  </si>
  <si>
    <t>http://www.lsb.gov.la/ ; http://lsb.gov.la/en/index.php ; https://www.lsb.gov.la/en/#.XSzN2LxKjcs (this work)</t>
  </si>
  <si>
    <t>LVA</t>
  </si>
  <si>
    <t>Latvia</t>
  </si>
  <si>
    <t>http://www.csb.gov.lv/en</t>
  </si>
  <si>
    <t>LBN</t>
  </si>
  <si>
    <t>Lebanon</t>
  </si>
  <si>
    <t>http://www.cas.gov.lb/</t>
  </si>
  <si>
    <t>LSO</t>
  </si>
  <si>
    <t>Lesotho</t>
  </si>
  <si>
    <t>http://www.bos.gov.ls/</t>
  </si>
  <si>
    <t>LBR</t>
  </si>
  <si>
    <t>Liberia</t>
  </si>
  <si>
    <t>http://www.tlcafrica.com/lisgis/lisgis_links.htm</t>
  </si>
  <si>
    <t>LBY</t>
  </si>
  <si>
    <t>Libya</t>
  </si>
  <si>
    <t>http://bsc.ly/</t>
  </si>
  <si>
    <t>LTU</t>
  </si>
  <si>
    <t>Lithuania</t>
  </si>
  <si>
    <t>https://osp.stat.gov.lt/web/guest/pradinis</t>
  </si>
  <si>
    <t>LUX</t>
  </si>
  <si>
    <t>Luxembourg</t>
  </si>
  <si>
    <t>http://www.statistiques.public.lu/en/</t>
  </si>
  <si>
    <t>MKD</t>
  </si>
  <si>
    <t>Macedonia, FYR</t>
  </si>
  <si>
    <t>http://www.stat.gov.mk/Default_en.aspx</t>
  </si>
  <si>
    <t>MDG</t>
  </si>
  <si>
    <t>Madagascar</t>
  </si>
  <si>
    <t>http://www.instat.mg/</t>
  </si>
  <si>
    <t>MWI</t>
  </si>
  <si>
    <t>Malawi</t>
  </si>
  <si>
    <t>http://www.nsomalawi.mw/</t>
  </si>
  <si>
    <t>MYS</t>
  </si>
  <si>
    <t>Malaysia</t>
  </si>
  <si>
    <t>https://www.dosm.gov.my/v1/</t>
  </si>
  <si>
    <t>MDV</t>
  </si>
  <si>
    <t>Maldives</t>
  </si>
  <si>
    <t>http://www.planning.gov.mv/</t>
  </si>
  <si>
    <t>MLI</t>
  </si>
  <si>
    <t>Mali</t>
  </si>
  <si>
    <t>http://www.instat-mali.org/</t>
  </si>
  <si>
    <t>MLT</t>
  </si>
  <si>
    <t>Malta</t>
  </si>
  <si>
    <t>https://nso.gov.mt/en/Pages/NSO-Home.aspx</t>
  </si>
  <si>
    <t>MHL</t>
  </si>
  <si>
    <t>Marshall Islands</t>
  </si>
  <si>
    <t>MRT</t>
  </si>
  <si>
    <t>Mauritania</t>
  </si>
  <si>
    <t>http://www.ons.mr/</t>
  </si>
  <si>
    <t>MUS</t>
  </si>
  <si>
    <t>Mauritius</t>
  </si>
  <si>
    <t>http://statsmauritius.govmu.org/English/Pages/default.aspx</t>
  </si>
  <si>
    <t>MEX</t>
  </si>
  <si>
    <t>Mexico</t>
  </si>
  <si>
    <t>http://www.inegi.org.mx/default.aspx</t>
  </si>
  <si>
    <t>FSM</t>
  </si>
  <si>
    <t>Micronesia, Fed. Sts.</t>
  </si>
  <si>
    <t>http://www.fsmstats.fm/</t>
  </si>
  <si>
    <t>File not found message</t>
  </si>
  <si>
    <t>MDA</t>
  </si>
  <si>
    <t>Moldova</t>
  </si>
  <si>
    <t>http://www.statistica.md/category.php?l=en&amp;idc=107</t>
  </si>
  <si>
    <t>MNG</t>
  </si>
  <si>
    <t>Mongolia</t>
  </si>
  <si>
    <t>http://www.en.nso.mn/</t>
  </si>
  <si>
    <t>MNE</t>
  </si>
  <si>
    <t>Montenegro</t>
  </si>
  <si>
    <t>http://www.monstat.org/eng/</t>
  </si>
  <si>
    <t>MAR</t>
  </si>
  <si>
    <t>Morocco</t>
  </si>
  <si>
    <t>http://www.hcp.ma/</t>
  </si>
  <si>
    <t>MOZ</t>
  </si>
  <si>
    <t>Mozambique</t>
  </si>
  <si>
    <t>http://www.ine.gov.mz/</t>
  </si>
  <si>
    <t>MMR</t>
  </si>
  <si>
    <t>Myanmar</t>
  </si>
  <si>
    <t>http://www.mmsis.gov.mm/ // http://www.csostat.gov.mm</t>
  </si>
  <si>
    <t>NAM</t>
  </si>
  <si>
    <t>Namibia</t>
  </si>
  <si>
    <t>http://nsa.org.na/</t>
  </si>
  <si>
    <t>Not found message</t>
  </si>
  <si>
    <t>NRU</t>
  </si>
  <si>
    <t>Nauru</t>
  </si>
  <si>
    <t>Category not found message</t>
  </si>
  <si>
    <t>NPL</t>
  </si>
  <si>
    <t>Nepal</t>
  </si>
  <si>
    <t>http://www.cbs.gov.np/</t>
  </si>
  <si>
    <t>NLD</t>
  </si>
  <si>
    <t>Netherlands</t>
  </si>
  <si>
    <t>https://www.cbs.nl/en-gb</t>
  </si>
  <si>
    <t>NZL</t>
  </si>
  <si>
    <t>New Zealand</t>
  </si>
  <si>
    <t>http://www.stats.govt.nz/</t>
  </si>
  <si>
    <t>NIC</t>
  </si>
  <si>
    <t>Nicaragua</t>
  </si>
  <si>
    <t>http://www.inide.gob.ni/</t>
  </si>
  <si>
    <t>NER</t>
  </si>
  <si>
    <t>Niger</t>
  </si>
  <si>
    <t>http://www.stat-niger.org/statistique/</t>
  </si>
  <si>
    <t>NGA</t>
  </si>
  <si>
    <t>Nigeria</t>
  </si>
  <si>
    <t>http://www.nigerianstat.gov.ng/</t>
  </si>
  <si>
    <t>NOR</t>
  </si>
  <si>
    <t>Norway</t>
  </si>
  <si>
    <t>https://www.ssb.no/en/</t>
  </si>
  <si>
    <t>OMN</t>
  </si>
  <si>
    <t>Oman</t>
  </si>
  <si>
    <t>https://www.ncsi.gov.om/Pages/NCSI.aspx</t>
  </si>
  <si>
    <t>PAK</t>
  </si>
  <si>
    <t>Pakistan</t>
  </si>
  <si>
    <t>http://www.pbs.gov.pk/</t>
  </si>
  <si>
    <t>PLW</t>
  </si>
  <si>
    <t>Palau</t>
  </si>
  <si>
    <t>PAN</t>
  </si>
  <si>
    <t>Panama</t>
  </si>
  <si>
    <t>http://www.contraloria.gob.pa/inec/</t>
  </si>
  <si>
    <t>PNG</t>
  </si>
  <si>
    <t>Papua New Guinea</t>
  </si>
  <si>
    <t>http://www.nso.gov.pg/</t>
  </si>
  <si>
    <t>PRY</t>
  </si>
  <si>
    <t>Paraguay</t>
  </si>
  <si>
    <t>http://www.dgeec.gov.py/</t>
  </si>
  <si>
    <t>PER</t>
  </si>
  <si>
    <t>Peru</t>
  </si>
  <si>
    <t>http://www.inei.gob.pe/</t>
  </si>
  <si>
    <t>PHL</t>
  </si>
  <si>
    <t>Philippines</t>
  </si>
  <si>
    <t>http://psa.gov.ph/ …… http://countrystat.psa.gov.ph/</t>
  </si>
  <si>
    <t>POL</t>
  </si>
  <si>
    <t>Poland</t>
  </si>
  <si>
    <t>http://stat.gov.pl/</t>
  </si>
  <si>
    <t>PRT</t>
  </si>
  <si>
    <t>Portugal</t>
  </si>
  <si>
    <t>https://www.ine.pt/xportal/xmain?xpgid=ine_main&amp;xpid=INE</t>
  </si>
  <si>
    <t>QAT</t>
  </si>
  <si>
    <t>Qatar</t>
  </si>
  <si>
    <t>http://www.mdps.gov.qa/en/pages/default.aspx</t>
  </si>
  <si>
    <t>! Message: Your connection is not private
Attackers might be trying to steal your information from www.mdps.gov.qa (for example, passwords, messages, or credit cards). Learn more</t>
  </si>
  <si>
    <t>ROU</t>
  </si>
  <si>
    <t>Romania</t>
  </si>
  <si>
    <t>http://www.insse.ro/cms/en</t>
  </si>
  <si>
    <t>RUS</t>
  </si>
  <si>
    <t>Russian Federation</t>
  </si>
  <si>
    <t>http://www.gks.ru/wps/wcm/connect/rosstat_main/rosstat/en/main/</t>
  </si>
  <si>
    <t>RWA</t>
  </si>
  <si>
    <t>Rwanda</t>
  </si>
  <si>
    <t>http://www.statistics.gov.rw/</t>
  </si>
  <si>
    <t>WSM</t>
  </si>
  <si>
    <t>Samoa</t>
  </si>
  <si>
    <t>http://www.sbs.gov.ws/</t>
  </si>
  <si>
    <t>SMR</t>
  </si>
  <si>
    <t>San Marino</t>
  </si>
  <si>
    <t>http://www.statistica.sm/on-line/home.html</t>
  </si>
  <si>
    <t>STP</t>
  </si>
  <si>
    <t>São Tomé and Principe</t>
  </si>
  <si>
    <t>http://www.ine.st/</t>
  </si>
  <si>
    <t>SAU</t>
  </si>
  <si>
    <t>Saudi Arabia</t>
  </si>
  <si>
    <t>https://www.stats.gov.sa/en</t>
  </si>
  <si>
    <t>SEN</t>
  </si>
  <si>
    <t>Senegal</t>
  </si>
  <si>
    <t>http://www.ansd.sn/</t>
  </si>
  <si>
    <t>SRB</t>
  </si>
  <si>
    <t>Serbia</t>
  </si>
  <si>
    <t>http://www.stat.gov.rs/en-US/</t>
  </si>
  <si>
    <t>SYC</t>
  </si>
  <si>
    <t>Seychelles</t>
  </si>
  <si>
    <t>http://www.nbs.gov.sc/</t>
  </si>
  <si>
    <t>SLE</t>
  </si>
  <si>
    <t>Sierra Leone</t>
  </si>
  <si>
    <t>https://www.statistics.sl/</t>
  </si>
  <si>
    <t>SGP</t>
  </si>
  <si>
    <t>Singapore</t>
  </si>
  <si>
    <t>http://www.singstat.gov.sg/</t>
  </si>
  <si>
    <t>SVK</t>
  </si>
  <si>
    <t>Slovak Republic</t>
  </si>
  <si>
    <t>https://slovak.statistics.sk/wps/portal/ext/home/!ut/p/z1/hY5NC4JAEIZ_SwevzoiaW7c1wg9E0gptL6GxrYa6opZ_P6kuQR9ze-d9nmGAQQqsyW6lyIZSNlk15QObHyPLI7atUSRhvEZvRzdO7BsaGiYk_wA21fhlKE4-eyArh7qGFSCSwDHRo-4-XkS6jlR_AT9uhK6sOWx5Az4wUcn8-Thtcp0IYB0_84536rWb1sUwtP1SQQXHcVSFlKLi6knWCn5SCtkPkL6T0NYpXgwnIT2d3QGpy0SD/dz/d5/L2dBISEvZ0FBIS9nQSEh/</t>
  </si>
  <si>
    <t>SVN</t>
  </si>
  <si>
    <t>Slovenia</t>
  </si>
  <si>
    <t>http://www.stat.si/statweb/en/home</t>
  </si>
  <si>
    <t>SLB</t>
  </si>
  <si>
    <t>Solomon Islands</t>
  </si>
  <si>
    <t>http://www.statistics.gov.sb/</t>
  </si>
  <si>
    <t>SOM</t>
  </si>
  <si>
    <t>Somalia</t>
  </si>
  <si>
    <t>http://mopicplgov.net/statistics/</t>
  </si>
  <si>
    <t>ZAF</t>
  </si>
  <si>
    <t>South Africa</t>
  </si>
  <si>
    <t>http://www.statssa.gov.za/</t>
  </si>
  <si>
    <t>SSD</t>
  </si>
  <si>
    <t>South Sudan</t>
  </si>
  <si>
    <t>http://www.ssnbss.org/</t>
  </si>
  <si>
    <t>ESP</t>
  </si>
  <si>
    <t>Spain</t>
  </si>
  <si>
    <t>http://www.ine.es/en/welcome.shtml</t>
  </si>
  <si>
    <t>LKA</t>
  </si>
  <si>
    <t>Sri Lanka</t>
  </si>
  <si>
    <t>http://www.statistics.gov.lk/</t>
  </si>
  <si>
    <t>KNA</t>
  </si>
  <si>
    <t>St. Kitts and Nevis</t>
  </si>
  <si>
    <t>LCA</t>
  </si>
  <si>
    <t>St. Lucia</t>
  </si>
  <si>
    <t>http://192.147.231.244:9090/stats/</t>
  </si>
  <si>
    <t>VCT</t>
  </si>
  <si>
    <t>St. Vincent and the Grenadines</t>
  </si>
  <si>
    <t>http://stats.gov.vc/</t>
  </si>
  <si>
    <t>SDN</t>
  </si>
  <si>
    <t>Sudan</t>
  </si>
  <si>
    <t>http://www.cbs.gov.sd/en/</t>
  </si>
  <si>
    <t>SUR</t>
  </si>
  <si>
    <t>Suriname</t>
  </si>
  <si>
    <t>http://www.statistics-suriname.org/</t>
  </si>
  <si>
    <t>SWZ</t>
  </si>
  <si>
    <t>Eswatini</t>
  </si>
  <si>
    <t>http://www.swazistats.org.sz/</t>
  </si>
  <si>
    <t>SWE</t>
  </si>
  <si>
    <t>Sweden</t>
  </si>
  <si>
    <t>http://www.scb.se/en/</t>
  </si>
  <si>
    <t>CHE</t>
  </si>
  <si>
    <t>Switzerland</t>
  </si>
  <si>
    <t>https://www.bfs.admin.ch/bfs/en/home/fso/swiss-federal-statistical-office.html</t>
  </si>
  <si>
    <t>SYR</t>
  </si>
  <si>
    <t>Syrian Arab Republic</t>
  </si>
  <si>
    <t>http://www.cbssyr.sy/index-EN.htm</t>
  </si>
  <si>
    <t>TJK</t>
  </si>
  <si>
    <t>Tajikistan</t>
  </si>
  <si>
    <t>http://www.stat.tj/en/; http://www.stat.tj/english/home.htm</t>
  </si>
  <si>
    <t>TZA</t>
  </si>
  <si>
    <t>Tanzania</t>
  </si>
  <si>
    <t>http://www.nbs.go.tz/</t>
  </si>
  <si>
    <t>THA</t>
  </si>
  <si>
    <t>Thailand</t>
  </si>
  <si>
    <t>http://web.nso.go.th/index.htm - http://www.nso.go.th/sites/2014/Pages/home.aspx</t>
  </si>
  <si>
    <t>TLS</t>
  </si>
  <si>
    <t>Timor-Leste</t>
  </si>
  <si>
    <t>http://dne.mof.gov.tl/index.htm - http://www.statistics.gov.tl/</t>
  </si>
  <si>
    <t>TGO</t>
  </si>
  <si>
    <t>Togo</t>
  </si>
  <si>
    <t>http://www.stat-togo.org/</t>
  </si>
  <si>
    <t>TON</t>
  </si>
  <si>
    <t>Tonga</t>
  </si>
  <si>
    <t>https://prism.spc.int/Country/TO/stats/ - http://tonga.prism.spc.int/</t>
  </si>
  <si>
    <t>Category not found message (UNSD link)</t>
  </si>
  <si>
    <t>TTO</t>
  </si>
  <si>
    <t>Trinidad and Tobago</t>
  </si>
  <si>
    <t>http://cso.gov.tt/</t>
  </si>
  <si>
    <t>TUN</t>
  </si>
  <si>
    <t>Tunisia</t>
  </si>
  <si>
    <t>http://www.ins.tn/en/front</t>
  </si>
  <si>
    <t>TUR</t>
  </si>
  <si>
    <t>Turkey</t>
  </si>
  <si>
    <t>http://www.turkstat.gov.tr/Start.do;jsessionid=kJPRZ6hJzNd1HFxKTtxg1Sn46jSywG7g0rn4n2thdppMT2XKkFH2!560081250</t>
  </si>
  <si>
    <t>TKM</t>
  </si>
  <si>
    <t>Turkmenistan</t>
  </si>
  <si>
    <t>http://www.stat.gov.tm/ru/</t>
  </si>
  <si>
    <t>TUV</t>
  </si>
  <si>
    <t>Tuvalu</t>
  </si>
  <si>
    <t>no website - https://prism.spc.int/country/tv/stats/ - https://tuvalu.prism.spc.int/</t>
  </si>
  <si>
    <t>UGA</t>
  </si>
  <si>
    <t>Uganda</t>
  </si>
  <si>
    <t>http://www.ubos.org/</t>
  </si>
  <si>
    <t>UKR</t>
  </si>
  <si>
    <t>Ukraine</t>
  </si>
  <si>
    <t>http://www.ukrstat.gov.ua/</t>
  </si>
  <si>
    <t>ARE</t>
  </si>
  <si>
    <t>United Arab Emirates</t>
  </si>
  <si>
    <t>http://old.fcsa.gov.ae/EnglishHome/tabid/96/Default.aspx#refreshed; http://fcsa.gov.ae/en-us</t>
  </si>
  <si>
    <t>GBR</t>
  </si>
  <si>
    <t>United Kingdom</t>
  </si>
  <si>
    <t>https://www.ons.gov.uk/</t>
  </si>
  <si>
    <t>USA</t>
  </si>
  <si>
    <t>United States</t>
  </si>
  <si>
    <t>https://www.usa.gov/statistics</t>
  </si>
  <si>
    <t>https://fedstats.sites.usa.gov/ NOT POSSIBLE TO GET INTO IT</t>
  </si>
  <si>
    <t>URY</t>
  </si>
  <si>
    <t>Uruguay</t>
  </si>
  <si>
    <t>http://www.ine.gub.uy/</t>
  </si>
  <si>
    <t>UZB</t>
  </si>
  <si>
    <t>Uzbekistan</t>
  </si>
  <si>
    <t>http://stat.uz/en/?view=featured</t>
  </si>
  <si>
    <t>VUT</t>
  </si>
  <si>
    <t>Vanuatu</t>
  </si>
  <si>
    <t>http://www.vnso.gov.vu/</t>
  </si>
  <si>
    <t>VEN</t>
  </si>
  <si>
    <t>Venezuela, RB</t>
  </si>
  <si>
    <t>http://www.ine.gov.ve/</t>
  </si>
  <si>
    <t>VNM</t>
  </si>
  <si>
    <t>Vietnam</t>
  </si>
  <si>
    <t>http://www.gso.gov.vn/Default.aspx?tabid=217; // http://www.gso.gov.vn/default_en.aspx?tabid=494&amp;itemid=2878</t>
  </si>
  <si>
    <t>YEM</t>
  </si>
  <si>
    <t>Yemen, Rep.</t>
  </si>
  <si>
    <t>link broken; deceptive site warning</t>
  </si>
  <si>
    <t>ZMB</t>
  </si>
  <si>
    <t>Zambia</t>
  </si>
  <si>
    <t>http://www.zamstats.gov.zm/</t>
  </si>
  <si>
    <t>ZWE</t>
  </si>
  <si>
    <t>Zimbabwe</t>
  </si>
  <si>
    <t>http://www.zimstat.co.zw/</t>
  </si>
  <si>
    <t>http://odin.opendatawatch.com/</t>
  </si>
  <si>
    <t>https://opendatabarometer.org/data-explorer/?_year=2015&amp;indicator=ODB&amp;lang=en</t>
  </si>
  <si>
    <t>https://index.okfn.org/</t>
  </si>
  <si>
    <t>PSE</t>
  </si>
  <si>
    <t>West Bank and Gaza</t>
  </si>
  <si>
    <t>http://www.pcbs.gov.ps/site/lang__en/1/default.aspx</t>
  </si>
  <si>
    <t>http://algeria.opendataforafrica.org/cuerthd/algeria-literacy-rate</t>
  </si>
  <si>
    <t>http://www.ons.dz/</t>
  </si>
  <si>
    <t>http://www.ine.gov.ao/xportal/xmain?xpid=ine</t>
  </si>
  <si>
    <t>http://www.bahamas.gov.bs</t>
  </si>
  <si>
    <t>NA</t>
  </si>
  <si>
    <t>http://www.bhas.ba/index.php?lang=en</t>
  </si>
  <si>
    <t>Agri Census 2017</t>
  </si>
  <si>
    <t>http://www.ibge.gov.br/home/</t>
  </si>
  <si>
    <t>FINAL 08/15/2019</t>
  </si>
  <si>
    <t>http://www.insd.bf/n/</t>
  </si>
  <si>
    <t>http://car.opendataforafrica.org/</t>
  </si>
  <si>
    <t>http://www.inseedtchad.com/</t>
  </si>
  <si>
    <t>http://www.ministere-finances.dj/</t>
  </si>
  <si>
    <t>http://www.inege.gq</t>
  </si>
  <si>
    <t>http://www.mfed.gov.ki/statistics/</t>
  </si>
  <si>
    <t>http://fcsa.gov.ae/en-us</t>
  </si>
  <si>
    <t>http://www.stat-centrafrique.com</t>
  </si>
  <si>
    <t>http://www.inseed-tchad.org/</t>
  </si>
  <si>
    <t>http://www.dised.dj/</t>
  </si>
  <si>
    <t>http://www.dgecnstat-ge.org/</t>
  </si>
  <si>
    <t>http://finance.gd/stats</t>
  </si>
  <si>
    <t>http://www.gov.gd/ministries/finance.html</t>
  </si>
  <si>
    <t>http://cosit.gov.iq/en/home</t>
  </si>
  <si>
    <t>https://prism.spc.int/Country/KI/Stats/</t>
  </si>
  <si>
    <t>http://www.mmsis.gov.mm/</t>
  </si>
  <si>
    <t>http://www.stat.tj/en/</t>
  </si>
  <si>
    <t>https://www.lsb.gov.la/en/#.XSzN2LxKjcs</t>
  </si>
  <si>
    <t>http://psa.gov.ph/</t>
  </si>
  <si>
    <t>http://web.nso.go.th/index.htm</t>
  </si>
  <si>
    <t>http://www.statistics.gov.tl/</t>
  </si>
  <si>
    <t>http://tonga.prism.spc.int/</t>
  </si>
  <si>
    <t>https://tuvalu.prism.spc.int/</t>
  </si>
  <si>
    <t>http://www.gso.gov.vn/default_en.aspx?tabid=494&amp;itemid=2878</t>
  </si>
  <si>
    <t>TOTAL</t>
  </si>
  <si>
    <t>Timeseries indicators SCORE</t>
  </si>
  <si>
    <t>Metadata available SCORE</t>
  </si>
  <si>
    <t>Geospatial data SCORE</t>
  </si>
  <si>
    <t>DPO Weighted Score</t>
  </si>
  <si>
    <t>Max. Category Score</t>
  </si>
  <si>
    <t>DPO Country Score = Weighted Score/ Maximum Category Score X 100</t>
  </si>
  <si>
    <t>Total Score</t>
    <phoneticPr fontId="1" type="noConversion"/>
  </si>
  <si>
    <t>NSO/ CSO website</t>
  </si>
  <si>
    <t>no</t>
  </si>
  <si>
    <t>yes</t>
  </si>
  <si>
    <t>ASM</t>
  </si>
  <si>
    <t>American Samoa</t>
  </si>
  <si>
    <t>ADO</t>
  </si>
  <si>
    <t>Andorra</t>
  </si>
  <si>
    <t>ABW</t>
  </si>
  <si>
    <t>Aruba</t>
  </si>
  <si>
    <t>http://cbs.aw/wp/</t>
  </si>
  <si>
    <t>http://www.stat.gov.az/indexen.php</t>
  </si>
  <si>
    <t>http://www.cio.gov.bh/cio_eng/Stats_SubDetailed.aspx?subcatid=604// http://www.data.gov.bh/</t>
  </si>
  <si>
    <t>http://www.redatam.org/redbin/RpWebEngine.exe/Portal?BASE=CPVBLZ2000&amp;lang=eng</t>
  </si>
  <si>
    <t>BMU</t>
  </si>
  <si>
    <t>Bermuda</t>
  </si>
  <si>
    <t>VGB</t>
  </si>
  <si>
    <t>British Virgin Islands</t>
  </si>
  <si>
    <t xml:space="preserve">http://www.nsi.bg/en// http://www.nsi.bg/; https://infostat.nsi.bg/infostat/pages/external/login.jsf; </t>
  </si>
  <si>
    <t>CYM</t>
  </si>
  <si>
    <t>Cayman Islands</t>
  </si>
  <si>
    <t>CHI</t>
  </si>
  <si>
    <t>Channel Islands</t>
  </si>
  <si>
    <t xml:space="preserve"> no</t>
  </si>
  <si>
    <t>CUB</t>
  </si>
  <si>
    <t>Cuba</t>
  </si>
  <si>
    <t>http://www.one.cu/</t>
  </si>
  <si>
    <t>CUW</t>
  </si>
  <si>
    <t>Curaçao</t>
  </si>
  <si>
    <t>http://www.cbs.cw/website/organization_3130/</t>
  </si>
  <si>
    <t>http://www.dised.dj/  (LINKS IN WEBSITE noT OPENING)</t>
  </si>
  <si>
    <t>na</t>
  </si>
  <si>
    <t>http://finance.gov.dm/</t>
  </si>
  <si>
    <t>http://www.ecuadorencifras.gob.ec/institucional/home/</t>
  </si>
  <si>
    <t>FRO</t>
  </si>
  <si>
    <t>Faroe Islands</t>
  </si>
  <si>
    <t>PYF</t>
  </si>
  <si>
    <t>French Polynesia</t>
  </si>
  <si>
    <t>http://www.ispf.pf/</t>
  </si>
  <si>
    <t>GIB</t>
  </si>
  <si>
    <t>Gibraltar</t>
  </si>
  <si>
    <t>GRL</t>
  </si>
  <si>
    <t>Greenland</t>
  </si>
  <si>
    <t>GUM</t>
  </si>
  <si>
    <t>Guam</t>
  </si>
  <si>
    <t>http://www.ncjp.org/guam</t>
  </si>
  <si>
    <t>HKG</t>
  </si>
  <si>
    <t>Hong Kong SAR, China</t>
  </si>
  <si>
    <t>https://www.censtatd.gov.hk/hkstat/</t>
  </si>
  <si>
    <t xml:space="preserve">no </t>
  </si>
  <si>
    <t>IMY</t>
  </si>
  <si>
    <t>Isle of Man</t>
  </si>
  <si>
    <t>PRK</t>
  </si>
  <si>
    <t>Korea, Dem. People's Rep.</t>
  </si>
  <si>
    <t>no website found</t>
  </si>
  <si>
    <t>http://lsb.gov.la/en/index.php</t>
  </si>
  <si>
    <t>LIE</t>
  </si>
  <si>
    <t>Liechtenstein</t>
  </si>
  <si>
    <t>MAC</t>
  </si>
  <si>
    <t>Macao SAR, China</t>
  </si>
  <si>
    <t>http://www.dsec.gov.mo/home_enus.aspx</t>
  </si>
  <si>
    <t>MCO</t>
  </si>
  <si>
    <t>Monaco</t>
  </si>
  <si>
    <t>NCL</t>
  </si>
  <si>
    <t>New Caledonia</t>
  </si>
  <si>
    <t>http://www.isee.nc/</t>
  </si>
  <si>
    <t xml:space="preserve">Nicaragua </t>
  </si>
  <si>
    <t>MNP</t>
  </si>
  <si>
    <t>northern Mariana Islands</t>
  </si>
  <si>
    <t>noR</t>
  </si>
  <si>
    <t>norway</t>
  </si>
  <si>
    <t>PRI</t>
  </si>
  <si>
    <t>Puerto Rico</t>
  </si>
  <si>
    <t>no info available</t>
  </si>
  <si>
    <t>http://www.estadisticas.gobierno.pr/iepr/</t>
  </si>
  <si>
    <t>SXM</t>
  </si>
  <si>
    <t>Sint Maarten (Dutch part)</t>
  </si>
  <si>
    <t>MAF</t>
  </si>
  <si>
    <t>St. Martin (French part)</t>
  </si>
  <si>
    <t>Swaziland</t>
  </si>
  <si>
    <t>TWN</t>
  </si>
  <si>
    <t>Taiwan, China</t>
  </si>
  <si>
    <t>http://eng.stat.gov.tw/mp.asp?mp=5</t>
  </si>
  <si>
    <t>TCA</t>
  </si>
  <si>
    <t>Turks and Caicos Islands</t>
  </si>
  <si>
    <t>VIR</t>
  </si>
  <si>
    <t>Virgin Islands (U.S.)</t>
  </si>
  <si>
    <t>Country with population &lt;75000; no data collected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</si>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</sst>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General_)"/>
    <numFmt numFmtId="165" formatCode="0.0"/>
    <numFmt numFmtId="166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name val="Calibri Light"/>
      <family val="2"/>
      <scheme val="major"/>
    </font>
    <font>
      <u/>
      <sz val="9"/>
      <color theme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8"/>
      <color theme="1"/>
      <name val="Calibri"/>
      <family val="2"/>
      <scheme val="minor"/>
    </font>
    <font>
      <u/>
      <sz val="8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7"/>
      <color indexed="81"/>
      <name val="Tahoma"/>
      <family val="2"/>
    </font>
    <font>
      <sz val="6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</cellStyleXfs>
  <cellXfs count="114">
    <xf numFmtId="0" fontId="0" fillId="0" borderId="0" xfId="0"/>
    <xf numFmtId="0" fontId="3" fillId="0" borderId="0" xfId="0" applyFont="1"/>
    <xf numFmtId="0" fontId="3" fillId="0" borderId="0" xfId="0" applyFont="1" applyFill="1"/>
    <xf numFmtId="0" fontId="4" fillId="0" borderId="0" xfId="0" applyFont="1" applyAlignment="1">
      <alignment horizontal="center"/>
    </xf>
    <xf numFmtId="0" fontId="6" fillId="0" borderId="1" xfId="3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/>
    <xf numFmtId="0" fontId="3" fillId="0" borderId="1" xfId="0" applyFont="1" applyBorder="1"/>
    <xf numFmtId="0" fontId="8" fillId="0" borderId="1" xfId="3" applyFont="1" applyFill="1" applyBorder="1" applyAlignment="1">
      <alignment horizontal="left"/>
    </xf>
    <xf numFmtId="164" fontId="7" fillId="0" borderId="4" xfId="3" applyNumberFormat="1" applyFont="1" applyFill="1" applyBorder="1" applyAlignment="1" applyProtection="1">
      <alignment horizontal="left"/>
    </xf>
    <xf numFmtId="165" fontId="3" fillId="0" borderId="2" xfId="0" applyNumberFormat="1" applyFont="1" applyBorder="1"/>
    <xf numFmtId="0" fontId="9" fillId="0" borderId="2" xfId="2" applyFont="1" applyBorder="1"/>
    <xf numFmtId="0" fontId="10" fillId="0" borderId="2" xfId="0" applyFont="1" applyBorder="1"/>
    <xf numFmtId="0" fontId="3" fillId="2" borderId="1" xfId="0" applyFont="1" applyFill="1" applyBorder="1"/>
    <xf numFmtId="0" fontId="9" fillId="0" borderId="1" xfId="2" applyFont="1" applyBorder="1"/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wrapText="1"/>
    </xf>
    <xf numFmtId="0" fontId="3" fillId="0" borderId="1" xfId="0" applyFont="1" applyFill="1" applyBorder="1"/>
    <xf numFmtId="0" fontId="7" fillId="0" borderId="1" xfId="0" applyFont="1" applyFill="1" applyBorder="1" applyAlignment="1">
      <alignment horizontal="left" wrapText="1"/>
    </xf>
    <xf numFmtId="0" fontId="3" fillId="3" borderId="1" xfId="0" applyFont="1" applyFill="1" applyBorder="1"/>
    <xf numFmtId="0" fontId="2" fillId="0" borderId="1" xfId="2" applyBorder="1"/>
    <xf numFmtId="0" fontId="9" fillId="0" borderId="2" xfId="2" applyFont="1" applyFill="1" applyBorder="1"/>
    <xf numFmtId="0" fontId="7" fillId="0" borderId="1" xfId="3" applyFont="1" applyFill="1" applyBorder="1" applyAlignment="1">
      <alignment horizontal="left"/>
    </xf>
    <xf numFmtId="0" fontId="10" fillId="0" borderId="1" xfId="0" applyFont="1" applyFill="1" applyBorder="1"/>
    <xf numFmtId="0" fontId="10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4" borderId="1" xfId="0" applyFont="1" applyFill="1" applyBorder="1"/>
    <xf numFmtId="0" fontId="10" fillId="3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0" fontId="9" fillId="4" borderId="1" xfId="2" applyFont="1" applyFill="1" applyBorder="1"/>
    <xf numFmtId="0" fontId="2" fillId="0" borderId="2" xfId="2" applyBorder="1"/>
    <xf numFmtId="0" fontId="3" fillId="3" borderId="1" xfId="0" applyFont="1" applyFill="1" applyBorder="1" applyAlignment="1">
      <alignment horizontal="right"/>
    </xf>
    <xf numFmtId="0" fontId="11" fillId="0" borderId="1" xfId="0" applyFont="1" applyFill="1" applyBorder="1" applyAlignment="1">
      <alignment horizontal="right"/>
    </xf>
    <xf numFmtId="0" fontId="3" fillId="0" borderId="1" xfId="0" applyFont="1" applyBorder="1" applyAlignment="1"/>
    <xf numFmtId="0" fontId="12" fillId="0" borderId="1" xfId="2" applyFont="1" applyBorder="1"/>
    <xf numFmtId="164" fontId="8" fillId="0" borderId="1" xfId="3" applyNumberFormat="1" applyFont="1" applyFill="1" applyBorder="1" applyAlignment="1" applyProtection="1">
      <alignment horizontal="left"/>
    </xf>
    <xf numFmtId="165" fontId="3" fillId="0" borderId="1" xfId="0" applyNumberFormat="1" applyFont="1" applyBorder="1"/>
    <xf numFmtId="0" fontId="3" fillId="0" borderId="0" xfId="0" applyFont="1" applyAlignment="1">
      <alignment horizontal="right"/>
    </xf>
    <xf numFmtId="166" fontId="3" fillId="0" borderId="0" xfId="1" applyNumberFormat="1" applyFont="1" applyAlignment="1">
      <alignment horizontal="right"/>
    </xf>
    <xf numFmtId="165" fontId="3" fillId="0" borderId="0" xfId="0" applyNumberFormat="1" applyFont="1" applyBorder="1"/>
    <xf numFmtId="2" fontId="3" fillId="0" borderId="0" xfId="0" applyNumberFormat="1" applyFont="1"/>
    <xf numFmtId="0" fontId="3" fillId="5" borderId="1" xfId="0" applyFont="1" applyFill="1" applyBorder="1"/>
    <xf numFmtId="164" fontId="7" fillId="5" borderId="4" xfId="3" applyNumberFormat="1" applyFont="1" applyFill="1" applyBorder="1" applyAlignment="1" applyProtection="1">
      <alignment horizontal="left"/>
    </xf>
    <xf numFmtId="0" fontId="10" fillId="5" borderId="1" xfId="0" applyFont="1" applyFill="1" applyBorder="1"/>
    <xf numFmtId="0" fontId="10" fillId="5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0" borderId="0" xfId="0" applyFont="1" applyAlignment="1">
      <alignment horizontal="left"/>
    </xf>
    <xf numFmtId="0" fontId="7" fillId="0" borderId="3" xfId="3" applyFont="1" applyFill="1" applyBorder="1" applyAlignment="1">
      <alignment horizontal="left"/>
    </xf>
    <xf numFmtId="0" fontId="7" fillId="0" borderId="2" xfId="3" applyFont="1" applyFill="1" applyBorder="1" applyAlignment="1">
      <alignment horizontal="left"/>
    </xf>
    <xf numFmtId="164" fontId="7" fillId="5" borderId="1" xfId="3" applyNumberFormat="1" applyFont="1" applyFill="1" applyBorder="1" applyAlignment="1" applyProtection="1">
      <alignment horizontal="left"/>
    </xf>
    <xf numFmtId="0" fontId="7" fillId="5" borderId="1" xfId="3" applyFont="1" applyFill="1" applyBorder="1" applyAlignment="1">
      <alignment horizontal="left"/>
    </xf>
    <xf numFmtId="164" fontId="8" fillId="5" borderId="1" xfId="3" applyNumberFormat="1" applyFont="1" applyFill="1" applyBorder="1" applyAlignment="1" applyProtection="1">
      <alignment horizontal="left"/>
    </xf>
    <xf numFmtId="165" fontId="3" fillId="5" borderId="1" xfId="0" applyNumberFormat="1" applyFont="1" applyFill="1" applyBorder="1"/>
    <xf numFmtId="0" fontId="2" fillId="5" borderId="1" xfId="2" applyFill="1" applyBorder="1"/>
    <xf numFmtId="0" fontId="3" fillId="5" borderId="0" xfId="0" applyFont="1" applyFill="1"/>
    <xf numFmtId="0" fontId="2" fillId="0" borderId="0" xfId="2"/>
    <xf numFmtId="14" fontId="4" fillId="0" borderId="2" xfId="0" applyNumberFormat="1" applyFont="1" applyBorder="1"/>
    <xf numFmtId="0" fontId="4" fillId="6" borderId="0" xfId="0" applyFont="1" applyFill="1"/>
    <xf numFmtId="0" fontId="4" fillId="6" borderId="0" xfId="0" applyFont="1" applyFill="1" applyAlignment="1">
      <alignment horizontal="right"/>
    </xf>
    <xf numFmtId="0" fontId="8" fillId="7" borderId="1" xfId="3" applyFont="1" applyFill="1" applyBorder="1" applyAlignment="1">
      <alignment horizontal="left"/>
    </xf>
    <xf numFmtId="164" fontId="7" fillId="7" borderId="4" xfId="3" applyNumberFormat="1" applyFont="1" applyFill="1" applyBorder="1" applyAlignment="1" applyProtection="1">
      <alignment horizontal="left"/>
    </xf>
    <xf numFmtId="0" fontId="3" fillId="7" borderId="1" xfId="0" applyFont="1" applyFill="1" applyBorder="1"/>
    <xf numFmtId="0" fontId="10" fillId="7" borderId="1" xfId="0" applyFont="1" applyFill="1" applyBorder="1" applyAlignment="1">
      <alignment horizontal="right"/>
    </xf>
    <xf numFmtId="0" fontId="3" fillId="7" borderId="1" xfId="0" applyFont="1" applyFill="1" applyBorder="1" applyAlignment="1">
      <alignment horizontal="right"/>
    </xf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/>
    </xf>
    <xf numFmtId="0" fontId="10" fillId="7" borderId="1" xfId="0" applyFont="1" applyFill="1" applyBorder="1"/>
    <xf numFmtId="164" fontId="8" fillId="7" borderId="1" xfId="3" applyNumberFormat="1" applyFont="1" applyFill="1" applyBorder="1" applyAlignment="1" applyProtection="1">
      <alignment horizontal="left"/>
    </xf>
    <xf numFmtId="0" fontId="8" fillId="7" borderId="1" xfId="0" applyFont="1" applyFill="1" applyBorder="1" applyAlignment="1">
      <alignment horizontal="left" wrapText="1"/>
    </xf>
    <xf numFmtId="0" fontId="16" fillId="8" borderId="1" xfId="3" applyFont="1" applyFill="1" applyBorder="1" applyAlignment="1">
      <alignment horizontal="center" wrapText="1"/>
    </xf>
    <xf numFmtId="0" fontId="16" fillId="8" borderId="1" xfId="3" applyFont="1" applyFill="1" applyBorder="1" applyAlignment="1">
      <alignment horizontal="left" wrapText="1"/>
    </xf>
    <xf numFmtId="0" fontId="16" fillId="9" borderId="1" xfId="3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6" fillId="8" borderId="1" xfId="0" applyFont="1" applyFill="1" applyBorder="1" applyAlignment="1">
      <alignment horizontal="center" wrapText="1"/>
    </xf>
    <xf numFmtId="0" fontId="17" fillId="8" borderId="1" xfId="0" applyFont="1" applyFill="1" applyBorder="1" applyAlignment="1">
      <alignment horizontal="center" wrapText="1"/>
    </xf>
    <xf numFmtId="0" fontId="16" fillId="10" borderId="1" xfId="0" applyFont="1" applyFill="1" applyBorder="1" applyAlignment="1">
      <alignment horizontal="center" wrapText="1"/>
    </xf>
    <xf numFmtId="0" fontId="16" fillId="8" borderId="1" xfId="0" applyFont="1" applyFill="1" applyBorder="1" applyAlignment="1">
      <alignment horizontal="left" wrapText="1"/>
    </xf>
    <xf numFmtId="0" fontId="17" fillId="0" borderId="0" xfId="0" applyFont="1"/>
    <xf numFmtId="0" fontId="17" fillId="8" borderId="1" xfId="3" applyFont="1" applyFill="1" applyBorder="1" applyAlignment="1">
      <alignment horizontal="center"/>
    </xf>
    <xf numFmtId="0" fontId="17" fillId="8" borderId="1" xfId="3" applyFont="1" applyFill="1" applyBorder="1"/>
    <xf numFmtId="164" fontId="17" fillId="8" borderId="1" xfId="3" applyNumberFormat="1" applyFont="1" applyFill="1" applyBorder="1" applyAlignment="1" applyProtection="1">
      <alignment horizontal="left"/>
    </xf>
    <xf numFmtId="0" fontId="17" fillId="8" borderId="1" xfId="0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2" fontId="17" fillId="8" borderId="1" xfId="0" applyNumberFormat="1" applyFont="1" applyFill="1" applyBorder="1" applyAlignment="1">
      <alignment horizontal="center"/>
    </xf>
    <xf numFmtId="2" fontId="18" fillId="10" borderId="1" xfId="0" applyNumberFormat="1" applyFont="1" applyFill="1" applyBorder="1" applyAlignment="1">
      <alignment horizontal="center"/>
    </xf>
    <xf numFmtId="0" fontId="19" fillId="0" borderId="1" xfId="2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11" borderId="1" xfId="0" applyFont="1" applyFill="1" applyBorder="1" applyAlignment="1">
      <alignment horizontal="left"/>
    </xf>
    <xf numFmtId="0" fontId="17" fillId="11" borderId="1" xfId="0" applyFont="1" applyFill="1" applyBorder="1" applyAlignment="1">
      <alignment horizontal="center"/>
    </xf>
    <xf numFmtId="2" fontId="17" fillId="11" borderId="1" xfId="0" applyNumberFormat="1" applyFont="1" applyFill="1" applyBorder="1" applyAlignment="1">
      <alignment horizontal="center"/>
    </xf>
    <xf numFmtId="2" fontId="18" fillId="11" borderId="1" xfId="0" applyNumberFormat="1" applyFont="1" applyFill="1" applyBorder="1" applyAlignment="1">
      <alignment horizontal="center"/>
    </xf>
    <xf numFmtId="0" fontId="17" fillId="8" borderId="1" xfId="0" applyFont="1" applyFill="1" applyBorder="1" applyAlignment="1">
      <alignment wrapText="1"/>
    </xf>
    <xf numFmtId="0" fontId="17" fillId="8" borderId="1" xfId="0" applyFont="1" applyFill="1" applyBorder="1" applyAlignment="1">
      <alignment horizontal="center" vertical="center" wrapText="1"/>
    </xf>
    <xf numFmtId="0" fontId="2" fillId="8" borderId="1" xfId="2" applyFill="1" applyBorder="1" applyAlignment="1">
      <alignment horizontal="left"/>
    </xf>
    <xf numFmtId="0" fontId="17" fillId="8" borderId="0" xfId="0" applyFont="1" applyFill="1"/>
    <xf numFmtId="0" fontId="17" fillId="8" borderId="1" xfId="0" applyFont="1" applyFill="1" applyBorder="1" applyAlignment="1">
      <alignment horizontal="left"/>
    </xf>
    <xf numFmtId="0" fontId="19" fillId="8" borderId="1" xfId="2" applyFont="1" applyFill="1" applyBorder="1" applyAlignment="1">
      <alignment horizontal="left"/>
    </xf>
    <xf numFmtId="0" fontId="17" fillId="12" borderId="1" xfId="0" applyFont="1" applyFill="1" applyBorder="1" applyAlignment="1">
      <alignment horizontal="left"/>
    </xf>
    <xf numFmtId="0" fontId="17" fillId="0" borderId="1" xfId="3" applyFont="1" applyFill="1" applyBorder="1"/>
    <xf numFmtId="164" fontId="17" fillId="8" borderId="1" xfId="3" applyNumberFormat="1" applyFont="1" applyFill="1" applyBorder="1" applyAlignment="1" applyProtection="1">
      <alignment horizontal="center"/>
    </xf>
    <xf numFmtId="0" fontId="17" fillId="8" borderId="0" xfId="3" applyFont="1" applyFill="1" applyAlignment="1">
      <alignment horizontal="center"/>
    </xf>
    <xf numFmtId="0" fontId="17" fillId="0" borderId="0" xfId="3" applyFont="1" applyFill="1"/>
    <xf numFmtId="0" fontId="20" fillId="11" borderId="1" xfId="0" applyFont="1" applyFill="1" applyBorder="1" applyAlignment="1">
      <alignment horizontal="left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3" fillId="13" borderId="1" xfId="0" applyFont="1" applyFill="1" applyBorder="1" applyAlignment="1">
      <alignment horizontal="right"/>
    </xf>
    <xf numFmtId="0" fontId="17" fillId="13" borderId="1" xfId="0" applyFont="1" applyFill="1" applyBorder="1" applyAlignment="1">
      <alignment horizontal="center"/>
    </xf>
    <xf numFmtId="0" fontId="17" fillId="13" borderId="1" xfId="0" applyFont="1" applyFill="1" applyBorder="1" applyAlignment="1">
      <alignment horizontal="center" wrapText="1"/>
    </xf>
  </cellXfs>
  <cellStyles count="4">
    <cellStyle name="Comma" xfId="1" builtinId="3"/>
    <cellStyle name="Hyperlink" xfId="2" builtinId="8"/>
    <cellStyle name="Normal" xfId="0" builtinId="0"/>
    <cellStyle name="Normal_cty99" xfId="3" xr:uid="{70AEC14D-0AF1-4FEA-ACF3-192222C485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ldbankgroup-my.sharepoint.com/personal/nbarboza_worldbank_org1/Documents/Nathalie/DECAE/SPI/2016%20-%202018/FInal%20after%20DW%20input/2018%20SPI%20Dimensions%20MSC,%20CS%20&amp;%20DPO%20chec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ldbankgroup-my.sharepoint.com/personal/nbarboza_worldbank_org1/Documents/Nathalie/DECAE/Countries/Country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I Dimensions"/>
      <sheetName val="Sources"/>
      <sheetName val="Dimension1 MSC"/>
      <sheetName val="Dimesion2 CS"/>
      <sheetName val="Dimension4 DPO"/>
      <sheetName val="Dimension4 DPO info  Dyvianshi"/>
      <sheetName val="Sheet1"/>
      <sheetName val="backup data for some vari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87">
          <cell r="J1387" t="str">
            <v>ODBA</v>
          </cell>
          <cell r="K1387">
            <v>2013</v>
          </cell>
          <cell r="L1387">
            <v>2014</v>
          </cell>
          <cell r="M1387">
            <v>2015</v>
          </cell>
          <cell r="Q1387" t="str">
            <v>ODIX</v>
          </cell>
          <cell r="R1387">
            <v>2013</v>
          </cell>
          <cell r="S1387">
            <v>2014</v>
          </cell>
          <cell r="T1387">
            <v>2015</v>
          </cell>
        </row>
        <row r="1388">
          <cell r="I1388" t="str">
            <v>AFG</v>
          </cell>
          <cell r="J1388" t="str">
            <v>Afghanistan</v>
          </cell>
          <cell r="K1388" t="str">
            <v/>
          </cell>
          <cell r="L1388" t="str">
            <v/>
          </cell>
          <cell r="M1388" t="str">
            <v/>
          </cell>
          <cell r="P1388" t="str">
            <v>AFG</v>
          </cell>
          <cell r="Q1388" t="str">
            <v>Afghanistan</v>
          </cell>
          <cell r="R1388" t="str">
            <v/>
          </cell>
          <cell r="S1388" t="str">
            <v/>
          </cell>
          <cell r="T1388" t="str">
            <v/>
          </cell>
        </row>
        <row r="1389">
          <cell r="I1389" t="str">
            <v>ALB</v>
          </cell>
          <cell r="J1389" t="str">
            <v>Albania</v>
          </cell>
          <cell r="K1389" t="str">
            <v/>
          </cell>
          <cell r="L1389" t="str">
            <v/>
          </cell>
          <cell r="M1389" t="str">
            <v/>
          </cell>
          <cell r="P1389" t="str">
            <v>ALB</v>
          </cell>
          <cell r="Q1389" t="str">
            <v>Albania</v>
          </cell>
          <cell r="R1389" t="str">
            <v/>
          </cell>
          <cell r="S1389" t="str">
            <v/>
          </cell>
          <cell r="T1389">
            <v>42</v>
          </cell>
        </row>
        <row r="1390">
          <cell r="I1390" t="str">
            <v>DZA</v>
          </cell>
          <cell r="J1390" t="str">
            <v>Algeria</v>
          </cell>
          <cell r="K1390" t="str">
            <v/>
          </cell>
          <cell r="L1390" t="str">
            <v/>
          </cell>
          <cell r="M1390" t="str">
            <v/>
          </cell>
          <cell r="P1390" t="str">
            <v>DZA</v>
          </cell>
          <cell r="Q1390" t="str">
            <v>Algeria</v>
          </cell>
          <cell r="R1390" t="str">
            <v/>
          </cell>
          <cell r="S1390" t="str">
            <v/>
          </cell>
          <cell r="T1390">
            <v>7.0000000000000009</v>
          </cell>
        </row>
        <row r="1391">
          <cell r="I1391" t="str">
            <v>AGO</v>
          </cell>
          <cell r="J1391" t="str">
            <v>Angola</v>
          </cell>
          <cell r="K1391" t="str">
            <v/>
          </cell>
          <cell r="L1391" t="str">
            <v/>
          </cell>
          <cell r="M1391" t="str">
            <v/>
          </cell>
          <cell r="P1391" t="str">
            <v>AGO</v>
          </cell>
          <cell r="Q1391" t="str">
            <v>Angola</v>
          </cell>
          <cell r="R1391" t="str">
            <v/>
          </cell>
          <cell r="S1391" t="str">
            <v/>
          </cell>
          <cell r="T1391" t="str">
            <v/>
          </cell>
        </row>
        <row r="1392">
          <cell r="I1392" t="str">
            <v>ATG</v>
          </cell>
          <cell r="J1392" t="str">
            <v>Antigua and Barbuda</v>
          </cell>
          <cell r="K1392" t="str">
            <v/>
          </cell>
          <cell r="L1392" t="str">
            <v/>
          </cell>
          <cell r="M1392" t="str">
            <v/>
          </cell>
          <cell r="P1392" t="str">
            <v>ATG</v>
          </cell>
          <cell r="Q1392" t="str">
            <v>Antigua and Barbuda</v>
          </cell>
          <cell r="R1392" t="str">
            <v/>
          </cell>
          <cell r="S1392" t="str">
            <v/>
          </cell>
          <cell r="T1392">
            <v>8</v>
          </cell>
        </row>
        <row r="1393">
          <cell r="I1393" t="str">
            <v>ARG</v>
          </cell>
          <cell r="J1393" t="str">
            <v>Argentina</v>
          </cell>
          <cell r="K1393">
            <v>35</v>
          </cell>
          <cell r="L1393">
            <v>35.71</v>
          </cell>
          <cell r="M1393">
            <v>23.78</v>
          </cell>
          <cell r="P1393" t="str">
            <v>ARG</v>
          </cell>
          <cell r="Q1393" t="str">
            <v>Argentina</v>
          </cell>
          <cell r="R1393" t="str">
            <v/>
          </cell>
          <cell r="S1393">
            <v>42</v>
          </cell>
          <cell r="T1393">
            <v>34</v>
          </cell>
        </row>
        <row r="1394">
          <cell r="I1394" t="str">
            <v>ARM</v>
          </cell>
          <cell r="J1394" t="str">
            <v>Armenia</v>
          </cell>
          <cell r="K1394" t="str">
            <v/>
          </cell>
          <cell r="L1394" t="str">
            <v/>
          </cell>
          <cell r="M1394" t="str">
            <v/>
          </cell>
          <cell r="P1394" t="str">
            <v>ARM</v>
          </cell>
          <cell r="Q1394" t="str">
            <v>Armenia</v>
          </cell>
          <cell r="R1394" t="str">
            <v/>
          </cell>
          <cell r="S1394" t="str">
            <v/>
          </cell>
          <cell r="T1394" t="str">
            <v/>
          </cell>
        </row>
        <row r="1395">
          <cell r="I1395" t="str">
            <v>AUS</v>
          </cell>
          <cell r="J1395" t="str">
            <v>Australia</v>
          </cell>
          <cell r="K1395">
            <v>67.680000000000007</v>
          </cell>
          <cell r="L1395">
            <v>68.33</v>
          </cell>
          <cell r="M1395">
            <v>67.989999999999995</v>
          </cell>
          <cell r="P1395" t="str">
            <v>AUS</v>
          </cell>
          <cell r="Q1395" t="str">
            <v>Australia</v>
          </cell>
          <cell r="R1395">
            <v>66</v>
          </cell>
          <cell r="S1395">
            <v>72</v>
          </cell>
          <cell r="T1395">
            <v>67</v>
          </cell>
        </row>
        <row r="1396">
          <cell r="I1396" t="str">
            <v>AUT</v>
          </cell>
          <cell r="J1396" t="str">
            <v>Austria</v>
          </cell>
          <cell r="K1396">
            <v>46.3</v>
          </cell>
          <cell r="L1396">
            <v>58.52</v>
          </cell>
          <cell r="M1396">
            <v>64.180000000000007</v>
          </cell>
          <cell r="P1396" t="str">
            <v>AUT</v>
          </cell>
          <cell r="Q1396" t="str">
            <v>Austria</v>
          </cell>
          <cell r="R1396">
            <v>51</v>
          </cell>
          <cell r="S1396">
            <v>59</v>
          </cell>
          <cell r="T1396">
            <v>50</v>
          </cell>
        </row>
        <row r="1397">
          <cell r="I1397" t="str">
            <v>AZE</v>
          </cell>
          <cell r="J1397" t="str">
            <v>Azerbaijan</v>
          </cell>
          <cell r="K1397" t="str">
            <v/>
          </cell>
          <cell r="L1397" t="str">
            <v/>
          </cell>
          <cell r="M1397" t="str">
            <v/>
          </cell>
          <cell r="P1397" t="str">
            <v>AZE</v>
          </cell>
          <cell r="Q1397" t="str">
            <v>Azerbaijan</v>
          </cell>
          <cell r="R1397" t="str">
            <v/>
          </cell>
          <cell r="S1397" t="str">
            <v/>
          </cell>
          <cell r="T1397">
            <v>25</v>
          </cell>
        </row>
        <row r="1398">
          <cell r="I1398" t="str">
            <v>BHS</v>
          </cell>
          <cell r="J1398" t="str">
            <v>Bahamas, The</v>
          </cell>
          <cell r="K1398" t="str">
            <v/>
          </cell>
          <cell r="L1398" t="str">
            <v/>
          </cell>
          <cell r="M1398" t="str">
            <v/>
          </cell>
          <cell r="P1398" t="str">
            <v>BHS</v>
          </cell>
          <cell r="Q1398" t="str">
            <v>Bahamas, The</v>
          </cell>
          <cell r="R1398" t="str">
            <v/>
          </cell>
          <cell r="S1398" t="str">
            <v/>
          </cell>
          <cell r="T1398" t="str">
            <v/>
          </cell>
        </row>
        <row r="1399">
          <cell r="I1399" t="str">
            <v>BHR</v>
          </cell>
          <cell r="J1399" t="str">
            <v>Bahrain</v>
          </cell>
          <cell r="K1399">
            <v>18.18</v>
          </cell>
          <cell r="L1399">
            <v>15.38</v>
          </cell>
          <cell r="M1399">
            <v>18.14</v>
          </cell>
          <cell r="P1399" t="str">
            <v>BHR</v>
          </cell>
          <cell r="Q1399" t="str">
            <v>Bahrain</v>
          </cell>
          <cell r="R1399" t="str">
            <v/>
          </cell>
          <cell r="S1399" t="str">
            <v/>
          </cell>
          <cell r="T1399">
            <v>25</v>
          </cell>
        </row>
        <row r="1400">
          <cell r="I1400" t="str">
            <v>BGD</v>
          </cell>
          <cell r="J1400" t="str">
            <v>Bangladesh</v>
          </cell>
          <cell r="K1400">
            <v>9.56</v>
          </cell>
          <cell r="L1400">
            <v>11.5</v>
          </cell>
          <cell r="M1400">
            <v>7.5</v>
          </cell>
          <cell r="P1400" t="str">
            <v>BGD</v>
          </cell>
          <cell r="Q1400" t="str">
            <v>Bangladesh</v>
          </cell>
          <cell r="R1400">
            <v>34</v>
          </cell>
          <cell r="S1400">
            <v>34</v>
          </cell>
          <cell r="T1400" t="str">
            <v/>
          </cell>
        </row>
        <row r="1401">
          <cell r="I1401" t="str">
            <v>BRB</v>
          </cell>
          <cell r="J1401" t="str">
            <v>Barbados</v>
          </cell>
          <cell r="K1401" t="str">
            <v/>
          </cell>
          <cell r="L1401" t="str">
            <v/>
          </cell>
          <cell r="M1401" t="str">
            <v/>
          </cell>
          <cell r="P1401" t="str">
            <v>BRB</v>
          </cell>
          <cell r="Q1401" t="str">
            <v>Barbados</v>
          </cell>
          <cell r="R1401" t="str">
            <v/>
          </cell>
          <cell r="S1401" t="str">
            <v/>
          </cell>
          <cell r="T1401">
            <v>11</v>
          </cell>
        </row>
        <row r="1402">
          <cell r="I1402" t="str">
            <v>BLR</v>
          </cell>
          <cell r="J1402" t="str">
            <v>Belarus</v>
          </cell>
          <cell r="K1402" t="str">
            <v/>
          </cell>
          <cell r="L1402" t="str">
            <v/>
          </cell>
          <cell r="M1402" t="str">
            <v/>
          </cell>
          <cell r="P1402" t="str">
            <v>BLR</v>
          </cell>
          <cell r="Q1402" t="str">
            <v>Belarus</v>
          </cell>
          <cell r="R1402" t="str">
            <v/>
          </cell>
          <cell r="S1402" t="str">
            <v/>
          </cell>
          <cell r="T1402" t="str">
            <v/>
          </cell>
        </row>
        <row r="1403">
          <cell r="I1403" t="str">
            <v>BEL</v>
          </cell>
          <cell r="J1403" t="str">
            <v>Belgium</v>
          </cell>
          <cell r="K1403">
            <v>34.799999999999997</v>
          </cell>
          <cell r="L1403">
            <v>47.29</v>
          </cell>
          <cell r="M1403">
            <v>52.62</v>
          </cell>
          <cell r="P1403" t="str">
            <v>BEL</v>
          </cell>
          <cell r="Q1403" t="str">
            <v>Belgium</v>
          </cell>
          <cell r="R1403">
            <v>27</v>
          </cell>
          <cell r="S1403">
            <v>39</v>
          </cell>
          <cell r="T1403">
            <v>43</v>
          </cell>
        </row>
        <row r="1404">
          <cell r="I1404" t="str">
            <v>BLZ</v>
          </cell>
          <cell r="J1404" t="str">
            <v>Belize</v>
          </cell>
          <cell r="K1404" t="str">
            <v/>
          </cell>
          <cell r="L1404" t="str">
            <v/>
          </cell>
          <cell r="M1404" t="str">
            <v/>
          </cell>
          <cell r="P1404" t="str">
            <v>BLZ</v>
          </cell>
          <cell r="Q1404" t="str">
            <v>Belize</v>
          </cell>
          <cell r="R1404" t="str">
            <v/>
          </cell>
          <cell r="S1404" t="str">
            <v/>
          </cell>
          <cell r="T1404" t="str">
            <v/>
          </cell>
        </row>
        <row r="1405">
          <cell r="I1405" t="str">
            <v>BEN</v>
          </cell>
          <cell r="J1405" t="str">
            <v>Benin</v>
          </cell>
          <cell r="K1405">
            <v>7.28</v>
          </cell>
          <cell r="L1405">
            <v>11.98</v>
          </cell>
          <cell r="M1405">
            <v>8.4700000000000006</v>
          </cell>
          <cell r="P1405" t="str">
            <v>BEN</v>
          </cell>
          <cell r="Q1405" t="str">
            <v>Benin</v>
          </cell>
          <cell r="R1405" t="str">
            <v/>
          </cell>
          <cell r="S1405">
            <v>19</v>
          </cell>
          <cell r="T1405">
            <v>30</v>
          </cell>
        </row>
        <row r="1406">
          <cell r="I1406" t="str">
            <v>BTN</v>
          </cell>
          <cell r="J1406" t="str">
            <v>Bhutan</v>
          </cell>
          <cell r="K1406" t="str">
            <v/>
          </cell>
          <cell r="L1406" t="str">
            <v/>
          </cell>
          <cell r="M1406" t="str">
            <v/>
          </cell>
          <cell r="P1406" t="str">
            <v>BTN</v>
          </cell>
          <cell r="Q1406" t="str">
            <v>Bhutan</v>
          </cell>
          <cell r="R1406" t="str">
            <v/>
          </cell>
          <cell r="S1406" t="str">
            <v/>
          </cell>
          <cell r="T1406" t="str">
            <v/>
          </cell>
        </row>
        <row r="1407">
          <cell r="I1407" t="str">
            <v>BOL</v>
          </cell>
          <cell r="J1407" t="str">
            <v>Bolivia</v>
          </cell>
          <cell r="K1407" t="str">
            <v/>
          </cell>
          <cell r="L1407" t="str">
            <v/>
          </cell>
          <cell r="M1407" t="str">
            <v/>
          </cell>
          <cell r="P1407" t="str">
            <v>BOL</v>
          </cell>
          <cell r="Q1407" t="str">
            <v>Bolivia</v>
          </cell>
          <cell r="R1407" t="str">
            <v/>
          </cell>
          <cell r="S1407" t="str">
            <v/>
          </cell>
          <cell r="T1407" t="str">
            <v/>
          </cell>
        </row>
        <row r="1408">
          <cell r="I1408" t="str">
            <v>BIH</v>
          </cell>
          <cell r="J1408" t="str">
            <v>Bosnia and Herzegovina</v>
          </cell>
          <cell r="K1408" t="str">
            <v/>
          </cell>
          <cell r="L1408" t="str">
            <v/>
          </cell>
          <cell r="M1408" t="str">
            <v/>
          </cell>
          <cell r="P1408" t="str">
            <v>BIH</v>
          </cell>
          <cell r="Q1408" t="str">
            <v>Bosnia and Herzegovina</v>
          </cell>
          <cell r="R1408" t="str">
            <v/>
          </cell>
          <cell r="S1408" t="str">
            <v/>
          </cell>
          <cell r="T1408" t="str">
            <v/>
          </cell>
        </row>
        <row r="1409">
          <cell r="I1409" t="str">
            <v>BWA</v>
          </cell>
          <cell r="J1409" t="str">
            <v>Botswana</v>
          </cell>
          <cell r="K1409">
            <v>16.8</v>
          </cell>
          <cell r="L1409">
            <v>8.39</v>
          </cell>
          <cell r="M1409">
            <v>6.51</v>
          </cell>
          <cell r="P1409" t="str">
            <v>BWA</v>
          </cell>
          <cell r="Q1409" t="str">
            <v>Botswana</v>
          </cell>
          <cell r="R1409" t="str">
            <v/>
          </cell>
          <cell r="S1409">
            <v>21</v>
          </cell>
          <cell r="T1409">
            <v>19</v>
          </cell>
        </row>
        <row r="1410">
          <cell r="I1410" t="str">
            <v>BRA</v>
          </cell>
          <cell r="J1410" t="str">
            <v>Brazil</v>
          </cell>
          <cell r="K1410">
            <v>36.83</v>
          </cell>
          <cell r="L1410">
            <v>52.13</v>
          </cell>
          <cell r="M1410">
            <v>61.16</v>
          </cell>
          <cell r="P1410" t="str">
            <v>BRA</v>
          </cell>
          <cell r="Q1410" t="str">
            <v>Brazil</v>
          </cell>
          <cell r="R1410">
            <v>48</v>
          </cell>
          <cell r="S1410">
            <v>54</v>
          </cell>
          <cell r="T1410">
            <v>61</v>
          </cell>
        </row>
        <row r="1411">
          <cell r="I1411" t="str">
            <v>BRN</v>
          </cell>
          <cell r="J1411" t="str">
            <v>Brunei Darussalam</v>
          </cell>
          <cell r="K1411" t="str">
            <v/>
          </cell>
          <cell r="L1411" t="str">
            <v/>
          </cell>
          <cell r="M1411" t="str">
            <v/>
          </cell>
          <cell r="P1411" t="str">
            <v>BRN</v>
          </cell>
          <cell r="Q1411" t="str">
            <v>Brunei Darussalam</v>
          </cell>
          <cell r="R1411" t="str">
            <v/>
          </cell>
          <cell r="S1411" t="str">
            <v/>
          </cell>
          <cell r="T1411" t="str">
            <v/>
          </cell>
        </row>
        <row r="1412">
          <cell r="I1412" t="str">
            <v>BGR</v>
          </cell>
          <cell r="J1412" t="str">
            <v>Bulgaria</v>
          </cell>
          <cell r="K1412" t="str">
            <v/>
          </cell>
          <cell r="L1412" t="str">
            <v/>
          </cell>
          <cell r="M1412" t="str">
            <v/>
          </cell>
          <cell r="P1412" t="str">
            <v>BGR</v>
          </cell>
          <cell r="Q1412" t="str">
            <v>Bulgaria</v>
          </cell>
          <cell r="R1412">
            <v>52</v>
          </cell>
          <cell r="S1412">
            <v>41</v>
          </cell>
          <cell r="T1412">
            <v>56.000000000000007</v>
          </cell>
        </row>
        <row r="1413">
          <cell r="I1413" t="str">
            <v>BFA</v>
          </cell>
          <cell r="J1413" t="str">
            <v>Burkina Faso</v>
          </cell>
          <cell r="K1413">
            <v>7.35</v>
          </cell>
          <cell r="L1413">
            <v>11.32</v>
          </cell>
          <cell r="M1413">
            <v>10.119999999999999</v>
          </cell>
          <cell r="P1413" t="str">
            <v>BFA</v>
          </cell>
          <cell r="Q1413" t="str">
            <v>Burkina Faso</v>
          </cell>
          <cell r="R1413">
            <v>37</v>
          </cell>
          <cell r="S1413">
            <v>36</v>
          </cell>
          <cell r="T1413">
            <v>32</v>
          </cell>
        </row>
        <row r="1414">
          <cell r="I1414" t="str">
            <v>BDI</v>
          </cell>
          <cell r="J1414" t="str">
            <v>Burundi</v>
          </cell>
          <cell r="K1414" t="str">
            <v/>
          </cell>
          <cell r="L1414" t="str">
            <v/>
          </cell>
          <cell r="M1414" t="str">
            <v/>
          </cell>
          <cell r="P1414" t="str">
            <v>BDI</v>
          </cell>
          <cell r="Q1414" t="str">
            <v>Burundi</v>
          </cell>
          <cell r="R1414" t="str">
            <v/>
          </cell>
          <cell r="S1414" t="str">
            <v/>
          </cell>
          <cell r="T1414" t="str">
            <v/>
          </cell>
        </row>
        <row r="1415">
          <cell r="I1415" t="str">
            <v>CPV</v>
          </cell>
          <cell r="J1415" t="str">
            <v>Cabo Verde</v>
          </cell>
          <cell r="K1415" t="str">
            <v/>
          </cell>
          <cell r="L1415" t="str">
            <v/>
          </cell>
          <cell r="M1415" t="str">
            <v/>
          </cell>
          <cell r="P1415" t="str">
            <v>CPV</v>
          </cell>
          <cell r="Q1415" t="str">
            <v>Cabo Verde</v>
          </cell>
          <cell r="R1415" t="str">
            <v/>
          </cell>
          <cell r="S1415" t="str">
            <v/>
          </cell>
          <cell r="T1415" t="str">
            <v/>
          </cell>
        </row>
        <row r="1416">
          <cell r="I1416" t="str">
            <v>KHM</v>
          </cell>
          <cell r="J1416" t="str">
            <v>Cambodia</v>
          </cell>
          <cell r="K1416" t="str">
            <v/>
          </cell>
          <cell r="L1416" t="str">
            <v/>
          </cell>
          <cell r="M1416" t="str">
            <v/>
          </cell>
          <cell r="P1416" t="str">
            <v>KHM</v>
          </cell>
          <cell r="Q1416" t="str">
            <v>Cambodia</v>
          </cell>
          <cell r="R1416" t="str">
            <v/>
          </cell>
          <cell r="S1416">
            <v>27</v>
          </cell>
          <cell r="T1416">
            <v>12</v>
          </cell>
        </row>
        <row r="1417">
          <cell r="I1417" t="str">
            <v>CMR</v>
          </cell>
          <cell r="J1417" t="str">
            <v>Cameroon</v>
          </cell>
          <cell r="K1417">
            <v>5.65</v>
          </cell>
          <cell r="L1417">
            <v>3.77</v>
          </cell>
          <cell r="M1417">
            <v>6.57</v>
          </cell>
          <cell r="P1417" t="str">
            <v>CMR</v>
          </cell>
          <cell r="Q1417" t="str">
            <v>Cameroon</v>
          </cell>
          <cell r="R1417" t="str">
            <v/>
          </cell>
          <cell r="S1417">
            <v>23</v>
          </cell>
          <cell r="T1417">
            <v>25</v>
          </cell>
        </row>
        <row r="1418">
          <cell r="I1418" t="str">
            <v>CAN</v>
          </cell>
          <cell r="J1418" t="str">
            <v>Canada</v>
          </cell>
          <cell r="K1418">
            <v>65.87</v>
          </cell>
          <cell r="L1418">
            <v>74.52</v>
          </cell>
          <cell r="M1418">
            <v>80.349999999999994</v>
          </cell>
          <cell r="P1418" t="str">
            <v>CAN</v>
          </cell>
          <cell r="Q1418" t="str">
            <v>Canada</v>
          </cell>
          <cell r="R1418">
            <v>59</v>
          </cell>
          <cell r="S1418">
            <v>59</v>
          </cell>
          <cell r="T1418">
            <v>55.000000000000007</v>
          </cell>
        </row>
        <row r="1419">
          <cell r="I1419" t="str">
            <v>CAF</v>
          </cell>
          <cell r="J1419" t="str">
            <v>Central African Republic</v>
          </cell>
          <cell r="K1419" t="str">
            <v/>
          </cell>
          <cell r="L1419" t="str">
            <v/>
          </cell>
          <cell r="M1419" t="str">
            <v/>
          </cell>
          <cell r="P1419" t="str">
            <v>CAF</v>
          </cell>
          <cell r="Q1419" t="str">
            <v>Central African Republic</v>
          </cell>
          <cell r="R1419" t="str">
            <v/>
          </cell>
          <cell r="S1419" t="str">
            <v/>
          </cell>
          <cell r="T1419" t="str">
            <v/>
          </cell>
        </row>
        <row r="1420">
          <cell r="I1420" t="str">
            <v>TCD</v>
          </cell>
          <cell r="J1420" t="str">
            <v>Chad</v>
          </cell>
          <cell r="K1420" t="str">
            <v/>
          </cell>
          <cell r="L1420" t="str">
            <v/>
          </cell>
          <cell r="M1420" t="str">
            <v/>
          </cell>
          <cell r="P1420" t="str">
            <v>TCD</v>
          </cell>
          <cell r="Q1420" t="str">
            <v>Chad</v>
          </cell>
          <cell r="R1420" t="str">
            <v/>
          </cell>
          <cell r="S1420" t="str">
            <v/>
          </cell>
          <cell r="T1420" t="str">
            <v/>
          </cell>
        </row>
        <row r="1421">
          <cell r="I1421" t="str">
            <v>CHL</v>
          </cell>
          <cell r="J1421" t="str">
            <v>Chile</v>
          </cell>
          <cell r="K1421">
            <v>40.11</v>
          </cell>
          <cell r="L1421">
            <v>58.7</v>
          </cell>
          <cell r="M1421">
            <v>42.97</v>
          </cell>
          <cell r="P1421" t="str">
            <v>CHL</v>
          </cell>
          <cell r="Q1421" t="str">
            <v>Chile</v>
          </cell>
          <cell r="R1421" t="str">
            <v/>
          </cell>
          <cell r="S1421">
            <v>61</v>
          </cell>
          <cell r="T1421">
            <v>47</v>
          </cell>
        </row>
        <row r="1422">
          <cell r="I1422" t="str">
            <v>CHN</v>
          </cell>
          <cell r="J1422" t="str">
            <v>China</v>
          </cell>
          <cell r="K1422">
            <v>11.82</v>
          </cell>
          <cell r="L1422">
            <v>28.12</v>
          </cell>
          <cell r="M1422">
            <v>21.16</v>
          </cell>
          <cell r="P1422" t="str">
            <v>CHN</v>
          </cell>
          <cell r="Q1422" t="str">
            <v>China</v>
          </cell>
          <cell r="R1422">
            <v>42</v>
          </cell>
          <cell r="S1422">
            <v>37</v>
          </cell>
          <cell r="T1422">
            <v>18</v>
          </cell>
        </row>
        <row r="1423">
          <cell r="I1423" t="str">
            <v>COL</v>
          </cell>
          <cell r="J1423" t="str">
            <v>Colombia</v>
          </cell>
          <cell r="K1423">
            <v>26.71</v>
          </cell>
          <cell r="L1423">
            <v>32.380000000000003</v>
          </cell>
          <cell r="M1423">
            <v>45.39</v>
          </cell>
          <cell r="P1423" t="str">
            <v>COL</v>
          </cell>
          <cell r="Q1423" t="str">
            <v>Colombia</v>
          </cell>
          <cell r="R1423" t="str">
            <v/>
          </cell>
          <cell r="S1423">
            <v>66</v>
          </cell>
          <cell r="T1423">
            <v>68</v>
          </cell>
        </row>
        <row r="1424">
          <cell r="I1424" t="str">
            <v>COM</v>
          </cell>
          <cell r="J1424" t="str">
            <v>Comoros</v>
          </cell>
          <cell r="K1424" t="str">
            <v/>
          </cell>
          <cell r="L1424" t="str">
            <v/>
          </cell>
          <cell r="M1424" t="str">
            <v/>
          </cell>
          <cell r="P1424" t="str">
            <v>COM</v>
          </cell>
          <cell r="Q1424" t="str">
            <v>Comoros</v>
          </cell>
          <cell r="R1424" t="str">
            <v/>
          </cell>
          <cell r="S1424" t="str">
            <v/>
          </cell>
          <cell r="T1424" t="str">
            <v/>
          </cell>
        </row>
        <row r="1425">
          <cell r="I1425" t="str">
            <v>COD</v>
          </cell>
          <cell r="J1425" t="str">
            <v>Congo, Dem. Rep.</v>
          </cell>
          <cell r="K1425" t="str">
            <v/>
          </cell>
          <cell r="L1425" t="str">
            <v/>
          </cell>
          <cell r="M1425" t="str">
            <v/>
          </cell>
          <cell r="P1425" t="str">
            <v>COD</v>
          </cell>
          <cell r="Q1425" t="str">
            <v>Congo, Dem. Rep.</v>
          </cell>
          <cell r="R1425" t="str">
            <v/>
          </cell>
          <cell r="S1425" t="str">
            <v/>
          </cell>
          <cell r="T1425" t="str">
            <v/>
          </cell>
        </row>
        <row r="1426">
          <cell r="I1426" t="str">
            <v>COG</v>
          </cell>
          <cell r="J1426" t="str">
            <v>Congo, Rep.</v>
          </cell>
          <cell r="K1426" t="str">
            <v/>
          </cell>
          <cell r="L1426" t="str">
            <v/>
          </cell>
          <cell r="M1426" t="str">
            <v/>
          </cell>
          <cell r="P1426" t="str">
            <v>COG</v>
          </cell>
          <cell r="Q1426" t="str">
            <v>Congo, Rep.</v>
          </cell>
          <cell r="R1426" t="str">
            <v/>
          </cell>
          <cell r="S1426" t="str">
            <v/>
          </cell>
          <cell r="T1426" t="str">
            <v/>
          </cell>
        </row>
        <row r="1427">
          <cell r="I1427" t="str">
            <v>CRI</v>
          </cell>
          <cell r="J1427" t="str">
            <v>Costa Rica</v>
          </cell>
          <cell r="K1427">
            <v>31.21</v>
          </cell>
          <cell r="L1427">
            <v>31.26</v>
          </cell>
          <cell r="M1427">
            <v>28.52</v>
          </cell>
          <cell r="P1427" t="str">
            <v>CRI</v>
          </cell>
          <cell r="Q1427" t="str">
            <v>Costa Rica</v>
          </cell>
          <cell r="R1427">
            <v>35</v>
          </cell>
          <cell r="S1427">
            <v>38</v>
          </cell>
          <cell r="T1427">
            <v>28.999999999999996</v>
          </cell>
        </row>
        <row r="1428">
          <cell r="I1428" t="str">
            <v>CIV</v>
          </cell>
          <cell r="J1428" t="str">
            <v>Côte d'Ivoire</v>
          </cell>
          <cell r="K1428" t="str">
            <v/>
          </cell>
          <cell r="L1428" t="str">
            <v/>
          </cell>
          <cell r="M1428" t="str">
            <v/>
          </cell>
          <cell r="P1428" t="str">
            <v>CIV</v>
          </cell>
          <cell r="Q1428" t="str">
            <v>Côte d'Ivoire</v>
          </cell>
          <cell r="R1428" t="str">
            <v/>
          </cell>
          <cell r="S1428">
            <v>26</v>
          </cell>
          <cell r="T1428">
            <v>16</v>
          </cell>
        </row>
        <row r="1429">
          <cell r="I1429" t="str">
            <v>HRV</v>
          </cell>
          <cell r="J1429" t="str">
            <v>Croatia</v>
          </cell>
          <cell r="K1429" t="str">
            <v/>
          </cell>
          <cell r="L1429" t="str">
            <v/>
          </cell>
          <cell r="M1429" t="str">
            <v/>
          </cell>
          <cell r="P1429" t="str">
            <v>HRV</v>
          </cell>
          <cell r="Q1429" t="str">
            <v>Croatia</v>
          </cell>
          <cell r="R1429">
            <v>45</v>
          </cell>
          <cell r="S1429">
            <v>41</v>
          </cell>
          <cell r="T1429" t="str">
            <v/>
          </cell>
        </row>
        <row r="1430">
          <cell r="I1430" t="str">
            <v>CYP</v>
          </cell>
          <cell r="J1430" t="str">
            <v>Cyprus</v>
          </cell>
          <cell r="K1430" t="str">
            <v/>
          </cell>
          <cell r="L1430" t="str">
            <v/>
          </cell>
          <cell r="M1430" t="str">
            <v/>
          </cell>
          <cell r="P1430" t="str">
            <v>CYP</v>
          </cell>
          <cell r="Q1430" t="str">
            <v>Cyprus</v>
          </cell>
          <cell r="R1430">
            <v>3</v>
          </cell>
          <cell r="S1430">
            <v>21</v>
          </cell>
          <cell r="T1430" t="str">
            <v/>
          </cell>
        </row>
        <row r="1431">
          <cell r="I1431" t="str">
            <v>CZE</v>
          </cell>
          <cell r="J1431" t="str">
            <v>Czech Republic</v>
          </cell>
          <cell r="K1431">
            <v>43.18</v>
          </cell>
          <cell r="L1431">
            <v>58.7</v>
          </cell>
          <cell r="M1431">
            <v>49.15</v>
          </cell>
          <cell r="P1431" t="str">
            <v>CZE</v>
          </cell>
          <cell r="Q1431" t="str">
            <v>Czech Republic</v>
          </cell>
          <cell r="R1431">
            <v>45</v>
          </cell>
          <cell r="S1431">
            <v>66</v>
          </cell>
          <cell r="T1431">
            <v>52</v>
          </cell>
        </row>
        <row r="1432">
          <cell r="I1432" t="str">
            <v>DNK</v>
          </cell>
          <cell r="J1432" t="str">
            <v>Denmark</v>
          </cell>
          <cell r="K1432">
            <v>71.78</v>
          </cell>
          <cell r="L1432">
            <v>70.13</v>
          </cell>
          <cell r="M1432">
            <v>76.62</v>
          </cell>
          <cell r="P1432" t="str">
            <v>DNK</v>
          </cell>
          <cell r="Q1432" t="str">
            <v>Denmark</v>
          </cell>
          <cell r="R1432">
            <v>87</v>
          </cell>
          <cell r="S1432">
            <v>83</v>
          </cell>
          <cell r="T1432">
            <v>70</v>
          </cell>
        </row>
        <row r="1433">
          <cell r="I1433" t="str">
            <v>DJI</v>
          </cell>
          <cell r="J1433" t="str">
            <v>Djibouti</v>
          </cell>
          <cell r="K1433" t="str">
            <v/>
          </cell>
          <cell r="L1433" t="str">
            <v/>
          </cell>
          <cell r="M1433" t="str">
            <v/>
          </cell>
          <cell r="P1433" t="str">
            <v>DJI</v>
          </cell>
          <cell r="Q1433" t="str">
            <v>Djibouti</v>
          </cell>
          <cell r="R1433" t="str">
            <v/>
          </cell>
          <cell r="S1433" t="str">
            <v/>
          </cell>
          <cell r="T1433" t="str">
            <v/>
          </cell>
        </row>
        <row r="1434">
          <cell r="I1434" t="str">
            <v>DMA</v>
          </cell>
          <cell r="J1434" t="str">
            <v>Dominica</v>
          </cell>
          <cell r="K1434" t="str">
            <v/>
          </cell>
          <cell r="L1434" t="str">
            <v/>
          </cell>
          <cell r="M1434" t="str">
            <v/>
          </cell>
          <cell r="P1434" t="str">
            <v>DMA</v>
          </cell>
          <cell r="Q1434" t="str">
            <v>Dominica</v>
          </cell>
          <cell r="R1434" t="str">
            <v/>
          </cell>
          <cell r="S1434" t="str">
            <v/>
          </cell>
          <cell r="T1434">
            <v>27</v>
          </cell>
        </row>
        <row r="1435">
          <cell r="I1435" t="str">
            <v>DOM</v>
          </cell>
          <cell r="J1435" t="str">
            <v>Dominican Republic</v>
          </cell>
          <cell r="K1435" t="str">
            <v/>
          </cell>
          <cell r="L1435" t="str">
            <v/>
          </cell>
          <cell r="M1435" t="str">
            <v/>
          </cell>
          <cell r="P1435" t="str">
            <v>DOM</v>
          </cell>
          <cell r="Q1435" t="str">
            <v>Dominican Republic</v>
          </cell>
          <cell r="R1435" t="str">
            <v/>
          </cell>
          <cell r="S1435" t="str">
            <v/>
          </cell>
          <cell r="T1435">
            <v>26</v>
          </cell>
        </row>
        <row r="1436">
          <cell r="I1436" t="str">
            <v>ECU</v>
          </cell>
          <cell r="J1436" t="str">
            <v>Ecuador</v>
          </cell>
          <cell r="K1436">
            <v>21.12</v>
          </cell>
          <cell r="L1436">
            <v>35.299999999999997</v>
          </cell>
          <cell r="M1436">
            <v>30.29</v>
          </cell>
          <cell r="P1436" t="str">
            <v>ECU</v>
          </cell>
          <cell r="Q1436" t="str">
            <v>Ecuador</v>
          </cell>
          <cell r="R1436">
            <v>43</v>
          </cell>
          <cell r="S1436">
            <v>44</v>
          </cell>
          <cell r="T1436">
            <v>32</v>
          </cell>
        </row>
        <row r="1437">
          <cell r="I1437" t="str">
            <v>EGY</v>
          </cell>
          <cell r="J1437" t="str">
            <v>Egypt, Arab Rep.</v>
          </cell>
          <cell r="K1437" t="str">
            <v/>
          </cell>
          <cell r="L1437" t="str">
            <v/>
          </cell>
          <cell r="M1437" t="str">
            <v/>
          </cell>
          <cell r="P1437" t="str">
            <v>EGY</v>
          </cell>
          <cell r="Q1437" t="str">
            <v>Egypt, Arab Rep.</v>
          </cell>
          <cell r="R1437" t="str">
            <v/>
          </cell>
          <cell r="S1437" t="str">
            <v/>
          </cell>
          <cell r="T1437" t="str">
            <v/>
          </cell>
        </row>
        <row r="1438">
          <cell r="I1438" t="str">
            <v>SLV</v>
          </cell>
          <cell r="J1438" t="str">
            <v>El Salvador</v>
          </cell>
          <cell r="K1438" t="str">
            <v/>
          </cell>
          <cell r="L1438" t="str">
            <v/>
          </cell>
          <cell r="M1438" t="str">
            <v/>
          </cell>
          <cell r="P1438" t="str">
            <v>SLV</v>
          </cell>
          <cell r="Q1438" t="str">
            <v>El Salvador</v>
          </cell>
          <cell r="R1438" t="str">
            <v/>
          </cell>
          <cell r="S1438">
            <v>37</v>
          </cell>
          <cell r="T1438">
            <v>27</v>
          </cell>
        </row>
        <row r="1439">
          <cell r="I1439" t="str">
            <v>GNQ</v>
          </cell>
          <cell r="J1439" t="str">
            <v>Equatorial Guinea</v>
          </cell>
          <cell r="K1439" t="str">
            <v/>
          </cell>
          <cell r="L1439" t="str">
            <v/>
          </cell>
          <cell r="M1439" t="str">
            <v/>
          </cell>
          <cell r="P1439" t="str">
            <v>GNQ</v>
          </cell>
          <cell r="Q1439" t="str">
            <v>Equatorial Guinea</v>
          </cell>
          <cell r="R1439" t="str">
            <v/>
          </cell>
          <cell r="S1439" t="str">
            <v/>
          </cell>
          <cell r="T1439" t="str">
            <v/>
          </cell>
        </row>
        <row r="1440">
          <cell r="I1440" t="str">
            <v>ERI</v>
          </cell>
          <cell r="J1440" t="str">
            <v>Eritrea</v>
          </cell>
          <cell r="K1440" t="str">
            <v/>
          </cell>
          <cell r="L1440" t="str">
            <v/>
          </cell>
          <cell r="M1440" t="str">
            <v/>
          </cell>
          <cell r="P1440" t="str">
            <v>ERI</v>
          </cell>
          <cell r="Q1440" t="str">
            <v>Eritrea</v>
          </cell>
          <cell r="R1440" t="str">
            <v/>
          </cell>
          <cell r="S1440" t="str">
            <v/>
          </cell>
          <cell r="T1440" t="str">
            <v/>
          </cell>
        </row>
        <row r="1441">
          <cell r="I1441" t="str">
            <v>EST</v>
          </cell>
          <cell r="J1441" t="str">
            <v>Estonia</v>
          </cell>
          <cell r="K1441">
            <v>49.45</v>
          </cell>
          <cell r="L1441">
            <v>60.18</v>
          </cell>
          <cell r="M1441">
            <v>50.63</v>
          </cell>
          <cell r="P1441" t="str">
            <v>EST</v>
          </cell>
          <cell r="Q1441" t="str">
            <v>Estonia</v>
          </cell>
          <cell r="R1441" t="str">
            <v/>
          </cell>
          <cell r="S1441" t="str">
            <v/>
          </cell>
          <cell r="T1441" t="str">
            <v/>
          </cell>
        </row>
        <row r="1442">
          <cell r="I1442" t="str">
            <v>SWZ</v>
          </cell>
          <cell r="J1442" t="str">
            <v>Eswatini</v>
          </cell>
          <cell r="K1442" t="str">
            <v/>
          </cell>
          <cell r="L1442" t="str">
            <v/>
          </cell>
          <cell r="M1442" t="str">
            <v/>
          </cell>
          <cell r="P1442" t="str">
            <v>SWZ</v>
          </cell>
          <cell r="Q1442" t="str">
            <v>Eswatini</v>
          </cell>
          <cell r="R1442" t="str">
            <v/>
          </cell>
          <cell r="S1442" t="str">
            <v/>
          </cell>
          <cell r="T1442" t="str">
            <v/>
          </cell>
        </row>
        <row r="1443">
          <cell r="I1443" t="str">
            <v>ETH</v>
          </cell>
          <cell r="J1443" t="str">
            <v>Ethiopia</v>
          </cell>
          <cell r="K1443">
            <v>8.6999999999999993</v>
          </cell>
          <cell r="L1443">
            <v>7.75</v>
          </cell>
          <cell r="M1443">
            <v>6.63</v>
          </cell>
          <cell r="P1443" t="str">
            <v>ETH</v>
          </cell>
          <cell r="Q1443" t="str">
            <v>Ethiopia</v>
          </cell>
          <cell r="R1443" t="str">
            <v/>
          </cell>
          <cell r="S1443" t="str">
            <v/>
          </cell>
          <cell r="T1443">
            <v>13</v>
          </cell>
        </row>
        <row r="1444">
          <cell r="I1444" t="str">
            <v>FJI</v>
          </cell>
          <cell r="J1444" t="str">
            <v>Fiji</v>
          </cell>
          <cell r="K1444" t="str">
            <v/>
          </cell>
          <cell r="L1444" t="str">
            <v/>
          </cell>
          <cell r="M1444" t="str">
            <v/>
          </cell>
          <cell r="P1444" t="str">
            <v>FJI</v>
          </cell>
          <cell r="Q1444" t="str">
            <v>Fiji</v>
          </cell>
          <cell r="R1444" t="str">
            <v/>
          </cell>
          <cell r="S1444" t="str">
            <v/>
          </cell>
          <cell r="T1444" t="str">
            <v/>
          </cell>
        </row>
        <row r="1445">
          <cell r="I1445" t="str">
            <v>FIN</v>
          </cell>
          <cell r="J1445" t="str">
            <v>Finland</v>
          </cell>
          <cell r="K1445">
            <v>49.44</v>
          </cell>
          <cell r="L1445">
            <v>66.489999999999995</v>
          </cell>
          <cell r="M1445">
            <v>65.45</v>
          </cell>
          <cell r="P1445" t="str">
            <v>FIN</v>
          </cell>
          <cell r="Q1445" t="str">
            <v>Finland</v>
          </cell>
          <cell r="R1445">
            <v>72</v>
          </cell>
          <cell r="S1445">
            <v>73</v>
          </cell>
          <cell r="T1445">
            <v>67</v>
          </cell>
        </row>
        <row r="1446">
          <cell r="I1446" t="str">
            <v>FRA</v>
          </cell>
          <cell r="J1446" t="str">
            <v>France</v>
          </cell>
          <cell r="K1446">
            <v>63.92</v>
          </cell>
          <cell r="L1446">
            <v>80.209999999999994</v>
          </cell>
          <cell r="M1446">
            <v>81.650000000000006</v>
          </cell>
          <cell r="P1446" t="str">
            <v>FRA</v>
          </cell>
          <cell r="Q1446" t="str">
            <v>France</v>
          </cell>
          <cell r="R1446">
            <v>59</v>
          </cell>
          <cell r="S1446">
            <v>80</v>
          </cell>
          <cell r="T1446">
            <v>63</v>
          </cell>
        </row>
        <row r="1447">
          <cell r="I1447" t="str">
            <v>GAB</v>
          </cell>
          <cell r="J1447" t="str">
            <v>Gabon</v>
          </cell>
          <cell r="K1447" t="str">
            <v/>
          </cell>
          <cell r="L1447" t="str">
            <v/>
          </cell>
          <cell r="M1447" t="str">
            <v/>
          </cell>
          <cell r="P1447" t="str">
            <v>GAB</v>
          </cell>
          <cell r="Q1447" t="str">
            <v>Gabon</v>
          </cell>
          <cell r="R1447" t="str">
            <v/>
          </cell>
          <cell r="S1447" t="str">
            <v/>
          </cell>
          <cell r="T1447" t="str">
            <v/>
          </cell>
        </row>
        <row r="1448">
          <cell r="I1448" t="str">
            <v>GMB</v>
          </cell>
          <cell r="J1448" t="str">
            <v>Gambia, The</v>
          </cell>
          <cell r="K1448" t="str">
            <v/>
          </cell>
          <cell r="L1448" t="str">
            <v/>
          </cell>
          <cell r="M1448" t="str">
            <v/>
          </cell>
          <cell r="P1448" t="str">
            <v>GMB</v>
          </cell>
          <cell r="Q1448" t="str">
            <v>Gambia, The</v>
          </cell>
          <cell r="R1448" t="str">
            <v/>
          </cell>
          <cell r="S1448" t="str">
            <v/>
          </cell>
          <cell r="T1448" t="str">
            <v/>
          </cell>
        </row>
        <row r="1449">
          <cell r="I1449" t="str">
            <v>GEO</v>
          </cell>
          <cell r="J1449" t="str">
            <v>Georgia</v>
          </cell>
          <cell r="K1449" t="str">
            <v/>
          </cell>
          <cell r="L1449" t="str">
            <v/>
          </cell>
          <cell r="M1449">
            <v>16.79</v>
          </cell>
          <cell r="P1449" t="str">
            <v>GEO</v>
          </cell>
          <cell r="Q1449" t="str">
            <v>Georgia</v>
          </cell>
          <cell r="R1449" t="str">
            <v/>
          </cell>
          <cell r="S1449">
            <v>50</v>
          </cell>
          <cell r="T1449">
            <v>37</v>
          </cell>
        </row>
        <row r="1450">
          <cell r="I1450" t="str">
            <v>DEU</v>
          </cell>
          <cell r="J1450" t="str">
            <v>Germany</v>
          </cell>
          <cell r="K1450">
            <v>65.099999999999994</v>
          </cell>
          <cell r="L1450">
            <v>67.63</v>
          </cell>
          <cell r="M1450">
            <v>64.790000000000006</v>
          </cell>
          <cell r="P1450" t="str">
            <v>DEU</v>
          </cell>
          <cell r="Q1450" t="str">
            <v>Germany</v>
          </cell>
          <cell r="R1450">
            <v>61</v>
          </cell>
          <cell r="S1450">
            <v>69</v>
          </cell>
          <cell r="T1450">
            <v>49</v>
          </cell>
        </row>
        <row r="1451">
          <cell r="I1451" t="str">
            <v>GHA</v>
          </cell>
          <cell r="J1451" t="str">
            <v>Ghana</v>
          </cell>
          <cell r="K1451">
            <v>21.6</v>
          </cell>
          <cell r="L1451">
            <v>27.99</v>
          </cell>
          <cell r="M1451">
            <v>10.19</v>
          </cell>
          <cell r="P1451" t="str">
            <v>GHA</v>
          </cell>
          <cell r="Q1451" t="str">
            <v>Ghana</v>
          </cell>
          <cell r="R1451" t="str">
            <v/>
          </cell>
          <cell r="S1451">
            <v>24</v>
          </cell>
          <cell r="T1451" t="str">
            <v/>
          </cell>
        </row>
        <row r="1452">
          <cell r="I1452" t="str">
            <v>GRC</v>
          </cell>
          <cell r="J1452" t="str">
            <v>Greece</v>
          </cell>
          <cell r="K1452">
            <v>27.59</v>
          </cell>
          <cell r="L1452">
            <v>40.79</v>
          </cell>
          <cell r="M1452">
            <v>38.479999999999997</v>
          </cell>
          <cell r="P1452" t="str">
            <v>GRC</v>
          </cell>
          <cell r="Q1452" t="str">
            <v>Greece</v>
          </cell>
          <cell r="R1452">
            <v>40</v>
          </cell>
          <cell r="S1452">
            <v>38</v>
          </cell>
          <cell r="T1452">
            <v>39</v>
          </cell>
        </row>
        <row r="1453">
          <cell r="I1453" t="str">
            <v>GRD</v>
          </cell>
          <cell r="J1453" t="str">
            <v>Grenada</v>
          </cell>
          <cell r="K1453" t="str">
            <v/>
          </cell>
          <cell r="L1453" t="str">
            <v/>
          </cell>
          <cell r="M1453" t="str">
            <v/>
          </cell>
          <cell r="P1453" t="str">
            <v>GRD</v>
          </cell>
          <cell r="Q1453" t="str">
            <v>Grenada</v>
          </cell>
          <cell r="R1453" t="str">
            <v/>
          </cell>
          <cell r="S1453" t="str">
            <v/>
          </cell>
          <cell r="T1453">
            <v>15</v>
          </cell>
        </row>
        <row r="1454">
          <cell r="I1454" t="str">
            <v>GTM</v>
          </cell>
          <cell r="J1454" t="str">
            <v>Guatemala</v>
          </cell>
          <cell r="K1454" t="str">
            <v/>
          </cell>
          <cell r="L1454" t="str">
            <v/>
          </cell>
          <cell r="M1454" t="str">
            <v/>
          </cell>
          <cell r="P1454" t="str">
            <v>GTM</v>
          </cell>
          <cell r="Q1454" t="str">
            <v>Guatemala</v>
          </cell>
          <cell r="R1454" t="str">
            <v/>
          </cell>
          <cell r="S1454">
            <v>33</v>
          </cell>
          <cell r="T1454">
            <v>27</v>
          </cell>
        </row>
        <row r="1455">
          <cell r="I1455" t="str">
            <v>GIN</v>
          </cell>
          <cell r="J1455" t="str">
            <v>Guinea</v>
          </cell>
          <cell r="K1455" t="str">
            <v/>
          </cell>
          <cell r="L1455" t="str">
            <v/>
          </cell>
          <cell r="M1455" t="str">
            <v/>
          </cell>
          <cell r="P1455" t="str">
            <v>GIN</v>
          </cell>
          <cell r="Q1455" t="str">
            <v>Guinea</v>
          </cell>
          <cell r="R1455" t="str">
            <v/>
          </cell>
          <cell r="S1455">
            <v>10</v>
          </cell>
          <cell r="T1455">
            <v>16</v>
          </cell>
        </row>
        <row r="1456">
          <cell r="I1456" t="str">
            <v>GNB</v>
          </cell>
          <cell r="J1456" t="str">
            <v>Guinea-Bissau</v>
          </cell>
          <cell r="K1456" t="str">
            <v/>
          </cell>
          <cell r="L1456" t="str">
            <v/>
          </cell>
          <cell r="M1456" t="str">
            <v/>
          </cell>
          <cell r="P1456" t="str">
            <v>GNB</v>
          </cell>
          <cell r="Q1456" t="str">
            <v>Guinea-Bissau</v>
          </cell>
          <cell r="R1456" t="str">
            <v/>
          </cell>
          <cell r="S1456" t="str">
            <v/>
          </cell>
          <cell r="T1456" t="str">
            <v/>
          </cell>
        </row>
        <row r="1457">
          <cell r="I1457" t="str">
            <v>GUY</v>
          </cell>
          <cell r="J1457" t="str">
            <v>Guyana</v>
          </cell>
          <cell r="K1457" t="str">
            <v/>
          </cell>
          <cell r="L1457" t="str">
            <v/>
          </cell>
          <cell r="M1457" t="str">
            <v/>
          </cell>
          <cell r="P1457" t="str">
            <v>GUY</v>
          </cell>
          <cell r="Q1457" t="str">
            <v>Guyana</v>
          </cell>
          <cell r="R1457" t="str">
            <v/>
          </cell>
          <cell r="S1457" t="str">
            <v/>
          </cell>
          <cell r="T1457">
            <v>23</v>
          </cell>
        </row>
        <row r="1458">
          <cell r="I1458" t="str">
            <v>HTI</v>
          </cell>
          <cell r="J1458" t="str">
            <v>Haiti</v>
          </cell>
          <cell r="K1458" t="str">
            <v/>
          </cell>
          <cell r="L1458">
            <v>1.19</v>
          </cell>
          <cell r="M1458">
            <v>0</v>
          </cell>
          <cell r="P1458" t="str">
            <v>HTI</v>
          </cell>
          <cell r="Q1458" t="str">
            <v>Haiti</v>
          </cell>
          <cell r="R1458" t="str">
            <v/>
          </cell>
          <cell r="S1458">
            <v>13</v>
          </cell>
          <cell r="T1458" t="str">
            <v/>
          </cell>
        </row>
        <row r="1459">
          <cell r="I1459" t="str">
            <v>HND</v>
          </cell>
          <cell r="J1459" t="str">
            <v>Honduras</v>
          </cell>
          <cell r="K1459" t="str">
            <v/>
          </cell>
          <cell r="L1459" t="str">
            <v/>
          </cell>
          <cell r="M1459" t="str">
            <v/>
          </cell>
          <cell r="P1459" t="str">
            <v>HND</v>
          </cell>
          <cell r="Q1459" t="str">
            <v>Honduras</v>
          </cell>
          <cell r="R1459" t="str">
            <v/>
          </cell>
          <cell r="S1459" t="str">
            <v/>
          </cell>
          <cell r="T1459" t="str">
            <v/>
          </cell>
        </row>
        <row r="1460">
          <cell r="I1460" t="str">
            <v>HUN</v>
          </cell>
          <cell r="J1460" t="str">
            <v>Hungary</v>
          </cell>
          <cell r="K1460">
            <v>26.9</v>
          </cell>
          <cell r="L1460">
            <v>38.26</v>
          </cell>
          <cell r="M1460">
            <v>25.54</v>
          </cell>
          <cell r="P1460" t="str">
            <v>HUN</v>
          </cell>
          <cell r="Q1460" t="str">
            <v>Hungary</v>
          </cell>
          <cell r="R1460">
            <v>42</v>
          </cell>
          <cell r="S1460">
            <v>48</v>
          </cell>
          <cell r="T1460" t="str">
            <v/>
          </cell>
        </row>
        <row r="1461">
          <cell r="I1461" t="str">
            <v>ISL</v>
          </cell>
          <cell r="J1461" t="str">
            <v>Iceland</v>
          </cell>
          <cell r="K1461">
            <v>51.1</v>
          </cell>
          <cell r="L1461">
            <v>46.57</v>
          </cell>
          <cell r="M1461">
            <v>52.73</v>
          </cell>
          <cell r="P1461" t="str">
            <v>ISL</v>
          </cell>
          <cell r="Q1461" t="str">
            <v>Iceland</v>
          </cell>
          <cell r="R1461">
            <v>55.000000000000007</v>
          </cell>
          <cell r="S1461">
            <v>64</v>
          </cell>
          <cell r="T1461">
            <v>48</v>
          </cell>
        </row>
        <row r="1462">
          <cell r="I1462" t="str">
            <v>IND</v>
          </cell>
          <cell r="J1462" t="str">
            <v>India</v>
          </cell>
          <cell r="K1462">
            <v>33.380000000000003</v>
          </cell>
          <cell r="L1462">
            <v>33.15</v>
          </cell>
          <cell r="M1462">
            <v>33.979999999999997</v>
          </cell>
          <cell r="P1462" t="str">
            <v>IND</v>
          </cell>
          <cell r="Q1462" t="str">
            <v>India</v>
          </cell>
          <cell r="R1462">
            <v>46</v>
          </cell>
          <cell r="S1462">
            <v>68</v>
          </cell>
          <cell r="T1462">
            <v>55.000000000000007</v>
          </cell>
        </row>
        <row r="1463">
          <cell r="I1463" t="str">
            <v>IDN</v>
          </cell>
          <cell r="J1463" t="str">
            <v>Indonesia</v>
          </cell>
          <cell r="K1463">
            <v>18.66</v>
          </cell>
          <cell r="L1463">
            <v>36.18</v>
          </cell>
          <cell r="M1463">
            <v>31.81</v>
          </cell>
          <cell r="P1463" t="str">
            <v>IDN</v>
          </cell>
          <cell r="Q1463" t="str">
            <v>Indonesia</v>
          </cell>
          <cell r="R1463">
            <v>42</v>
          </cell>
          <cell r="S1463">
            <v>43</v>
          </cell>
          <cell r="T1463">
            <v>40</v>
          </cell>
        </row>
        <row r="1464">
          <cell r="I1464" t="str">
            <v>IRN</v>
          </cell>
          <cell r="J1464" t="str">
            <v>Iran, Islamic Rep.</v>
          </cell>
          <cell r="K1464" t="str">
            <v/>
          </cell>
          <cell r="L1464" t="str">
            <v/>
          </cell>
          <cell r="M1464" t="str">
            <v/>
          </cell>
          <cell r="P1464" t="str">
            <v>IRN</v>
          </cell>
          <cell r="Q1464" t="str">
            <v>Iran, Islamic Rep.</v>
          </cell>
          <cell r="R1464" t="str">
            <v/>
          </cell>
          <cell r="S1464" t="str">
            <v/>
          </cell>
          <cell r="T1464" t="str">
            <v/>
          </cell>
        </row>
        <row r="1465">
          <cell r="I1465" t="str">
            <v>IRQ</v>
          </cell>
          <cell r="J1465" t="str">
            <v>Iraq</v>
          </cell>
          <cell r="K1465" t="str">
            <v/>
          </cell>
          <cell r="L1465" t="str">
            <v/>
          </cell>
          <cell r="M1465" t="str">
            <v/>
          </cell>
          <cell r="P1465" t="str">
            <v>IRQ</v>
          </cell>
          <cell r="Q1465" t="str">
            <v>Iraq</v>
          </cell>
          <cell r="R1465" t="str">
            <v/>
          </cell>
          <cell r="S1465" t="str">
            <v/>
          </cell>
          <cell r="T1465">
            <v>11</v>
          </cell>
        </row>
        <row r="1466">
          <cell r="I1466" t="str">
            <v>IRL</v>
          </cell>
          <cell r="J1466" t="str">
            <v>Ireland</v>
          </cell>
          <cell r="K1466">
            <v>35.76</v>
          </cell>
          <cell r="L1466">
            <v>40.74</v>
          </cell>
          <cell r="M1466">
            <v>46.53</v>
          </cell>
          <cell r="P1466" t="str">
            <v>IRL</v>
          </cell>
          <cell r="Q1466" t="str">
            <v>Ireland</v>
          </cell>
          <cell r="R1466">
            <v>40</v>
          </cell>
          <cell r="S1466">
            <v>48</v>
          </cell>
          <cell r="T1466">
            <v>46</v>
          </cell>
        </row>
        <row r="1467">
          <cell r="I1467" t="str">
            <v>ISR</v>
          </cell>
          <cell r="J1467" t="str">
            <v>Israel</v>
          </cell>
          <cell r="K1467">
            <v>45.58</v>
          </cell>
          <cell r="L1467">
            <v>52.97</v>
          </cell>
          <cell r="M1467">
            <v>43.71</v>
          </cell>
          <cell r="P1467" t="str">
            <v>ISR</v>
          </cell>
          <cell r="Q1467" t="str">
            <v>Israel</v>
          </cell>
          <cell r="R1467">
            <v>48</v>
          </cell>
          <cell r="S1467">
            <v>46</v>
          </cell>
          <cell r="T1467">
            <v>38</v>
          </cell>
        </row>
        <row r="1468">
          <cell r="I1468" t="str">
            <v>ITA</v>
          </cell>
          <cell r="J1468" t="str">
            <v>Italy</v>
          </cell>
          <cell r="K1468">
            <v>45.3</v>
          </cell>
          <cell r="L1468">
            <v>50.58</v>
          </cell>
          <cell r="M1468">
            <v>53.78</v>
          </cell>
          <cell r="P1468" t="str">
            <v>ITA</v>
          </cell>
          <cell r="Q1468" t="str">
            <v>Italy</v>
          </cell>
          <cell r="R1468">
            <v>52</v>
          </cell>
          <cell r="S1468">
            <v>55.000000000000007</v>
          </cell>
          <cell r="T1468">
            <v>55.000000000000007</v>
          </cell>
        </row>
        <row r="1469">
          <cell r="I1469" t="str">
            <v>JAM</v>
          </cell>
          <cell r="J1469" t="str">
            <v>Jamaica</v>
          </cell>
          <cell r="K1469">
            <v>22.69</v>
          </cell>
          <cell r="L1469">
            <v>26.26</v>
          </cell>
          <cell r="M1469">
            <v>21.65</v>
          </cell>
          <cell r="P1469" t="str">
            <v>JAM</v>
          </cell>
          <cell r="Q1469" t="str">
            <v>Jamaica</v>
          </cell>
          <cell r="R1469" t="str">
            <v/>
          </cell>
          <cell r="S1469">
            <v>43</v>
          </cell>
          <cell r="T1469">
            <v>42</v>
          </cell>
        </row>
        <row r="1470">
          <cell r="I1470" t="str">
            <v>JPN</v>
          </cell>
          <cell r="J1470" t="str">
            <v>Japan</v>
          </cell>
          <cell r="K1470">
            <v>49.17</v>
          </cell>
          <cell r="L1470">
            <v>53.58</v>
          </cell>
          <cell r="M1470">
            <v>63.5</v>
          </cell>
          <cell r="P1470" t="str">
            <v>JPN</v>
          </cell>
          <cell r="Q1470" t="str">
            <v>Japan</v>
          </cell>
          <cell r="R1470">
            <v>43</v>
          </cell>
          <cell r="S1470">
            <v>61</v>
          </cell>
          <cell r="T1470">
            <v>46</v>
          </cell>
        </row>
        <row r="1471">
          <cell r="I1471" t="str">
            <v>JOR</v>
          </cell>
          <cell r="J1471" t="str">
            <v>Jordan</v>
          </cell>
          <cell r="K1471">
            <v>9.6300000000000008</v>
          </cell>
          <cell r="L1471">
            <v>15.49</v>
          </cell>
          <cell r="M1471">
            <v>10.32</v>
          </cell>
          <cell r="P1471" t="str">
            <v>JOR</v>
          </cell>
          <cell r="Q1471" t="str">
            <v>Jordan</v>
          </cell>
          <cell r="R1471" t="str">
            <v/>
          </cell>
          <cell r="S1471" t="str">
            <v/>
          </cell>
          <cell r="T1471">
            <v>20</v>
          </cell>
        </row>
        <row r="1472">
          <cell r="I1472" t="str">
            <v>KAZ</v>
          </cell>
          <cell r="J1472" t="str">
            <v>Kazakhstan</v>
          </cell>
          <cell r="K1472">
            <v>27.61</v>
          </cell>
          <cell r="L1472">
            <v>25.87</v>
          </cell>
          <cell r="M1472">
            <v>20.9</v>
          </cell>
          <cell r="P1472" t="str">
            <v>KAZ</v>
          </cell>
          <cell r="Q1472" t="str">
            <v>Kazakhstan</v>
          </cell>
          <cell r="R1472" t="str">
            <v/>
          </cell>
          <cell r="S1472" t="str">
            <v/>
          </cell>
          <cell r="T1472">
            <v>35</v>
          </cell>
        </row>
        <row r="1473">
          <cell r="I1473" t="str">
            <v>KEN</v>
          </cell>
          <cell r="J1473" t="str">
            <v>Kenya</v>
          </cell>
          <cell r="K1473">
            <v>43.6</v>
          </cell>
          <cell r="L1473">
            <v>25.8</v>
          </cell>
          <cell r="M1473">
            <v>29.87</v>
          </cell>
          <cell r="P1473" t="str">
            <v>KEN</v>
          </cell>
          <cell r="Q1473" t="str">
            <v>Kenya</v>
          </cell>
          <cell r="R1473">
            <v>20</v>
          </cell>
          <cell r="S1473">
            <v>22</v>
          </cell>
          <cell r="T1473">
            <v>27</v>
          </cell>
        </row>
        <row r="1474">
          <cell r="I1474" t="str">
            <v>KIR</v>
          </cell>
          <cell r="J1474" t="str">
            <v>Kiribati</v>
          </cell>
          <cell r="K1474" t="str">
            <v/>
          </cell>
          <cell r="L1474" t="str">
            <v/>
          </cell>
          <cell r="M1474" t="str">
            <v/>
          </cell>
          <cell r="P1474" t="str">
            <v>KIR</v>
          </cell>
          <cell r="Q1474" t="str">
            <v>Kiribati</v>
          </cell>
          <cell r="R1474" t="str">
            <v/>
          </cell>
          <cell r="S1474" t="str">
            <v/>
          </cell>
          <cell r="T1474" t="str">
            <v/>
          </cell>
        </row>
        <row r="1475">
          <cell r="I1475" t="str">
            <v>KOR</v>
          </cell>
          <cell r="J1475" t="str">
            <v>Korea, Rep.</v>
          </cell>
          <cell r="K1475" t="str">
            <v/>
          </cell>
          <cell r="L1475" t="str">
            <v/>
          </cell>
          <cell r="M1475" t="str">
            <v/>
          </cell>
          <cell r="P1475" t="str">
            <v>KOR</v>
          </cell>
          <cell r="Q1475" t="str">
            <v>Korea, Rep.</v>
          </cell>
          <cell r="R1475" t="str">
            <v/>
          </cell>
          <cell r="S1475" t="str">
            <v/>
          </cell>
          <cell r="T1475" t="str">
            <v/>
          </cell>
        </row>
        <row r="1476">
          <cell r="I1476" t="str">
            <v>XKX</v>
          </cell>
          <cell r="J1476" t="str">
            <v>Kosovo</v>
          </cell>
          <cell r="K1476" t="str">
            <v/>
          </cell>
          <cell r="L1476" t="str">
            <v/>
          </cell>
          <cell r="M1476" t="str">
            <v/>
          </cell>
          <cell r="P1476" t="str">
            <v>XKX</v>
          </cell>
          <cell r="Q1476" t="str">
            <v>Kosovo</v>
          </cell>
          <cell r="R1476" t="str">
            <v/>
          </cell>
          <cell r="S1476">
            <v>52</v>
          </cell>
          <cell r="T1476">
            <v>43</v>
          </cell>
        </row>
        <row r="1477">
          <cell r="I1477" t="str">
            <v>KWT</v>
          </cell>
          <cell r="J1477" t="str">
            <v>Kuwait</v>
          </cell>
          <cell r="K1477" t="str">
            <v/>
          </cell>
          <cell r="L1477" t="str">
            <v/>
          </cell>
          <cell r="M1477" t="str">
            <v/>
          </cell>
          <cell r="P1477" t="str">
            <v>KWT</v>
          </cell>
          <cell r="Q1477" t="str">
            <v>Kuwait</v>
          </cell>
          <cell r="R1477" t="str">
            <v/>
          </cell>
          <cell r="S1477" t="str">
            <v/>
          </cell>
          <cell r="T1477">
            <v>18</v>
          </cell>
        </row>
        <row r="1478">
          <cell r="I1478" t="str">
            <v>KGZ</v>
          </cell>
          <cell r="J1478" t="str">
            <v>Kyrgyz Republic</v>
          </cell>
          <cell r="K1478" t="str">
            <v/>
          </cell>
          <cell r="L1478" t="str">
            <v/>
          </cell>
          <cell r="M1478" t="str">
            <v/>
          </cell>
          <cell r="P1478" t="str">
            <v>KGZ</v>
          </cell>
          <cell r="Q1478" t="str">
            <v>Kyrgyz Republic</v>
          </cell>
          <cell r="R1478" t="str">
            <v/>
          </cell>
          <cell r="S1478" t="str">
            <v/>
          </cell>
          <cell r="T1478" t="str">
            <v/>
          </cell>
        </row>
        <row r="1479">
          <cell r="I1479" t="str">
            <v>LAO</v>
          </cell>
          <cell r="J1479" t="str">
            <v>Lao PDR</v>
          </cell>
          <cell r="K1479" t="str">
            <v/>
          </cell>
          <cell r="L1479" t="str">
            <v/>
          </cell>
          <cell r="M1479" t="str">
            <v/>
          </cell>
          <cell r="P1479" t="str">
            <v>LAO</v>
          </cell>
          <cell r="Q1479" t="str">
            <v>Lao PDR</v>
          </cell>
          <cell r="R1479" t="str">
            <v/>
          </cell>
          <cell r="S1479" t="str">
            <v/>
          </cell>
          <cell r="T1479" t="str">
            <v/>
          </cell>
        </row>
        <row r="1480">
          <cell r="I1480" t="str">
            <v>LVA</v>
          </cell>
          <cell r="J1480" t="str">
            <v>Latvia</v>
          </cell>
          <cell r="K1480" t="str">
            <v/>
          </cell>
          <cell r="L1480" t="str">
            <v/>
          </cell>
          <cell r="M1480" t="str">
            <v/>
          </cell>
          <cell r="P1480" t="str">
            <v>LVA</v>
          </cell>
          <cell r="Q1480" t="str">
            <v>Latvia</v>
          </cell>
          <cell r="R1480" t="str">
            <v/>
          </cell>
          <cell r="S1480">
            <v>51</v>
          </cell>
          <cell r="T1480">
            <v>46</v>
          </cell>
        </row>
        <row r="1481">
          <cell r="I1481" t="str">
            <v>LBN</v>
          </cell>
          <cell r="J1481" t="str">
            <v>Lebanon</v>
          </cell>
          <cell r="K1481" t="str">
            <v/>
          </cell>
          <cell r="L1481" t="str">
            <v/>
          </cell>
          <cell r="M1481" t="str">
            <v/>
          </cell>
          <cell r="P1481" t="str">
            <v>LBN</v>
          </cell>
          <cell r="Q1481" t="str">
            <v>Lebanon</v>
          </cell>
          <cell r="R1481" t="str">
            <v/>
          </cell>
          <cell r="S1481">
            <v>22</v>
          </cell>
          <cell r="T1481">
            <v>16</v>
          </cell>
        </row>
        <row r="1482">
          <cell r="I1482" t="str">
            <v>LSO</v>
          </cell>
          <cell r="J1482" t="str">
            <v>Lesotho</v>
          </cell>
          <cell r="K1482" t="str">
            <v/>
          </cell>
          <cell r="L1482" t="str">
            <v/>
          </cell>
          <cell r="M1482" t="str">
            <v/>
          </cell>
          <cell r="P1482" t="str">
            <v>LSO</v>
          </cell>
          <cell r="Q1482" t="str">
            <v>Lesotho</v>
          </cell>
          <cell r="R1482" t="str">
            <v/>
          </cell>
          <cell r="S1482">
            <v>21</v>
          </cell>
          <cell r="T1482" t="str">
            <v/>
          </cell>
        </row>
        <row r="1483">
          <cell r="I1483" t="str">
            <v>LBR</v>
          </cell>
          <cell r="J1483" t="str">
            <v>Liberia</v>
          </cell>
          <cell r="K1483" t="str">
            <v/>
          </cell>
          <cell r="L1483" t="str">
            <v/>
          </cell>
          <cell r="M1483" t="str">
            <v/>
          </cell>
          <cell r="P1483" t="str">
            <v>LBR</v>
          </cell>
          <cell r="Q1483" t="str">
            <v>Liberia</v>
          </cell>
          <cell r="R1483" t="str">
            <v/>
          </cell>
          <cell r="S1483" t="str">
            <v/>
          </cell>
          <cell r="T1483" t="str">
            <v/>
          </cell>
        </row>
        <row r="1484">
          <cell r="I1484" t="str">
            <v>LBY</v>
          </cell>
          <cell r="J1484" t="str">
            <v>Libya</v>
          </cell>
          <cell r="K1484" t="str">
            <v/>
          </cell>
          <cell r="L1484" t="str">
            <v/>
          </cell>
          <cell r="M1484" t="str">
            <v/>
          </cell>
          <cell r="P1484" t="str">
            <v>LBY</v>
          </cell>
          <cell r="Q1484" t="str">
            <v>Libya</v>
          </cell>
          <cell r="R1484" t="str">
            <v/>
          </cell>
          <cell r="S1484" t="str">
            <v/>
          </cell>
          <cell r="T1484">
            <v>6</v>
          </cell>
        </row>
        <row r="1485">
          <cell r="I1485" t="str">
            <v>LTU</v>
          </cell>
          <cell r="J1485" t="str">
            <v>Lithuania</v>
          </cell>
          <cell r="K1485" t="str">
            <v/>
          </cell>
          <cell r="L1485" t="str">
            <v/>
          </cell>
          <cell r="M1485" t="str">
            <v/>
          </cell>
          <cell r="P1485" t="str">
            <v>LTU</v>
          </cell>
          <cell r="Q1485" t="str">
            <v>Lithuania</v>
          </cell>
          <cell r="R1485">
            <v>32</v>
          </cell>
          <cell r="S1485">
            <v>32</v>
          </cell>
          <cell r="T1485" t="str">
            <v/>
          </cell>
        </row>
        <row r="1486">
          <cell r="I1486" t="str">
            <v>LUX</v>
          </cell>
          <cell r="J1486" t="str">
            <v>Luxembourg</v>
          </cell>
          <cell r="K1486" t="str">
            <v/>
          </cell>
          <cell r="L1486" t="str">
            <v/>
          </cell>
          <cell r="M1486" t="str">
            <v/>
          </cell>
          <cell r="P1486" t="str">
            <v>LUX</v>
          </cell>
          <cell r="Q1486" t="str">
            <v>Luxembourg</v>
          </cell>
          <cell r="R1486" t="str">
            <v/>
          </cell>
          <cell r="S1486" t="str">
            <v/>
          </cell>
          <cell r="T1486">
            <v>41</v>
          </cell>
        </row>
        <row r="1487">
          <cell r="I1487" t="str">
            <v>MDG</v>
          </cell>
          <cell r="J1487" t="str">
            <v>Madagascar</v>
          </cell>
          <cell r="K1487" t="str">
            <v/>
          </cell>
          <cell r="L1487" t="str">
            <v/>
          </cell>
          <cell r="M1487" t="str">
            <v/>
          </cell>
          <cell r="P1487" t="str">
            <v>MDG</v>
          </cell>
          <cell r="Q1487" t="str">
            <v>Madagascar</v>
          </cell>
          <cell r="R1487" t="str">
            <v/>
          </cell>
          <cell r="S1487" t="str">
            <v/>
          </cell>
          <cell r="T1487" t="str">
            <v/>
          </cell>
        </row>
        <row r="1488">
          <cell r="I1488" t="str">
            <v>MWI</v>
          </cell>
          <cell r="J1488" t="str">
            <v>Malawi</v>
          </cell>
          <cell r="K1488">
            <v>14.47</v>
          </cell>
          <cell r="L1488">
            <v>12.15</v>
          </cell>
          <cell r="M1488">
            <v>7.39</v>
          </cell>
          <cell r="P1488" t="str">
            <v>MWI</v>
          </cell>
          <cell r="Q1488" t="str">
            <v>Malawi</v>
          </cell>
          <cell r="R1488" t="str">
            <v/>
          </cell>
          <cell r="S1488" t="str">
            <v/>
          </cell>
          <cell r="T1488" t="str">
            <v/>
          </cell>
        </row>
        <row r="1489">
          <cell r="I1489" t="str">
            <v>MYS</v>
          </cell>
          <cell r="J1489" t="str">
            <v>Malaysia</v>
          </cell>
          <cell r="K1489" t="str">
            <v/>
          </cell>
          <cell r="L1489">
            <v>30.76</v>
          </cell>
          <cell r="M1489">
            <v>24.6</v>
          </cell>
          <cell r="P1489" t="str">
            <v>MYS</v>
          </cell>
          <cell r="Q1489" t="str">
            <v>Malaysia</v>
          </cell>
          <cell r="R1489" t="str">
            <v/>
          </cell>
          <cell r="S1489" t="str">
            <v/>
          </cell>
          <cell r="T1489">
            <v>10</v>
          </cell>
        </row>
        <row r="1490">
          <cell r="I1490" t="str">
            <v>MDV</v>
          </cell>
          <cell r="J1490" t="str">
            <v>Maldives</v>
          </cell>
          <cell r="K1490" t="str">
            <v/>
          </cell>
          <cell r="L1490" t="str">
            <v/>
          </cell>
          <cell r="M1490" t="str">
            <v/>
          </cell>
          <cell r="P1490" t="str">
            <v>MDV</v>
          </cell>
          <cell r="Q1490" t="str">
            <v>Maldives</v>
          </cell>
          <cell r="R1490" t="str">
            <v/>
          </cell>
          <cell r="S1490" t="str">
            <v/>
          </cell>
          <cell r="T1490" t="str">
            <v/>
          </cell>
        </row>
        <row r="1491">
          <cell r="I1491" t="str">
            <v>MLI</v>
          </cell>
          <cell r="J1491" t="str">
            <v>Mali</v>
          </cell>
          <cell r="K1491">
            <v>0</v>
          </cell>
          <cell r="L1491">
            <v>3.3</v>
          </cell>
          <cell r="M1491">
            <v>3.98</v>
          </cell>
          <cell r="P1491" t="str">
            <v>MLI</v>
          </cell>
          <cell r="Q1491" t="str">
            <v>Mali</v>
          </cell>
          <cell r="R1491" t="str">
            <v/>
          </cell>
          <cell r="S1491">
            <v>12</v>
          </cell>
          <cell r="T1491">
            <v>19</v>
          </cell>
        </row>
        <row r="1492">
          <cell r="I1492" t="str">
            <v>MLT</v>
          </cell>
          <cell r="J1492" t="str">
            <v>Malta</v>
          </cell>
          <cell r="K1492" t="str">
            <v/>
          </cell>
          <cell r="L1492" t="str">
            <v/>
          </cell>
          <cell r="M1492" t="str">
            <v/>
          </cell>
          <cell r="P1492" t="str">
            <v>MLT</v>
          </cell>
          <cell r="Q1492" t="str">
            <v>Malta</v>
          </cell>
          <cell r="R1492">
            <v>52</v>
          </cell>
          <cell r="S1492">
            <v>52</v>
          </cell>
          <cell r="T1492" t="str">
            <v/>
          </cell>
        </row>
        <row r="1493">
          <cell r="I1493" t="str">
            <v>MHL</v>
          </cell>
          <cell r="J1493" t="str">
            <v>Marshall Islands</v>
          </cell>
          <cell r="K1493" t="str">
            <v/>
          </cell>
          <cell r="L1493" t="str">
            <v/>
          </cell>
          <cell r="M1493" t="str">
            <v/>
          </cell>
          <cell r="P1493" t="str">
            <v>MHL</v>
          </cell>
          <cell r="Q1493" t="str">
            <v>Marshall Islands</v>
          </cell>
          <cell r="R1493" t="str">
            <v/>
          </cell>
          <cell r="S1493" t="str">
            <v/>
          </cell>
          <cell r="T1493" t="str">
            <v/>
          </cell>
        </row>
        <row r="1494">
          <cell r="I1494" t="str">
            <v>MRT</v>
          </cell>
          <cell r="J1494" t="str">
            <v>Mauritania</v>
          </cell>
          <cell r="K1494" t="str">
            <v/>
          </cell>
          <cell r="L1494" t="str">
            <v/>
          </cell>
          <cell r="M1494" t="str">
            <v/>
          </cell>
          <cell r="P1494" t="str">
            <v>MRT</v>
          </cell>
          <cell r="Q1494" t="str">
            <v>Mauritania</v>
          </cell>
          <cell r="R1494" t="str">
            <v/>
          </cell>
          <cell r="S1494" t="str">
            <v/>
          </cell>
          <cell r="T1494" t="str">
            <v/>
          </cell>
        </row>
        <row r="1495">
          <cell r="I1495" t="str">
            <v>MUS</v>
          </cell>
          <cell r="J1495" t="str">
            <v>Mauritius</v>
          </cell>
          <cell r="K1495">
            <v>26.8</v>
          </cell>
          <cell r="L1495">
            <v>21.86</v>
          </cell>
          <cell r="M1495">
            <v>22.33</v>
          </cell>
          <cell r="P1495" t="str">
            <v>MUS</v>
          </cell>
          <cell r="Q1495" t="str">
            <v>Mauritius</v>
          </cell>
          <cell r="R1495" t="str">
            <v/>
          </cell>
          <cell r="S1495" t="str">
            <v/>
          </cell>
          <cell r="T1495" t="str">
            <v/>
          </cell>
        </row>
        <row r="1496">
          <cell r="I1496" t="str">
            <v>MEX</v>
          </cell>
          <cell r="J1496" t="str">
            <v>Mexico</v>
          </cell>
          <cell r="K1496">
            <v>40.299999999999997</v>
          </cell>
          <cell r="L1496">
            <v>50.9</v>
          </cell>
          <cell r="M1496">
            <v>61.76</v>
          </cell>
          <cell r="P1496" t="str">
            <v>MEX</v>
          </cell>
          <cell r="Q1496" t="str">
            <v>Mexico</v>
          </cell>
          <cell r="R1496">
            <v>47</v>
          </cell>
          <cell r="S1496">
            <v>53</v>
          </cell>
          <cell r="T1496">
            <v>57.999999999999993</v>
          </cell>
        </row>
        <row r="1497">
          <cell r="I1497" t="str">
            <v>FSM</v>
          </cell>
          <cell r="J1497" t="str">
            <v>Micronesia, Fed. Sts.</v>
          </cell>
          <cell r="K1497" t="str">
            <v/>
          </cell>
          <cell r="L1497" t="str">
            <v/>
          </cell>
          <cell r="M1497" t="str">
            <v/>
          </cell>
          <cell r="P1497" t="str">
            <v>FSM</v>
          </cell>
          <cell r="Q1497" t="str">
            <v>Micronesia, Fed. Sts.</v>
          </cell>
          <cell r="R1497" t="str">
            <v/>
          </cell>
          <cell r="S1497" t="str">
            <v/>
          </cell>
          <cell r="T1497" t="str">
            <v/>
          </cell>
        </row>
        <row r="1498">
          <cell r="I1498" t="str">
            <v>MDA</v>
          </cell>
          <cell r="J1498" t="str">
            <v>Moldova</v>
          </cell>
          <cell r="K1498" t="str">
            <v/>
          </cell>
          <cell r="L1498" t="str">
            <v/>
          </cell>
          <cell r="M1498" t="str">
            <v/>
          </cell>
          <cell r="P1498" t="str">
            <v>MDA</v>
          </cell>
          <cell r="Q1498" t="str">
            <v>Moldova</v>
          </cell>
          <cell r="R1498" t="str">
            <v/>
          </cell>
          <cell r="S1498" t="str">
            <v/>
          </cell>
          <cell r="T1498" t="str">
            <v/>
          </cell>
        </row>
        <row r="1499">
          <cell r="I1499" t="str">
            <v>MNG</v>
          </cell>
          <cell r="J1499" t="str">
            <v>Mongolia</v>
          </cell>
          <cell r="K1499" t="str">
            <v/>
          </cell>
          <cell r="L1499" t="str">
            <v/>
          </cell>
          <cell r="M1499" t="str">
            <v/>
          </cell>
          <cell r="P1499" t="str">
            <v>MNG</v>
          </cell>
          <cell r="Q1499" t="str">
            <v>Mongolia</v>
          </cell>
          <cell r="R1499" t="str">
            <v/>
          </cell>
          <cell r="S1499" t="str">
            <v/>
          </cell>
          <cell r="T1499" t="str">
            <v/>
          </cell>
        </row>
        <row r="1500">
          <cell r="I1500" t="str">
            <v>MNE</v>
          </cell>
          <cell r="J1500" t="str">
            <v>Montenegro</v>
          </cell>
          <cell r="K1500" t="str">
            <v/>
          </cell>
          <cell r="L1500" t="str">
            <v/>
          </cell>
          <cell r="M1500" t="str">
            <v/>
          </cell>
          <cell r="P1500" t="str">
            <v>MNE</v>
          </cell>
          <cell r="Q1500" t="str">
            <v>Montenegro</v>
          </cell>
          <cell r="R1500" t="str">
            <v/>
          </cell>
          <cell r="S1500" t="str">
            <v/>
          </cell>
          <cell r="T1500" t="str">
            <v/>
          </cell>
        </row>
        <row r="1501">
          <cell r="I1501" t="str">
            <v>MAR</v>
          </cell>
          <cell r="J1501" t="str">
            <v>Morocco</v>
          </cell>
          <cell r="K1501">
            <v>27.24</v>
          </cell>
          <cell r="L1501">
            <v>21.11</v>
          </cell>
          <cell r="M1501">
            <v>16.170000000000002</v>
          </cell>
          <cell r="P1501" t="str">
            <v>MAR</v>
          </cell>
          <cell r="Q1501" t="str">
            <v>Morocco</v>
          </cell>
          <cell r="R1501" t="str">
            <v/>
          </cell>
          <cell r="S1501">
            <v>25</v>
          </cell>
          <cell r="T1501">
            <v>26</v>
          </cell>
        </row>
        <row r="1502">
          <cell r="I1502" t="str">
            <v>MOZ</v>
          </cell>
          <cell r="J1502" t="str">
            <v>Mozambique</v>
          </cell>
          <cell r="K1502" t="str">
            <v/>
          </cell>
          <cell r="L1502">
            <v>16.2</v>
          </cell>
          <cell r="M1502">
            <v>8.14</v>
          </cell>
          <cell r="P1502" t="str">
            <v>MOZ</v>
          </cell>
          <cell r="Q1502" t="str">
            <v>Mozambique</v>
          </cell>
          <cell r="R1502" t="str">
            <v/>
          </cell>
          <cell r="S1502" t="str">
            <v/>
          </cell>
          <cell r="T1502" t="str">
            <v/>
          </cell>
        </row>
        <row r="1503">
          <cell r="I1503" t="str">
            <v>MMR</v>
          </cell>
          <cell r="J1503" t="str">
            <v>Myanmar</v>
          </cell>
          <cell r="K1503" t="str">
            <v/>
          </cell>
          <cell r="L1503">
            <v>0</v>
          </cell>
          <cell r="M1503">
            <v>3.56</v>
          </cell>
          <cell r="P1503" t="str">
            <v>MMR</v>
          </cell>
          <cell r="Q1503" t="str">
            <v>Myanmar</v>
          </cell>
          <cell r="R1503" t="str">
            <v/>
          </cell>
          <cell r="S1503" t="str">
            <v/>
          </cell>
          <cell r="T1503">
            <v>3</v>
          </cell>
        </row>
        <row r="1504">
          <cell r="I1504" t="str">
            <v>NAM</v>
          </cell>
          <cell r="J1504" t="str">
            <v>Namibia</v>
          </cell>
          <cell r="K1504">
            <v>7</v>
          </cell>
          <cell r="L1504">
            <v>9.44</v>
          </cell>
          <cell r="M1504">
            <v>7.35</v>
          </cell>
          <cell r="P1504" t="str">
            <v>NAM</v>
          </cell>
          <cell r="Q1504" t="str">
            <v>Namibia</v>
          </cell>
          <cell r="R1504" t="str">
            <v/>
          </cell>
          <cell r="S1504" t="str">
            <v/>
          </cell>
          <cell r="T1504" t="str">
            <v/>
          </cell>
        </row>
        <row r="1505">
          <cell r="I1505" t="str">
            <v>NRU</v>
          </cell>
          <cell r="J1505" t="str">
            <v>Nauru</v>
          </cell>
          <cell r="K1505" t="str">
            <v/>
          </cell>
          <cell r="L1505" t="str">
            <v/>
          </cell>
          <cell r="M1505" t="str">
            <v/>
          </cell>
          <cell r="P1505" t="str">
            <v>NRU</v>
          </cell>
          <cell r="Q1505" t="str">
            <v>Nauru</v>
          </cell>
          <cell r="R1505" t="str">
            <v/>
          </cell>
          <cell r="S1505" t="str">
            <v/>
          </cell>
          <cell r="T1505" t="str">
            <v/>
          </cell>
        </row>
        <row r="1506">
          <cell r="I1506" t="str">
            <v>NPL</v>
          </cell>
          <cell r="J1506" t="str">
            <v>Nepal</v>
          </cell>
          <cell r="K1506">
            <v>15.7</v>
          </cell>
          <cell r="L1506">
            <v>14.56</v>
          </cell>
          <cell r="M1506">
            <v>13.9</v>
          </cell>
          <cell r="P1506" t="str">
            <v>NPL</v>
          </cell>
          <cell r="Q1506" t="str">
            <v>Nepal</v>
          </cell>
          <cell r="R1506">
            <v>30</v>
          </cell>
          <cell r="S1506">
            <v>34</v>
          </cell>
          <cell r="T1506">
            <v>30</v>
          </cell>
        </row>
        <row r="1507">
          <cell r="I1507" t="str">
            <v>NLD</v>
          </cell>
          <cell r="J1507" t="str">
            <v>Netherlands</v>
          </cell>
          <cell r="K1507">
            <v>63.66</v>
          </cell>
          <cell r="L1507">
            <v>75.790000000000006</v>
          </cell>
          <cell r="M1507">
            <v>75.13</v>
          </cell>
          <cell r="P1507" t="str">
            <v>NLD</v>
          </cell>
          <cell r="Q1507" t="str">
            <v>Netherlands</v>
          </cell>
          <cell r="R1507">
            <v>74</v>
          </cell>
          <cell r="S1507">
            <v>64</v>
          </cell>
          <cell r="T1507">
            <v>64</v>
          </cell>
        </row>
        <row r="1508">
          <cell r="I1508" t="str">
            <v>NZL</v>
          </cell>
          <cell r="J1508" t="str">
            <v>New Zealand</v>
          </cell>
          <cell r="K1508">
            <v>74.34</v>
          </cell>
          <cell r="L1508">
            <v>80.099999999999994</v>
          </cell>
          <cell r="M1508">
            <v>76.349999999999994</v>
          </cell>
          <cell r="P1508" t="str">
            <v>NZL</v>
          </cell>
          <cell r="Q1508" t="str">
            <v>New Zealand</v>
          </cell>
          <cell r="R1508">
            <v>66</v>
          </cell>
          <cell r="S1508">
            <v>72</v>
          </cell>
          <cell r="T1508" t="str">
            <v/>
          </cell>
        </row>
        <row r="1509">
          <cell r="I1509" t="str">
            <v>NIC</v>
          </cell>
          <cell r="J1509" t="str">
            <v>Nicaragua</v>
          </cell>
          <cell r="K1509" t="str">
            <v/>
          </cell>
          <cell r="L1509" t="str">
            <v/>
          </cell>
          <cell r="M1509" t="str">
            <v/>
          </cell>
          <cell r="P1509" t="str">
            <v>NIC</v>
          </cell>
          <cell r="Q1509" t="str">
            <v>Nicaragua</v>
          </cell>
          <cell r="R1509" t="str">
            <v/>
          </cell>
          <cell r="S1509" t="str">
            <v/>
          </cell>
          <cell r="T1509" t="str">
            <v/>
          </cell>
        </row>
        <row r="1510">
          <cell r="I1510" t="str">
            <v>NER</v>
          </cell>
          <cell r="J1510" t="str">
            <v>Niger</v>
          </cell>
          <cell r="K1510" t="str">
            <v/>
          </cell>
          <cell r="L1510" t="str">
            <v/>
          </cell>
          <cell r="M1510" t="str">
            <v/>
          </cell>
          <cell r="P1510" t="str">
            <v>NER</v>
          </cell>
          <cell r="Q1510" t="str">
            <v>Niger</v>
          </cell>
          <cell r="R1510" t="str">
            <v/>
          </cell>
          <cell r="S1510" t="str">
            <v/>
          </cell>
          <cell r="T1510">
            <v>16</v>
          </cell>
        </row>
        <row r="1511">
          <cell r="I1511" t="str">
            <v>NGA</v>
          </cell>
          <cell r="J1511" t="str">
            <v>Nigeria</v>
          </cell>
          <cell r="K1511">
            <v>4.3499999999999996</v>
          </cell>
          <cell r="L1511">
            <v>11.53</v>
          </cell>
          <cell r="M1511">
            <v>14.13</v>
          </cell>
          <cell r="P1511" t="str">
            <v>NGA</v>
          </cell>
          <cell r="Q1511" t="str">
            <v>Nigeria</v>
          </cell>
          <cell r="R1511">
            <v>28.000000000000004</v>
          </cell>
          <cell r="S1511">
            <v>28.999999999999996</v>
          </cell>
          <cell r="T1511">
            <v>9</v>
          </cell>
        </row>
        <row r="1512">
          <cell r="I1512" t="str">
            <v>MKD</v>
          </cell>
          <cell r="J1512" t="str">
            <v>Macedonia, FYR</v>
          </cell>
          <cell r="K1512" t="str">
            <v/>
          </cell>
          <cell r="L1512" t="str">
            <v/>
          </cell>
          <cell r="M1512" t="str">
            <v/>
          </cell>
          <cell r="P1512" t="str">
            <v>MKD</v>
          </cell>
          <cell r="Q1512" t="str">
            <v>Macedonia, FYR</v>
          </cell>
          <cell r="R1512" t="str">
            <v/>
          </cell>
          <cell r="S1512" t="str">
            <v/>
          </cell>
          <cell r="T1512" t="str">
            <v/>
          </cell>
        </row>
        <row r="1513">
          <cell r="I1513" t="str">
            <v>NOR</v>
          </cell>
          <cell r="J1513" t="str">
            <v>Norway</v>
          </cell>
          <cell r="K1513">
            <v>71.86</v>
          </cell>
          <cell r="L1513">
            <v>74.59</v>
          </cell>
          <cell r="M1513">
            <v>60.6</v>
          </cell>
          <cell r="P1513" t="str">
            <v>NOR</v>
          </cell>
          <cell r="Q1513" t="str">
            <v>Norway</v>
          </cell>
          <cell r="R1513">
            <v>76</v>
          </cell>
          <cell r="S1513">
            <v>71</v>
          </cell>
          <cell r="T1513">
            <v>63</v>
          </cell>
        </row>
        <row r="1514">
          <cell r="I1514" t="str">
            <v>OMN</v>
          </cell>
          <cell r="J1514" t="str">
            <v>Oman</v>
          </cell>
          <cell r="K1514" t="str">
            <v/>
          </cell>
          <cell r="L1514" t="str">
            <v/>
          </cell>
          <cell r="M1514" t="str">
            <v/>
          </cell>
          <cell r="P1514" t="str">
            <v>OMN</v>
          </cell>
          <cell r="Q1514" t="str">
            <v>Oman</v>
          </cell>
          <cell r="R1514" t="str">
            <v/>
          </cell>
          <cell r="S1514">
            <v>18</v>
          </cell>
          <cell r="T1514">
            <v>28.999999999999996</v>
          </cell>
        </row>
        <row r="1515">
          <cell r="I1515" t="str">
            <v>PAK</v>
          </cell>
          <cell r="J1515" t="str">
            <v>Pakistan</v>
          </cell>
          <cell r="K1515">
            <v>9.6999999999999993</v>
          </cell>
          <cell r="L1515">
            <v>12.61</v>
          </cell>
          <cell r="M1515">
            <v>6.23</v>
          </cell>
          <cell r="P1515" t="str">
            <v>PAK</v>
          </cell>
          <cell r="Q1515" t="str">
            <v>Pakistan</v>
          </cell>
          <cell r="R1515" t="str">
            <v/>
          </cell>
          <cell r="S1515">
            <v>45</v>
          </cell>
          <cell r="T1515">
            <v>30</v>
          </cell>
        </row>
        <row r="1516">
          <cell r="I1516" t="str">
            <v>PLW</v>
          </cell>
          <cell r="J1516" t="str">
            <v>Palau</v>
          </cell>
          <cell r="K1516" t="str">
            <v/>
          </cell>
          <cell r="L1516" t="str">
            <v/>
          </cell>
          <cell r="M1516" t="str">
            <v/>
          </cell>
          <cell r="P1516" t="str">
            <v>PLW</v>
          </cell>
          <cell r="Q1516" t="str">
            <v>Palau</v>
          </cell>
          <cell r="R1516" t="str">
            <v/>
          </cell>
          <cell r="S1516" t="str">
            <v/>
          </cell>
          <cell r="T1516" t="str">
            <v/>
          </cell>
        </row>
        <row r="1517">
          <cell r="I1517" t="str">
            <v>PAN</v>
          </cell>
          <cell r="J1517" t="str">
            <v>Panama</v>
          </cell>
          <cell r="K1517" t="str">
            <v/>
          </cell>
          <cell r="L1517" t="str">
            <v/>
          </cell>
          <cell r="M1517" t="str">
            <v/>
          </cell>
          <cell r="P1517" t="str">
            <v>PAN</v>
          </cell>
          <cell r="Q1517" t="str">
            <v>Panama</v>
          </cell>
          <cell r="R1517" t="str">
            <v/>
          </cell>
          <cell r="S1517">
            <v>25</v>
          </cell>
          <cell r="T1517">
            <v>20</v>
          </cell>
        </row>
        <row r="1518">
          <cell r="I1518" t="str">
            <v>PNG</v>
          </cell>
          <cell r="J1518" t="str">
            <v>Papua New Guinea</v>
          </cell>
          <cell r="K1518" t="str">
            <v/>
          </cell>
          <cell r="L1518" t="str">
            <v/>
          </cell>
          <cell r="M1518" t="str">
            <v/>
          </cell>
          <cell r="P1518" t="str">
            <v>PNG</v>
          </cell>
          <cell r="Q1518" t="str">
            <v>Papua New Guinea</v>
          </cell>
          <cell r="R1518" t="str">
            <v/>
          </cell>
          <cell r="S1518" t="str">
            <v/>
          </cell>
          <cell r="T1518" t="str">
            <v/>
          </cell>
        </row>
        <row r="1519">
          <cell r="I1519" t="str">
            <v>PRY</v>
          </cell>
          <cell r="J1519" t="str">
            <v>Paraguay</v>
          </cell>
          <cell r="K1519" t="str">
            <v/>
          </cell>
          <cell r="L1519" t="str">
            <v/>
          </cell>
          <cell r="M1519">
            <v>15.99</v>
          </cell>
          <cell r="P1519" t="str">
            <v>PRY</v>
          </cell>
          <cell r="Q1519" t="str">
            <v>Paraguay</v>
          </cell>
          <cell r="R1519" t="str">
            <v/>
          </cell>
          <cell r="S1519">
            <v>45</v>
          </cell>
          <cell r="T1519">
            <v>35</v>
          </cell>
        </row>
        <row r="1520">
          <cell r="I1520" t="str">
            <v>PER</v>
          </cell>
          <cell r="J1520" t="str">
            <v>Peru</v>
          </cell>
          <cell r="K1520">
            <v>21.74</v>
          </cell>
          <cell r="L1520">
            <v>37.74</v>
          </cell>
          <cell r="M1520">
            <v>28.93</v>
          </cell>
          <cell r="P1520" t="str">
            <v>PER</v>
          </cell>
          <cell r="Q1520" t="str">
            <v>Peru</v>
          </cell>
          <cell r="R1520" t="str">
            <v/>
          </cell>
          <cell r="S1520" t="str">
            <v/>
          </cell>
          <cell r="T1520" t="str">
            <v/>
          </cell>
        </row>
        <row r="1521">
          <cell r="I1521" t="str">
            <v>PHL</v>
          </cell>
          <cell r="J1521" t="str">
            <v>Philippines</v>
          </cell>
          <cell r="K1521">
            <v>21.91</v>
          </cell>
          <cell r="L1521">
            <v>23.19</v>
          </cell>
          <cell r="M1521">
            <v>36.94</v>
          </cell>
          <cell r="P1521" t="str">
            <v>PHL</v>
          </cell>
          <cell r="Q1521" t="str">
            <v>Philippines</v>
          </cell>
          <cell r="R1521" t="str">
            <v/>
          </cell>
          <cell r="S1521">
            <v>31</v>
          </cell>
          <cell r="T1521">
            <v>25</v>
          </cell>
        </row>
        <row r="1522">
          <cell r="I1522" t="str">
            <v>POL</v>
          </cell>
          <cell r="J1522" t="str">
            <v>Poland</v>
          </cell>
          <cell r="K1522" t="str">
            <v/>
          </cell>
          <cell r="L1522">
            <v>36.99</v>
          </cell>
          <cell r="M1522">
            <v>39.950000000000003</v>
          </cell>
          <cell r="P1522" t="str">
            <v>POL</v>
          </cell>
          <cell r="Q1522" t="str">
            <v>Poland</v>
          </cell>
          <cell r="R1522">
            <v>42</v>
          </cell>
          <cell r="S1522">
            <v>42</v>
          </cell>
          <cell r="T1522" t="str">
            <v/>
          </cell>
        </row>
        <row r="1523">
          <cell r="I1523" t="str">
            <v>PRT</v>
          </cell>
          <cell r="J1523" t="str">
            <v>Portugal</v>
          </cell>
          <cell r="K1523">
            <v>38.630000000000003</v>
          </cell>
          <cell r="L1523">
            <v>46.12</v>
          </cell>
          <cell r="M1523">
            <v>41.38</v>
          </cell>
          <cell r="P1523" t="str">
            <v>PRT</v>
          </cell>
          <cell r="Q1523" t="str">
            <v>Portugal</v>
          </cell>
          <cell r="R1523">
            <v>56.000000000000007</v>
          </cell>
          <cell r="S1523">
            <v>47</v>
          </cell>
          <cell r="T1523">
            <v>34</v>
          </cell>
        </row>
        <row r="1524">
          <cell r="I1524" t="str">
            <v>QAT</v>
          </cell>
          <cell r="J1524" t="str">
            <v>Qatar</v>
          </cell>
          <cell r="K1524">
            <v>13.9</v>
          </cell>
          <cell r="L1524">
            <v>13.97</v>
          </cell>
          <cell r="M1524">
            <v>16.53</v>
          </cell>
          <cell r="P1524" t="str">
            <v>QAT</v>
          </cell>
          <cell r="Q1524" t="str">
            <v>Qatar</v>
          </cell>
          <cell r="R1524" t="str">
            <v/>
          </cell>
          <cell r="S1524" t="str">
            <v/>
          </cell>
          <cell r="T1524">
            <v>21</v>
          </cell>
        </row>
        <row r="1525">
          <cell r="I1525" t="str">
            <v>ROU</v>
          </cell>
          <cell r="J1525" t="str">
            <v>Romania</v>
          </cell>
          <cell r="K1525" t="str">
            <v/>
          </cell>
          <cell r="L1525" t="str">
            <v/>
          </cell>
          <cell r="M1525" t="str">
            <v/>
          </cell>
          <cell r="P1525" t="str">
            <v>ROU</v>
          </cell>
          <cell r="Q1525" t="str">
            <v>Romania</v>
          </cell>
          <cell r="R1525">
            <v>57.999999999999993</v>
          </cell>
          <cell r="S1525">
            <v>64</v>
          </cell>
          <cell r="T1525">
            <v>57.999999999999993</v>
          </cell>
        </row>
        <row r="1526">
          <cell r="I1526" t="str">
            <v>RUS</v>
          </cell>
          <cell r="J1526" t="str">
            <v>Russian Federation</v>
          </cell>
          <cell r="K1526">
            <v>44.79</v>
          </cell>
          <cell r="L1526">
            <v>48.25</v>
          </cell>
          <cell r="M1526">
            <v>31.49</v>
          </cell>
          <cell r="P1526" t="str">
            <v>RUS</v>
          </cell>
          <cell r="Q1526" t="str">
            <v>Russian Federation</v>
          </cell>
          <cell r="R1526">
            <v>43</v>
          </cell>
          <cell r="S1526">
            <v>43</v>
          </cell>
          <cell r="T1526">
            <v>30</v>
          </cell>
        </row>
        <row r="1527">
          <cell r="I1527" t="str">
            <v>RWA</v>
          </cell>
          <cell r="J1527" t="str">
            <v>Rwanda</v>
          </cell>
          <cell r="K1527">
            <v>24.27</v>
          </cell>
          <cell r="L1527">
            <v>28.5</v>
          </cell>
          <cell r="M1527">
            <v>27.55</v>
          </cell>
          <cell r="P1527" t="str">
            <v>RWA</v>
          </cell>
          <cell r="Q1527" t="str">
            <v>Rwanda</v>
          </cell>
          <cell r="R1527" t="str">
            <v/>
          </cell>
          <cell r="S1527">
            <v>28.000000000000004</v>
          </cell>
          <cell r="T1527">
            <v>38</v>
          </cell>
        </row>
        <row r="1528">
          <cell r="I1528" t="str">
            <v>WSM</v>
          </cell>
          <cell r="J1528" t="str">
            <v>Samoa</v>
          </cell>
          <cell r="K1528" t="str">
            <v/>
          </cell>
          <cell r="L1528" t="str">
            <v/>
          </cell>
          <cell r="M1528" t="str">
            <v/>
          </cell>
          <cell r="P1528" t="str">
            <v>WSM</v>
          </cell>
          <cell r="Q1528" t="str">
            <v>Samoa</v>
          </cell>
          <cell r="R1528" t="str">
            <v/>
          </cell>
          <cell r="S1528" t="str">
            <v/>
          </cell>
          <cell r="T1528" t="str">
            <v/>
          </cell>
        </row>
        <row r="1529">
          <cell r="I1529" t="str">
            <v>SMR</v>
          </cell>
          <cell r="J1529" t="str">
            <v>San Marino</v>
          </cell>
          <cell r="K1529" t="str">
            <v/>
          </cell>
          <cell r="L1529" t="str">
            <v/>
          </cell>
          <cell r="M1529" t="str">
            <v/>
          </cell>
          <cell r="P1529" t="str">
            <v>SMR</v>
          </cell>
          <cell r="Q1529" t="str">
            <v>San Marino</v>
          </cell>
          <cell r="R1529" t="str">
            <v/>
          </cell>
          <cell r="S1529" t="str">
            <v/>
          </cell>
          <cell r="T1529" t="str">
            <v/>
          </cell>
        </row>
        <row r="1530">
          <cell r="I1530" t="str">
            <v>STP</v>
          </cell>
          <cell r="J1530" t="str">
            <v>São Tomé and Principe</v>
          </cell>
          <cell r="K1530" t="str">
            <v/>
          </cell>
          <cell r="L1530" t="str">
            <v/>
          </cell>
          <cell r="M1530" t="str">
            <v/>
          </cell>
          <cell r="P1530" t="str">
            <v>STP</v>
          </cell>
          <cell r="Q1530" t="str">
            <v>São Tomé and Principe</v>
          </cell>
          <cell r="R1530" t="str">
            <v/>
          </cell>
          <cell r="S1530" t="str">
            <v/>
          </cell>
          <cell r="T1530" t="str">
            <v/>
          </cell>
        </row>
        <row r="1531">
          <cell r="I1531" t="str">
            <v>SAU</v>
          </cell>
          <cell r="J1531" t="str">
            <v>Saudi Arabia</v>
          </cell>
          <cell r="K1531">
            <v>7.9</v>
          </cell>
          <cell r="L1531">
            <v>15.77</v>
          </cell>
          <cell r="M1531">
            <v>17.72</v>
          </cell>
          <cell r="P1531" t="str">
            <v>SAU</v>
          </cell>
          <cell r="Q1531" t="str">
            <v>Saudi Arabia</v>
          </cell>
          <cell r="R1531">
            <v>28.000000000000004</v>
          </cell>
          <cell r="S1531">
            <v>28.000000000000004</v>
          </cell>
          <cell r="T1531">
            <v>15</v>
          </cell>
        </row>
        <row r="1532">
          <cell r="I1532" t="str">
            <v>SEN</v>
          </cell>
          <cell r="J1532" t="str">
            <v>Senegal</v>
          </cell>
          <cell r="K1532">
            <v>6.46</v>
          </cell>
          <cell r="L1532">
            <v>10.56</v>
          </cell>
          <cell r="M1532">
            <v>10.33</v>
          </cell>
          <cell r="P1532" t="str">
            <v>SEN</v>
          </cell>
          <cell r="Q1532" t="str">
            <v>Senegal</v>
          </cell>
          <cell r="R1532">
            <v>22</v>
          </cell>
          <cell r="S1532">
            <v>34</v>
          </cell>
          <cell r="T1532">
            <v>32</v>
          </cell>
        </row>
        <row r="1533">
          <cell r="I1533" t="str">
            <v>SRB</v>
          </cell>
          <cell r="J1533" t="str">
            <v>Serbia</v>
          </cell>
          <cell r="K1533" t="str">
            <v/>
          </cell>
          <cell r="L1533" t="str">
            <v/>
          </cell>
          <cell r="M1533" t="str">
            <v/>
          </cell>
          <cell r="P1533" t="str">
            <v>SRB</v>
          </cell>
          <cell r="Q1533" t="str">
            <v>Serbia</v>
          </cell>
          <cell r="R1533">
            <v>44</v>
          </cell>
          <cell r="S1533">
            <v>42</v>
          </cell>
          <cell r="T1533" t="str">
            <v/>
          </cell>
        </row>
        <row r="1534">
          <cell r="I1534" t="str">
            <v>SYC</v>
          </cell>
          <cell r="J1534" t="str">
            <v>Seychelles</v>
          </cell>
          <cell r="K1534" t="str">
            <v/>
          </cell>
          <cell r="L1534" t="str">
            <v/>
          </cell>
          <cell r="M1534" t="str">
            <v/>
          </cell>
          <cell r="P1534" t="str">
            <v>SYC</v>
          </cell>
          <cell r="Q1534" t="str">
            <v>Seychelles</v>
          </cell>
          <cell r="R1534" t="str">
            <v/>
          </cell>
          <cell r="S1534" t="str">
            <v/>
          </cell>
          <cell r="T1534" t="str">
            <v/>
          </cell>
        </row>
        <row r="1535">
          <cell r="I1535" t="str">
            <v>SLE</v>
          </cell>
          <cell r="J1535" t="str">
            <v>Sierra Leone</v>
          </cell>
          <cell r="K1535" t="str">
            <v/>
          </cell>
          <cell r="L1535">
            <v>7.54</v>
          </cell>
          <cell r="M1535">
            <v>5.45</v>
          </cell>
          <cell r="P1535" t="str">
            <v>SLE</v>
          </cell>
          <cell r="Q1535" t="str">
            <v>Sierra Leone</v>
          </cell>
          <cell r="R1535" t="str">
            <v/>
          </cell>
          <cell r="S1535">
            <v>15</v>
          </cell>
          <cell r="T1535" t="str">
            <v/>
          </cell>
        </row>
        <row r="1536">
          <cell r="I1536" t="str">
            <v>SGP</v>
          </cell>
          <cell r="J1536" t="str">
            <v>Singapore</v>
          </cell>
          <cell r="K1536">
            <v>36.29</v>
          </cell>
          <cell r="L1536">
            <v>46.6</v>
          </cell>
          <cell r="M1536">
            <v>51.45</v>
          </cell>
          <cell r="P1536" t="str">
            <v>SGP</v>
          </cell>
          <cell r="Q1536" t="str">
            <v>Singapore</v>
          </cell>
          <cell r="R1536">
            <v>34</v>
          </cell>
          <cell r="S1536">
            <v>34</v>
          </cell>
          <cell r="T1536">
            <v>50</v>
          </cell>
        </row>
        <row r="1537">
          <cell r="I1537" t="str">
            <v>SVK</v>
          </cell>
          <cell r="J1537" t="str">
            <v>Slovak Republic</v>
          </cell>
          <cell r="K1537" t="str">
            <v/>
          </cell>
          <cell r="L1537" t="str">
            <v/>
          </cell>
          <cell r="M1537">
            <v>37.159999999999997</v>
          </cell>
          <cell r="P1537" t="str">
            <v>SVK</v>
          </cell>
          <cell r="Q1537" t="str">
            <v>Slovak Republic</v>
          </cell>
          <cell r="R1537" t="str">
            <v/>
          </cell>
          <cell r="S1537" t="str">
            <v/>
          </cell>
          <cell r="T1537" t="str">
            <v/>
          </cell>
        </row>
        <row r="1538">
          <cell r="I1538" t="str">
            <v>SVN</v>
          </cell>
          <cell r="J1538" t="str">
            <v>Slovenia</v>
          </cell>
          <cell r="K1538" t="str">
            <v/>
          </cell>
          <cell r="L1538" t="str">
            <v/>
          </cell>
          <cell r="M1538" t="str">
            <v/>
          </cell>
          <cell r="P1538" t="str">
            <v>SVN</v>
          </cell>
          <cell r="Q1538" t="str">
            <v>Slovenia</v>
          </cell>
          <cell r="R1538">
            <v>73</v>
          </cell>
          <cell r="S1538">
            <v>54</v>
          </cell>
          <cell r="T1538" t="str">
            <v/>
          </cell>
        </row>
        <row r="1539">
          <cell r="I1539" t="str">
            <v>SLB</v>
          </cell>
          <cell r="J1539" t="str">
            <v>Solomon Islands</v>
          </cell>
          <cell r="K1539" t="str">
            <v/>
          </cell>
          <cell r="L1539" t="str">
            <v/>
          </cell>
          <cell r="M1539" t="str">
            <v/>
          </cell>
          <cell r="P1539" t="str">
            <v>SLB</v>
          </cell>
          <cell r="Q1539" t="str">
            <v>Solomon Islands</v>
          </cell>
          <cell r="R1539" t="str">
            <v/>
          </cell>
          <cell r="S1539" t="str">
            <v/>
          </cell>
          <cell r="T1539" t="str">
            <v/>
          </cell>
        </row>
        <row r="1540">
          <cell r="I1540" t="str">
            <v>SOM</v>
          </cell>
          <cell r="J1540" t="str">
            <v>Somalia</v>
          </cell>
          <cell r="K1540" t="str">
            <v/>
          </cell>
          <cell r="L1540" t="str">
            <v/>
          </cell>
          <cell r="M1540" t="str">
            <v/>
          </cell>
          <cell r="P1540" t="str">
            <v>SOM</v>
          </cell>
          <cell r="Q1540" t="str">
            <v>Somalia</v>
          </cell>
          <cell r="R1540" t="str">
            <v/>
          </cell>
          <cell r="S1540" t="str">
            <v/>
          </cell>
          <cell r="T1540" t="str">
            <v/>
          </cell>
        </row>
        <row r="1541">
          <cell r="I1541" t="str">
            <v>ZAF</v>
          </cell>
          <cell r="J1541" t="str">
            <v>South Africa</v>
          </cell>
          <cell r="K1541">
            <v>19.2</v>
          </cell>
          <cell r="L1541">
            <v>30.7</v>
          </cell>
          <cell r="M1541">
            <v>26.77</v>
          </cell>
          <cell r="P1541" t="str">
            <v>ZAF</v>
          </cell>
          <cell r="Q1541" t="str">
            <v>South Africa</v>
          </cell>
          <cell r="R1541">
            <v>32</v>
          </cell>
          <cell r="S1541">
            <v>48</v>
          </cell>
          <cell r="T1541">
            <v>34</v>
          </cell>
        </row>
        <row r="1542">
          <cell r="I1542" t="str">
            <v>SSD</v>
          </cell>
          <cell r="J1542" t="str">
            <v>South Sudan</v>
          </cell>
          <cell r="K1542" t="str">
            <v/>
          </cell>
          <cell r="L1542" t="str">
            <v/>
          </cell>
          <cell r="M1542" t="str">
            <v/>
          </cell>
          <cell r="P1542" t="str">
            <v>SSD</v>
          </cell>
          <cell r="Q1542" t="str">
            <v>South Sudan</v>
          </cell>
          <cell r="R1542" t="str">
            <v/>
          </cell>
          <cell r="S1542" t="str">
            <v/>
          </cell>
          <cell r="T1542" t="str">
            <v/>
          </cell>
        </row>
        <row r="1543">
          <cell r="I1543" t="str">
            <v>ESP</v>
          </cell>
          <cell r="J1543" t="str">
            <v>Spain</v>
          </cell>
          <cell r="K1543">
            <v>48.19</v>
          </cell>
          <cell r="L1543">
            <v>59.89</v>
          </cell>
          <cell r="M1543">
            <v>64.349999999999994</v>
          </cell>
          <cell r="P1543" t="str">
            <v>ESP</v>
          </cell>
          <cell r="Q1543" t="str">
            <v>Spain</v>
          </cell>
          <cell r="R1543">
            <v>46</v>
          </cell>
          <cell r="S1543">
            <v>52</v>
          </cell>
          <cell r="T1543">
            <v>55.000000000000007</v>
          </cell>
        </row>
        <row r="1544">
          <cell r="I1544" t="str">
            <v>LKA</v>
          </cell>
          <cell r="J1544" t="str">
            <v>Sri Lanka</v>
          </cell>
          <cell r="K1544" t="str">
            <v/>
          </cell>
          <cell r="L1544" t="str">
            <v/>
          </cell>
          <cell r="M1544" t="str">
            <v/>
          </cell>
          <cell r="P1544" t="str">
            <v>LKA</v>
          </cell>
          <cell r="Q1544" t="str">
            <v>Sri Lanka</v>
          </cell>
          <cell r="R1544" t="str">
            <v/>
          </cell>
          <cell r="S1544" t="str">
            <v/>
          </cell>
          <cell r="T1544" t="str">
            <v/>
          </cell>
        </row>
        <row r="1545">
          <cell r="I1545" t="str">
            <v>KNA</v>
          </cell>
          <cell r="J1545" t="str">
            <v>St. Kitts and Nevis</v>
          </cell>
          <cell r="K1545" t="str">
            <v/>
          </cell>
          <cell r="L1545" t="str">
            <v/>
          </cell>
          <cell r="M1545" t="str">
            <v/>
          </cell>
          <cell r="P1545" t="str">
            <v>KNA</v>
          </cell>
          <cell r="Q1545" t="str">
            <v>St. Kitts and Nevis</v>
          </cell>
          <cell r="R1545" t="str">
            <v/>
          </cell>
          <cell r="S1545" t="str">
            <v/>
          </cell>
          <cell r="T1545" t="str">
            <v/>
          </cell>
        </row>
        <row r="1546">
          <cell r="I1546" t="str">
            <v>LCA</v>
          </cell>
          <cell r="J1546" t="str">
            <v>St. Lucia</v>
          </cell>
          <cell r="K1546" t="str">
            <v/>
          </cell>
          <cell r="L1546" t="str">
            <v/>
          </cell>
          <cell r="M1546" t="str">
            <v/>
          </cell>
          <cell r="P1546" t="str">
            <v>LCA</v>
          </cell>
          <cell r="Q1546" t="str">
            <v>St. Lucia</v>
          </cell>
          <cell r="R1546" t="str">
            <v/>
          </cell>
          <cell r="S1546" t="str">
            <v/>
          </cell>
          <cell r="T1546" t="str">
            <v/>
          </cell>
        </row>
        <row r="1547">
          <cell r="I1547" t="str">
            <v>VCT</v>
          </cell>
          <cell r="J1547" t="str">
            <v>St. Vincent and the Grenadines</v>
          </cell>
          <cell r="K1547" t="str">
            <v/>
          </cell>
          <cell r="L1547" t="str">
            <v/>
          </cell>
          <cell r="M1547" t="str">
            <v/>
          </cell>
          <cell r="P1547" t="str">
            <v>VCT</v>
          </cell>
          <cell r="Q1547" t="str">
            <v>St. Vincent and the Grenadines</v>
          </cell>
          <cell r="R1547" t="str">
            <v/>
          </cell>
          <cell r="S1547" t="str">
            <v/>
          </cell>
          <cell r="T1547" t="str">
            <v/>
          </cell>
        </row>
        <row r="1548">
          <cell r="I1548" t="str">
            <v>SDN</v>
          </cell>
          <cell r="J1548" t="str">
            <v>Sudan</v>
          </cell>
          <cell r="K1548" t="str">
            <v/>
          </cell>
          <cell r="L1548" t="str">
            <v/>
          </cell>
          <cell r="M1548" t="str">
            <v/>
          </cell>
          <cell r="P1548" t="str">
            <v>SDN</v>
          </cell>
          <cell r="Q1548" t="str">
            <v>Sudan</v>
          </cell>
          <cell r="R1548" t="str">
            <v/>
          </cell>
          <cell r="S1548" t="str">
            <v/>
          </cell>
          <cell r="T1548">
            <v>9</v>
          </cell>
        </row>
        <row r="1549">
          <cell r="I1549" t="str">
            <v>SUR</v>
          </cell>
          <cell r="J1549" t="str">
            <v>Suriname</v>
          </cell>
          <cell r="K1549" t="str">
            <v/>
          </cell>
          <cell r="L1549" t="str">
            <v/>
          </cell>
          <cell r="M1549" t="str">
            <v/>
          </cell>
          <cell r="P1549" t="str">
            <v>SUR</v>
          </cell>
          <cell r="Q1549" t="str">
            <v>Suriname</v>
          </cell>
          <cell r="R1549" t="str">
            <v/>
          </cell>
          <cell r="S1549" t="str">
            <v/>
          </cell>
          <cell r="T1549" t="str">
            <v/>
          </cell>
        </row>
        <row r="1550">
          <cell r="I1550" t="str">
            <v>SWE</v>
          </cell>
          <cell r="J1550" t="str">
            <v>Sweden</v>
          </cell>
          <cell r="K1550">
            <v>85.75</v>
          </cell>
          <cell r="L1550">
            <v>83.7</v>
          </cell>
          <cell r="M1550">
            <v>69.260000000000005</v>
          </cell>
          <cell r="P1550" t="str">
            <v>SWE</v>
          </cell>
          <cell r="Q1550" t="str">
            <v>Sweden</v>
          </cell>
          <cell r="R1550">
            <v>67</v>
          </cell>
          <cell r="S1550">
            <v>66</v>
          </cell>
          <cell r="T1550">
            <v>48</v>
          </cell>
        </row>
        <row r="1551">
          <cell r="I1551" t="str">
            <v>CHE</v>
          </cell>
          <cell r="J1551" t="str">
            <v>Switzerland</v>
          </cell>
          <cell r="K1551">
            <v>43.24</v>
          </cell>
          <cell r="L1551">
            <v>51.33</v>
          </cell>
          <cell r="M1551">
            <v>54.64</v>
          </cell>
          <cell r="P1551" t="str">
            <v>CHE</v>
          </cell>
          <cell r="Q1551" t="str">
            <v>Switzerland</v>
          </cell>
          <cell r="R1551">
            <v>59</v>
          </cell>
          <cell r="S1551">
            <v>57.999999999999993</v>
          </cell>
          <cell r="T1551">
            <v>47</v>
          </cell>
        </row>
        <row r="1552">
          <cell r="I1552" t="str">
            <v>SYR</v>
          </cell>
          <cell r="J1552" t="str">
            <v>Syrian Arab Republic</v>
          </cell>
          <cell r="K1552" t="str">
            <v/>
          </cell>
          <cell r="L1552" t="str">
            <v/>
          </cell>
          <cell r="M1552" t="str">
            <v/>
          </cell>
          <cell r="P1552" t="str">
            <v>SYR</v>
          </cell>
          <cell r="Q1552" t="str">
            <v>Syrian Arab Republic</v>
          </cell>
          <cell r="R1552" t="str">
            <v/>
          </cell>
          <cell r="S1552" t="str">
            <v/>
          </cell>
          <cell r="T1552" t="str">
            <v/>
          </cell>
        </row>
        <row r="1553">
          <cell r="I1553" t="str">
            <v>TJK</v>
          </cell>
          <cell r="J1553" t="str">
            <v>Tajikistan</v>
          </cell>
          <cell r="K1553" t="str">
            <v/>
          </cell>
          <cell r="L1553" t="str">
            <v/>
          </cell>
          <cell r="M1553" t="str">
            <v/>
          </cell>
          <cell r="P1553" t="str">
            <v>TJK</v>
          </cell>
          <cell r="Q1553" t="str">
            <v>Tajikistan</v>
          </cell>
          <cell r="R1553" t="str">
            <v/>
          </cell>
          <cell r="S1553" t="str">
            <v/>
          </cell>
          <cell r="T1553">
            <v>22</v>
          </cell>
        </row>
        <row r="1554">
          <cell r="I1554" t="str">
            <v>TZA</v>
          </cell>
          <cell r="J1554" t="str">
            <v>Tanzania</v>
          </cell>
          <cell r="K1554">
            <v>14.51</v>
          </cell>
          <cell r="L1554">
            <v>11.69</v>
          </cell>
          <cell r="M1554">
            <v>10.77</v>
          </cell>
          <cell r="P1554" t="str">
            <v>TZA</v>
          </cell>
          <cell r="Q1554" t="str">
            <v>Tanzania</v>
          </cell>
          <cell r="R1554" t="str">
            <v/>
          </cell>
          <cell r="S1554" t="str">
            <v/>
          </cell>
          <cell r="T1554" t="str">
            <v/>
          </cell>
        </row>
        <row r="1555">
          <cell r="I1555" t="str">
            <v>THA</v>
          </cell>
          <cell r="J1555" t="str">
            <v>Thailand</v>
          </cell>
          <cell r="K1555">
            <v>35.33</v>
          </cell>
          <cell r="L1555">
            <v>18.190000000000001</v>
          </cell>
          <cell r="M1555">
            <v>15.99</v>
          </cell>
          <cell r="P1555" t="str">
            <v>THA</v>
          </cell>
          <cell r="Q1555" t="str">
            <v>Thailand</v>
          </cell>
          <cell r="R1555" t="str">
            <v/>
          </cell>
          <cell r="S1555">
            <v>36</v>
          </cell>
          <cell r="T1555">
            <v>39</v>
          </cell>
        </row>
        <row r="1556">
          <cell r="I1556" t="str">
            <v>TLS</v>
          </cell>
          <cell r="J1556" t="str">
            <v>Timor-Leste</v>
          </cell>
          <cell r="K1556" t="str">
            <v/>
          </cell>
          <cell r="L1556" t="str">
            <v/>
          </cell>
          <cell r="M1556" t="str">
            <v/>
          </cell>
          <cell r="P1556" t="str">
            <v>TLS</v>
          </cell>
          <cell r="Q1556" t="str">
            <v>Timor-Leste</v>
          </cell>
          <cell r="R1556" t="str">
            <v/>
          </cell>
          <cell r="S1556" t="str">
            <v/>
          </cell>
          <cell r="T1556">
            <v>18</v>
          </cell>
        </row>
        <row r="1557">
          <cell r="I1557" t="str">
            <v>TGO</v>
          </cell>
          <cell r="J1557" t="str">
            <v>Togo</v>
          </cell>
          <cell r="K1557" t="str">
            <v/>
          </cell>
          <cell r="L1557" t="str">
            <v/>
          </cell>
          <cell r="M1557" t="str">
            <v/>
          </cell>
          <cell r="P1557" t="str">
            <v>TGO</v>
          </cell>
          <cell r="Q1557" t="str">
            <v>Togo</v>
          </cell>
          <cell r="R1557" t="str">
            <v/>
          </cell>
          <cell r="S1557" t="str">
            <v/>
          </cell>
          <cell r="T1557">
            <v>17</v>
          </cell>
        </row>
        <row r="1558">
          <cell r="I1558" t="str">
            <v>TON</v>
          </cell>
          <cell r="J1558" t="str">
            <v>Tonga</v>
          </cell>
          <cell r="K1558" t="str">
            <v/>
          </cell>
          <cell r="L1558" t="str">
            <v/>
          </cell>
          <cell r="M1558" t="str">
            <v/>
          </cell>
          <cell r="P1558" t="str">
            <v>TON</v>
          </cell>
          <cell r="Q1558" t="str">
            <v>Tonga</v>
          </cell>
          <cell r="R1558" t="str">
            <v/>
          </cell>
          <cell r="S1558" t="str">
            <v/>
          </cell>
          <cell r="T1558" t="str">
            <v/>
          </cell>
        </row>
        <row r="1559">
          <cell r="I1559" t="str">
            <v>TTO</v>
          </cell>
          <cell r="J1559" t="str">
            <v>Trinidad and Tobago</v>
          </cell>
          <cell r="K1559" t="str">
            <v/>
          </cell>
          <cell r="L1559" t="str">
            <v/>
          </cell>
          <cell r="M1559" t="str">
            <v/>
          </cell>
          <cell r="P1559" t="str">
            <v>TTO</v>
          </cell>
          <cell r="Q1559" t="str">
            <v>Trinidad and Tobago</v>
          </cell>
          <cell r="R1559" t="str">
            <v/>
          </cell>
          <cell r="S1559" t="str">
            <v/>
          </cell>
          <cell r="T1559">
            <v>22</v>
          </cell>
        </row>
        <row r="1560">
          <cell r="I1560" t="str">
            <v>TUN</v>
          </cell>
          <cell r="J1560" t="str">
            <v>Tunisia</v>
          </cell>
          <cell r="K1560">
            <v>21.2</v>
          </cell>
          <cell r="L1560">
            <v>28.57</v>
          </cell>
          <cell r="M1560">
            <v>33.369999999999997</v>
          </cell>
          <cell r="P1560" t="str">
            <v>TUN</v>
          </cell>
          <cell r="Q1560" t="str">
            <v>Tunisia</v>
          </cell>
          <cell r="R1560">
            <v>30</v>
          </cell>
          <cell r="S1560">
            <v>34</v>
          </cell>
          <cell r="T1560">
            <v>21</v>
          </cell>
        </row>
        <row r="1561">
          <cell r="I1561" t="str">
            <v>TUR</v>
          </cell>
          <cell r="J1561" t="str">
            <v>Turkey</v>
          </cell>
          <cell r="K1561">
            <v>27.58</v>
          </cell>
          <cell r="L1561">
            <v>31.24</v>
          </cell>
          <cell r="M1561">
            <v>27.6</v>
          </cell>
          <cell r="P1561" t="str">
            <v>TUR</v>
          </cell>
          <cell r="Q1561" t="str">
            <v>Turkey</v>
          </cell>
          <cell r="R1561" t="str">
            <v/>
          </cell>
          <cell r="S1561">
            <v>53</v>
          </cell>
          <cell r="T1561">
            <v>37</v>
          </cell>
        </row>
        <row r="1562">
          <cell r="I1562" t="str">
            <v>TKM</v>
          </cell>
          <cell r="J1562" t="str">
            <v>Turkmenistan</v>
          </cell>
          <cell r="K1562" t="str">
            <v/>
          </cell>
          <cell r="L1562" t="str">
            <v/>
          </cell>
          <cell r="M1562" t="str">
            <v/>
          </cell>
          <cell r="P1562" t="str">
            <v>TKM</v>
          </cell>
          <cell r="Q1562" t="str">
            <v>Turkmenistan</v>
          </cell>
          <cell r="R1562" t="str">
            <v/>
          </cell>
          <cell r="S1562" t="str">
            <v/>
          </cell>
          <cell r="T1562" t="str">
            <v/>
          </cell>
        </row>
        <row r="1563">
          <cell r="I1563" t="str">
            <v>TUV</v>
          </cell>
          <cell r="J1563" t="str">
            <v>Tuvalu</v>
          </cell>
          <cell r="K1563" t="str">
            <v/>
          </cell>
          <cell r="L1563" t="str">
            <v/>
          </cell>
          <cell r="M1563" t="str">
            <v/>
          </cell>
          <cell r="P1563" t="str">
            <v>TUV</v>
          </cell>
          <cell r="Q1563" t="str">
            <v>Tuvalu</v>
          </cell>
          <cell r="R1563" t="str">
            <v/>
          </cell>
          <cell r="S1563" t="str">
            <v/>
          </cell>
          <cell r="T1563" t="str">
            <v/>
          </cell>
        </row>
        <row r="1564">
          <cell r="I1564" t="str">
            <v>UGA</v>
          </cell>
          <cell r="J1564" t="str">
            <v>Uganda</v>
          </cell>
          <cell r="K1564">
            <v>16.149999999999999</v>
          </cell>
          <cell r="L1564">
            <v>14.46</v>
          </cell>
          <cell r="M1564">
            <v>9.92</v>
          </cell>
          <cell r="P1564" t="str">
            <v>UGA</v>
          </cell>
          <cell r="Q1564" t="str">
            <v>Uganda</v>
          </cell>
          <cell r="R1564" t="str">
            <v/>
          </cell>
          <cell r="S1564" t="str">
            <v/>
          </cell>
          <cell r="T1564" t="str">
            <v/>
          </cell>
        </row>
        <row r="1565">
          <cell r="I1565" t="str">
            <v>UKR</v>
          </cell>
          <cell r="J1565" t="str">
            <v>Ukraine</v>
          </cell>
          <cell r="K1565" t="str">
            <v/>
          </cell>
          <cell r="L1565">
            <v>21.23</v>
          </cell>
          <cell r="M1565">
            <v>16.7</v>
          </cell>
          <cell r="P1565" t="str">
            <v>UKR</v>
          </cell>
          <cell r="Q1565" t="str">
            <v>Ukraine</v>
          </cell>
          <cell r="R1565" t="str">
            <v/>
          </cell>
          <cell r="S1565" t="str">
            <v/>
          </cell>
          <cell r="T1565">
            <v>34</v>
          </cell>
        </row>
        <row r="1566">
          <cell r="I1566" t="str">
            <v>ARE</v>
          </cell>
          <cell r="J1566" t="str">
            <v>United Arab Emirates</v>
          </cell>
          <cell r="K1566" t="str">
            <v/>
          </cell>
          <cell r="L1566" t="str">
            <v/>
          </cell>
          <cell r="M1566" t="str">
            <v/>
          </cell>
          <cell r="P1566" t="str">
            <v>ARE</v>
          </cell>
          <cell r="Q1566" t="str">
            <v>United Arab Emirates</v>
          </cell>
          <cell r="R1566" t="str">
            <v/>
          </cell>
          <cell r="S1566" t="str">
            <v/>
          </cell>
          <cell r="T1566">
            <v>16</v>
          </cell>
        </row>
        <row r="1567">
          <cell r="I1567" t="str">
            <v>GBR</v>
          </cell>
          <cell r="J1567" t="str">
            <v>United Kingdom</v>
          </cell>
          <cell r="K1567">
            <v>100</v>
          </cell>
          <cell r="L1567">
            <v>100</v>
          </cell>
          <cell r="M1567">
            <v>100</v>
          </cell>
          <cell r="P1567" t="str">
            <v>GBR</v>
          </cell>
          <cell r="Q1567" t="str">
            <v>United Kingdom</v>
          </cell>
          <cell r="R1567">
            <v>94</v>
          </cell>
          <cell r="S1567">
            <v>97</v>
          </cell>
          <cell r="T1567">
            <v>76</v>
          </cell>
        </row>
        <row r="1568">
          <cell r="I1568" t="str">
            <v>USA</v>
          </cell>
          <cell r="J1568" t="str">
            <v>United States</v>
          </cell>
          <cell r="K1568" t="str">
            <v/>
          </cell>
          <cell r="L1568" t="str">
            <v/>
          </cell>
          <cell r="M1568" t="str">
            <v/>
          </cell>
          <cell r="P1568" t="str">
            <v>USA</v>
          </cell>
          <cell r="Q1568" t="str">
            <v>United States</v>
          </cell>
          <cell r="R1568">
            <v>87</v>
          </cell>
          <cell r="S1568">
            <v>70</v>
          </cell>
          <cell r="T1568">
            <v>64</v>
          </cell>
        </row>
        <row r="1569">
          <cell r="I1569" t="str">
            <v>URY</v>
          </cell>
          <cell r="J1569" t="str">
            <v>Uruguay</v>
          </cell>
          <cell r="K1569">
            <v>33.4</v>
          </cell>
          <cell r="L1569">
            <v>49.37</v>
          </cell>
          <cell r="M1569">
            <v>58.12</v>
          </cell>
          <cell r="P1569" t="str">
            <v>URY</v>
          </cell>
          <cell r="Q1569" t="str">
            <v>Uruguay</v>
          </cell>
          <cell r="R1569" t="str">
            <v/>
          </cell>
          <cell r="S1569">
            <v>66</v>
          </cell>
          <cell r="T1569">
            <v>66</v>
          </cell>
        </row>
        <row r="1570">
          <cell r="I1570" t="str">
            <v>UZB</v>
          </cell>
          <cell r="J1570" t="str">
            <v>Uzbekistan</v>
          </cell>
          <cell r="K1570" t="str">
            <v/>
          </cell>
          <cell r="L1570" t="str">
            <v/>
          </cell>
          <cell r="M1570" t="str">
            <v/>
          </cell>
          <cell r="P1570" t="str">
            <v>UZB</v>
          </cell>
          <cell r="Q1570" t="str">
            <v>Uzbekistan</v>
          </cell>
          <cell r="R1570" t="str">
            <v/>
          </cell>
          <cell r="S1570" t="str">
            <v/>
          </cell>
          <cell r="T1570" t="str">
            <v/>
          </cell>
        </row>
        <row r="1571">
          <cell r="I1571" t="str">
            <v>VUT</v>
          </cell>
          <cell r="J1571" t="str">
            <v>Vanuatu</v>
          </cell>
          <cell r="K1571" t="str">
            <v/>
          </cell>
          <cell r="L1571" t="str">
            <v/>
          </cell>
          <cell r="M1571" t="str">
            <v/>
          </cell>
          <cell r="P1571" t="str">
            <v>VUT</v>
          </cell>
          <cell r="Q1571" t="str">
            <v>Vanuatu</v>
          </cell>
          <cell r="R1571" t="str">
            <v/>
          </cell>
          <cell r="S1571" t="str">
            <v/>
          </cell>
          <cell r="T1571" t="str">
            <v/>
          </cell>
        </row>
        <row r="1572">
          <cell r="I1572" t="str">
            <v>VEN</v>
          </cell>
          <cell r="J1572" t="str">
            <v>Venezuela, RB</v>
          </cell>
          <cell r="K1572" t="str">
            <v/>
          </cell>
          <cell r="L1572" t="str">
            <v/>
          </cell>
          <cell r="M1572" t="str">
            <v/>
          </cell>
          <cell r="P1572" t="str">
            <v>VEN</v>
          </cell>
          <cell r="Q1572" t="str">
            <v>Venezuela, RB</v>
          </cell>
          <cell r="R1572" t="str">
            <v/>
          </cell>
          <cell r="S1572" t="str">
            <v/>
          </cell>
          <cell r="T1572" t="str">
            <v/>
          </cell>
        </row>
        <row r="1573">
          <cell r="I1573" t="str">
            <v>VNM</v>
          </cell>
          <cell r="J1573" t="str">
            <v>Vietnam</v>
          </cell>
          <cell r="K1573" t="str">
            <v/>
          </cell>
          <cell r="L1573">
            <v>18.23</v>
          </cell>
          <cell r="M1573">
            <v>18.3</v>
          </cell>
          <cell r="P1573" t="str">
            <v>VNM</v>
          </cell>
          <cell r="Q1573" t="str">
            <v>Vietnam</v>
          </cell>
          <cell r="R1573" t="str">
            <v/>
          </cell>
          <cell r="S1573" t="str">
            <v/>
          </cell>
          <cell r="T1573" t="str">
            <v/>
          </cell>
        </row>
        <row r="1574">
          <cell r="I1574" t="str">
            <v>YEM</v>
          </cell>
          <cell r="J1574" t="str">
            <v>Yemen, Rep.</v>
          </cell>
          <cell r="K1574" t="str">
            <v/>
          </cell>
          <cell r="L1574" t="str">
            <v/>
          </cell>
          <cell r="M1574" t="str">
            <v/>
          </cell>
          <cell r="P1574" t="str">
            <v>YEM</v>
          </cell>
          <cell r="Q1574" t="str">
            <v>Yemen, Rep.</v>
          </cell>
          <cell r="R1574" t="str">
            <v/>
          </cell>
          <cell r="S1574" t="str">
            <v/>
          </cell>
          <cell r="T1574" t="str">
            <v/>
          </cell>
        </row>
        <row r="1575">
          <cell r="I1575" t="str">
            <v>ZMB</v>
          </cell>
          <cell r="J1575" t="str">
            <v>Zambia</v>
          </cell>
          <cell r="K1575">
            <v>4.2300000000000004</v>
          </cell>
          <cell r="L1575">
            <v>7.73</v>
          </cell>
          <cell r="M1575">
            <v>4.91</v>
          </cell>
          <cell r="P1575" t="str">
            <v>ZMB</v>
          </cell>
          <cell r="Q1575" t="str">
            <v>Zambia</v>
          </cell>
          <cell r="R1575" t="str">
            <v/>
          </cell>
          <cell r="S1575">
            <v>27</v>
          </cell>
          <cell r="T1575" t="str">
            <v/>
          </cell>
        </row>
        <row r="1576">
          <cell r="I1576" t="str">
            <v>ZWE</v>
          </cell>
          <cell r="J1576" t="str">
            <v>Zimbabwe</v>
          </cell>
          <cell r="K1576">
            <v>5.3</v>
          </cell>
          <cell r="L1576">
            <v>9.65</v>
          </cell>
          <cell r="M1576">
            <v>3.38</v>
          </cell>
          <cell r="P1576" t="str">
            <v>ZWE</v>
          </cell>
          <cell r="Q1576" t="str">
            <v>Zimbabwe</v>
          </cell>
          <cell r="R1576" t="str">
            <v/>
          </cell>
          <cell r="S1576">
            <v>24</v>
          </cell>
          <cell r="T1576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I Countries"/>
      <sheetName val="SCI Countries"/>
      <sheetName val="OECD &amp; EU Countries"/>
      <sheetName val="DSBB countries"/>
      <sheetName val="ALL WB Countries"/>
      <sheetName val="AFR WB"/>
      <sheetName val="EAP WB"/>
      <sheetName val="ECA WB"/>
      <sheetName val="LCA WB"/>
      <sheetName val="MENA WB"/>
      <sheetName val="SAR WB"/>
      <sheetName val="OECD countries"/>
      <sheetName val="European Countries"/>
      <sheetName val="State dept list"/>
    </sheetNames>
    <sheetDataSet>
      <sheetData sheetId="0"/>
      <sheetData sheetId="1"/>
      <sheetData sheetId="2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</row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</row>
        <row r="3">
          <cell r="B3" t="str">
            <v>SPI Countries</v>
          </cell>
          <cell r="C3" t="str">
            <v>Country code</v>
          </cell>
          <cell r="D3" t="str">
            <v>SPI EU Countries</v>
          </cell>
          <cell r="E3" t="str">
            <v>SPI OECD Contries</v>
          </cell>
          <cell r="F3" t="str">
            <v>OECD/EU Countries</v>
          </cell>
          <cell r="O3" t="str">
            <v>EU countries</v>
          </cell>
          <cell r="P3">
            <v>28</v>
          </cell>
        </row>
        <row r="4">
          <cell r="B4" t="str">
            <v>Afghanistan</v>
          </cell>
          <cell r="C4" t="str">
            <v>AFG</v>
          </cell>
          <cell r="D4" t="str">
            <v>NA</v>
          </cell>
          <cell r="E4" t="str">
            <v>NA</v>
          </cell>
          <cell r="F4" t="str">
            <v>NA</v>
          </cell>
          <cell r="O4" t="str">
            <v>Austria</v>
          </cell>
          <cell r="P4" t="str">
            <v>EU</v>
          </cell>
        </row>
        <row r="5">
          <cell r="B5" t="str">
            <v>Albania</v>
          </cell>
          <cell r="C5" t="str">
            <v>ALB</v>
          </cell>
          <cell r="D5" t="str">
            <v>NA</v>
          </cell>
          <cell r="E5" t="str">
            <v>NA</v>
          </cell>
          <cell r="F5" t="str">
            <v>NA</v>
          </cell>
          <cell r="O5" t="str">
            <v>Belgium</v>
          </cell>
          <cell r="P5" t="str">
            <v>EU</v>
          </cell>
        </row>
        <row r="6">
          <cell r="B6" t="str">
            <v>Algeria</v>
          </cell>
          <cell r="C6" t="str">
            <v>DZA</v>
          </cell>
          <cell r="D6" t="str">
            <v>NA</v>
          </cell>
          <cell r="E6" t="str">
            <v>NA</v>
          </cell>
          <cell r="F6" t="str">
            <v>NA</v>
          </cell>
          <cell r="O6" t="str">
            <v>Bulgaria</v>
          </cell>
          <cell r="P6" t="str">
            <v>EU</v>
          </cell>
        </row>
        <row r="7">
          <cell r="B7" t="str">
            <v>American Samoa</v>
          </cell>
          <cell r="C7" t="str">
            <v>ASM</v>
          </cell>
          <cell r="D7" t="str">
            <v>NA</v>
          </cell>
          <cell r="E7" t="str">
            <v>NA</v>
          </cell>
          <cell r="F7" t="str">
            <v>NA</v>
          </cell>
          <cell r="O7" t="str">
            <v>Croatia</v>
          </cell>
          <cell r="P7" t="str">
            <v>EU</v>
          </cell>
        </row>
        <row r="8">
          <cell r="B8" t="str">
            <v>Andorra</v>
          </cell>
          <cell r="C8" t="str">
            <v>AND</v>
          </cell>
          <cell r="D8" t="str">
            <v>NA</v>
          </cell>
          <cell r="E8" t="str">
            <v>NA</v>
          </cell>
          <cell r="F8" t="str">
            <v>NA</v>
          </cell>
          <cell r="O8" t="str">
            <v>Cyprus</v>
          </cell>
          <cell r="P8" t="str">
            <v>EU</v>
          </cell>
        </row>
        <row r="9">
          <cell r="B9" t="str">
            <v>Angola</v>
          </cell>
          <cell r="C9" t="str">
            <v>AGO</v>
          </cell>
          <cell r="D9" t="str">
            <v>NA</v>
          </cell>
          <cell r="E9" t="str">
            <v>NA</v>
          </cell>
          <cell r="F9" t="str">
            <v>NA</v>
          </cell>
          <cell r="O9" t="str">
            <v>Czech Republic</v>
          </cell>
          <cell r="P9" t="str">
            <v>EU</v>
          </cell>
        </row>
        <row r="10">
          <cell r="B10" t="str">
            <v>Antigua and Barbuda</v>
          </cell>
          <cell r="C10" t="str">
            <v>ATG</v>
          </cell>
          <cell r="D10" t="str">
            <v>NA</v>
          </cell>
          <cell r="E10" t="str">
            <v>NA</v>
          </cell>
          <cell r="F10" t="str">
            <v>NA</v>
          </cell>
          <cell r="O10" t="str">
            <v>Denmark</v>
          </cell>
          <cell r="P10" t="str">
            <v>EU</v>
          </cell>
        </row>
        <row r="11">
          <cell r="B11" t="str">
            <v>Argentina</v>
          </cell>
          <cell r="C11" t="str">
            <v>ARG</v>
          </cell>
          <cell r="D11" t="str">
            <v>NA</v>
          </cell>
          <cell r="E11" t="str">
            <v>NA</v>
          </cell>
          <cell r="F11" t="str">
            <v>NA</v>
          </cell>
          <cell r="O11" t="str">
            <v>Estonia</v>
          </cell>
          <cell r="P11" t="str">
            <v>EU</v>
          </cell>
        </row>
        <row r="12">
          <cell r="B12" t="str">
            <v>Armenia</v>
          </cell>
          <cell r="C12" t="str">
            <v>ARM</v>
          </cell>
          <cell r="D12" t="str">
            <v>NA</v>
          </cell>
          <cell r="E12" t="str">
            <v>NA</v>
          </cell>
          <cell r="F12" t="str">
            <v>NA</v>
          </cell>
          <cell r="O12" t="str">
            <v>Finland</v>
          </cell>
          <cell r="P12" t="str">
            <v>EU</v>
          </cell>
        </row>
        <row r="13">
          <cell r="B13" t="str">
            <v>Aruba</v>
          </cell>
          <cell r="C13" t="str">
            <v>ABW</v>
          </cell>
          <cell r="D13" t="str">
            <v>NA</v>
          </cell>
          <cell r="E13" t="str">
            <v>NA</v>
          </cell>
          <cell r="F13" t="str">
            <v>NA</v>
          </cell>
          <cell r="O13" t="str">
            <v>France</v>
          </cell>
          <cell r="P13" t="str">
            <v>EU</v>
          </cell>
        </row>
        <row r="14">
          <cell r="B14" t="str">
            <v>Australia</v>
          </cell>
          <cell r="C14" t="str">
            <v>AUS</v>
          </cell>
          <cell r="D14" t="str">
            <v>NA</v>
          </cell>
          <cell r="E14" t="str">
            <v>OECD</v>
          </cell>
          <cell r="F14" t="str">
            <v>OECD/EU</v>
          </cell>
          <cell r="O14" t="str">
            <v>Germany</v>
          </cell>
          <cell r="P14" t="str">
            <v>EU</v>
          </cell>
        </row>
        <row r="15">
          <cell r="B15" t="str">
            <v>Austria</v>
          </cell>
          <cell r="C15" t="str">
            <v>AUT</v>
          </cell>
          <cell r="D15" t="str">
            <v>EU</v>
          </cell>
          <cell r="E15" t="str">
            <v>OECD</v>
          </cell>
          <cell r="F15" t="str">
            <v>OECD/EU</v>
          </cell>
          <cell r="O15" t="str">
            <v>Greece</v>
          </cell>
          <cell r="P15" t="str">
            <v>EU</v>
          </cell>
        </row>
        <row r="16">
          <cell r="B16" t="str">
            <v>Azerbaijan</v>
          </cell>
          <cell r="C16" t="str">
            <v>AZE</v>
          </cell>
          <cell r="D16" t="str">
            <v>NA</v>
          </cell>
          <cell r="E16" t="str">
            <v>NA</v>
          </cell>
          <cell r="F16" t="str">
            <v>NA</v>
          </cell>
          <cell r="O16" t="str">
            <v>Hungary</v>
          </cell>
          <cell r="P16" t="str">
            <v>EU</v>
          </cell>
        </row>
        <row r="17">
          <cell r="B17" t="str">
            <v>Bahamas, The</v>
          </cell>
          <cell r="C17" t="str">
            <v>BHS</v>
          </cell>
          <cell r="D17" t="str">
            <v>NA</v>
          </cell>
          <cell r="E17" t="str">
            <v>NA</v>
          </cell>
          <cell r="F17" t="str">
            <v>NA</v>
          </cell>
          <cell r="O17" t="str">
            <v>Ireland</v>
          </cell>
          <cell r="P17" t="str">
            <v>EU</v>
          </cell>
        </row>
        <row r="18">
          <cell r="B18" t="str">
            <v>Bahrain</v>
          </cell>
          <cell r="C18" t="str">
            <v>BHR</v>
          </cell>
          <cell r="D18" t="str">
            <v>NA</v>
          </cell>
          <cell r="E18" t="str">
            <v>NA</v>
          </cell>
          <cell r="F18" t="str">
            <v>NA</v>
          </cell>
          <cell r="O18" t="str">
            <v>Italy</v>
          </cell>
          <cell r="P18" t="str">
            <v>EU</v>
          </cell>
        </row>
        <row r="19">
          <cell r="B19" t="str">
            <v>Bangladesh</v>
          </cell>
          <cell r="C19" t="str">
            <v>BGD</v>
          </cell>
          <cell r="D19" t="str">
            <v>NA</v>
          </cell>
          <cell r="E19" t="str">
            <v>NA</v>
          </cell>
          <cell r="F19" t="str">
            <v>NA</v>
          </cell>
          <cell r="O19" t="str">
            <v>Latvia</v>
          </cell>
          <cell r="P19" t="str">
            <v>EU</v>
          </cell>
        </row>
        <row r="20">
          <cell r="B20" t="str">
            <v>Barbados</v>
          </cell>
          <cell r="C20" t="str">
            <v>BRB</v>
          </cell>
          <cell r="D20" t="str">
            <v>NA</v>
          </cell>
          <cell r="E20" t="str">
            <v>NA</v>
          </cell>
          <cell r="F20" t="str">
            <v>NA</v>
          </cell>
          <cell r="O20" t="str">
            <v>Lithuania</v>
          </cell>
          <cell r="P20" t="str">
            <v>EU</v>
          </cell>
        </row>
        <row r="21">
          <cell r="B21" t="str">
            <v>Belarus</v>
          </cell>
          <cell r="C21" t="str">
            <v>BLR</v>
          </cell>
          <cell r="D21" t="str">
            <v>NA</v>
          </cell>
          <cell r="E21" t="str">
            <v>NA</v>
          </cell>
          <cell r="F21" t="str">
            <v>NA</v>
          </cell>
          <cell r="O21" t="str">
            <v>Luxembourg</v>
          </cell>
          <cell r="P21" t="str">
            <v>EU</v>
          </cell>
        </row>
        <row r="22">
          <cell r="B22" t="str">
            <v>Belgium</v>
          </cell>
          <cell r="C22" t="str">
            <v>BEL</v>
          </cell>
          <cell r="D22" t="str">
            <v>EU</v>
          </cell>
          <cell r="E22" t="str">
            <v>OECD</v>
          </cell>
          <cell r="F22" t="str">
            <v>OECD/EU</v>
          </cell>
          <cell r="O22" t="str">
            <v>Malta</v>
          </cell>
          <cell r="P22" t="str">
            <v>EU</v>
          </cell>
        </row>
        <row r="23">
          <cell r="B23" t="str">
            <v>Belize</v>
          </cell>
          <cell r="C23" t="str">
            <v>BLZ</v>
          </cell>
          <cell r="D23" t="str">
            <v>NA</v>
          </cell>
          <cell r="E23" t="str">
            <v>NA</v>
          </cell>
          <cell r="F23" t="str">
            <v>NA</v>
          </cell>
          <cell r="O23" t="str">
            <v>Netherlands</v>
          </cell>
          <cell r="P23" t="str">
            <v>EU</v>
          </cell>
        </row>
        <row r="24">
          <cell r="B24" t="str">
            <v>Benin</v>
          </cell>
          <cell r="C24" t="str">
            <v>BEN</v>
          </cell>
          <cell r="D24" t="str">
            <v>NA</v>
          </cell>
          <cell r="E24" t="str">
            <v>NA</v>
          </cell>
          <cell r="F24" t="str">
            <v>NA</v>
          </cell>
          <cell r="O24" t="str">
            <v>Poland</v>
          </cell>
          <cell r="P24" t="str">
            <v>EU</v>
          </cell>
        </row>
        <row r="25">
          <cell r="B25" t="str">
            <v>Bermuda</v>
          </cell>
          <cell r="C25" t="str">
            <v>BMU</v>
          </cell>
          <cell r="D25" t="str">
            <v>NA</v>
          </cell>
          <cell r="E25" t="str">
            <v>NA</v>
          </cell>
          <cell r="F25" t="str">
            <v>NA</v>
          </cell>
          <cell r="O25" t="str">
            <v>Portugal</v>
          </cell>
          <cell r="P25" t="str">
            <v>EU</v>
          </cell>
        </row>
        <row r="26">
          <cell r="B26" t="str">
            <v>Bhutan</v>
          </cell>
          <cell r="C26" t="str">
            <v>BTN</v>
          </cell>
          <cell r="D26" t="str">
            <v>NA</v>
          </cell>
          <cell r="E26" t="str">
            <v>NA</v>
          </cell>
          <cell r="F26" t="str">
            <v>NA</v>
          </cell>
          <cell r="O26" t="str">
            <v>Romania</v>
          </cell>
          <cell r="P26" t="str">
            <v>EU</v>
          </cell>
        </row>
        <row r="27">
          <cell r="B27" t="str">
            <v>Bolivia</v>
          </cell>
          <cell r="C27" t="str">
            <v>BOL</v>
          </cell>
          <cell r="D27" t="str">
            <v>NA</v>
          </cell>
          <cell r="E27" t="str">
            <v>NA</v>
          </cell>
          <cell r="F27" t="str">
            <v>NA</v>
          </cell>
          <cell r="O27" t="str">
            <v>Slovak Republic</v>
          </cell>
          <cell r="P27" t="str">
            <v>EU</v>
          </cell>
        </row>
        <row r="28">
          <cell r="B28" t="str">
            <v>Bosnia and Herzegovina</v>
          </cell>
          <cell r="C28" t="str">
            <v>BIH</v>
          </cell>
          <cell r="D28" t="str">
            <v>NA</v>
          </cell>
          <cell r="E28" t="str">
            <v>NA</v>
          </cell>
          <cell r="F28" t="str">
            <v>NA</v>
          </cell>
          <cell r="O28" t="str">
            <v>Slovenia</v>
          </cell>
          <cell r="P28" t="str">
            <v>EU</v>
          </cell>
        </row>
        <row r="29">
          <cell r="B29" t="str">
            <v>Botswana</v>
          </cell>
          <cell r="C29" t="str">
            <v>BWA</v>
          </cell>
          <cell r="D29" t="str">
            <v>NA</v>
          </cell>
          <cell r="E29" t="str">
            <v>NA</v>
          </cell>
          <cell r="F29" t="str">
            <v>NA</v>
          </cell>
          <cell r="O29" t="str">
            <v>Spain</v>
          </cell>
          <cell r="P29" t="str">
            <v>EU</v>
          </cell>
        </row>
        <row r="30">
          <cell r="B30" t="str">
            <v>Brazil</v>
          </cell>
          <cell r="C30" t="str">
            <v>BRA</v>
          </cell>
          <cell r="D30" t="str">
            <v>NA</v>
          </cell>
          <cell r="E30" t="str">
            <v>NA</v>
          </cell>
          <cell r="F30" t="str">
            <v>NA</v>
          </cell>
          <cell r="O30" t="str">
            <v>Sweden</v>
          </cell>
          <cell r="P30" t="str">
            <v>EU</v>
          </cell>
        </row>
        <row r="31">
          <cell r="B31" t="str">
            <v>British Virgin Islands</v>
          </cell>
          <cell r="C31" t="str">
            <v>VGB</v>
          </cell>
          <cell r="D31" t="str">
            <v>NA</v>
          </cell>
          <cell r="E31" t="str">
            <v>NA</v>
          </cell>
          <cell r="F31" t="str">
            <v>NA</v>
          </cell>
          <cell r="O31" t="str">
            <v>United Kingdom</v>
          </cell>
          <cell r="P31" t="str">
            <v>EU</v>
          </cell>
        </row>
        <row r="32">
          <cell r="B32" t="str">
            <v>Brunei Darussalam</v>
          </cell>
          <cell r="C32" t="str">
            <v>BRN</v>
          </cell>
          <cell r="D32" t="str">
            <v>NA</v>
          </cell>
          <cell r="E32" t="str">
            <v>NA</v>
          </cell>
          <cell r="F32" t="str">
            <v>NA</v>
          </cell>
        </row>
        <row r="33">
          <cell r="B33" t="str">
            <v>Bulgaria</v>
          </cell>
          <cell r="C33" t="str">
            <v>BGR</v>
          </cell>
          <cell r="D33" t="str">
            <v>EU</v>
          </cell>
          <cell r="E33" t="str">
            <v>NA</v>
          </cell>
          <cell r="F33" t="str">
            <v>OECD/EU</v>
          </cell>
        </row>
        <row r="34">
          <cell r="B34" t="str">
            <v>Burkina Faso</v>
          </cell>
          <cell r="C34" t="str">
            <v>BFA</v>
          </cell>
          <cell r="D34" t="str">
            <v>NA</v>
          </cell>
          <cell r="E34" t="str">
            <v>NA</v>
          </cell>
          <cell r="F34" t="str">
            <v>NA</v>
          </cell>
        </row>
        <row r="35">
          <cell r="B35" t="str">
            <v>Burundi</v>
          </cell>
          <cell r="C35" t="str">
            <v>BDI</v>
          </cell>
          <cell r="D35" t="str">
            <v>NA</v>
          </cell>
          <cell r="E35" t="str">
            <v>NA</v>
          </cell>
          <cell r="F35" t="str">
            <v>NA</v>
          </cell>
        </row>
        <row r="36">
          <cell r="B36" t="str">
            <v>Cabo Verde</v>
          </cell>
          <cell r="C36" t="str">
            <v>CPV</v>
          </cell>
          <cell r="D36" t="str">
            <v>NA</v>
          </cell>
          <cell r="E36" t="str">
            <v>NA</v>
          </cell>
          <cell r="F36" t="str">
            <v>NA</v>
          </cell>
        </row>
        <row r="37">
          <cell r="B37" t="str">
            <v>Cambodia</v>
          </cell>
          <cell r="C37" t="str">
            <v>KHM</v>
          </cell>
          <cell r="D37" t="str">
            <v>NA</v>
          </cell>
          <cell r="E37" t="str">
            <v>NA</v>
          </cell>
          <cell r="F37" t="str">
            <v>NA</v>
          </cell>
        </row>
        <row r="38">
          <cell r="B38" t="str">
            <v>Cameroon</v>
          </cell>
          <cell r="C38" t="str">
            <v>CMR</v>
          </cell>
          <cell r="D38" t="str">
            <v>NA</v>
          </cell>
          <cell r="E38" t="str">
            <v>NA</v>
          </cell>
          <cell r="F38" t="str">
            <v>NA</v>
          </cell>
        </row>
        <row r="39">
          <cell r="B39" t="str">
            <v>Canada</v>
          </cell>
          <cell r="C39" t="str">
            <v>CAN</v>
          </cell>
          <cell r="D39" t="str">
            <v>NA</v>
          </cell>
          <cell r="E39" t="str">
            <v>OECD</v>
          </cell>
          <cell r="F39" t="str">
            <v>OECD/EU</v>
          </cell>
        </row>
        <row r="40">
          <cell r="B40" t="str">
            <v>Cayman Islands</v>
          </cell>
          <cell r="C40" t="str">
            <v>CYM</v>
          </cell>
          <cell r="D40" t="str">
            <v>NA</v>
          </cell>
          <cell r="E40" t="str">
            <v>NA</v>
          </cell>
          <cell r="F40" t="str">
            <v>NA</v>
          </cell>
        </row>
        <row r="41">
          <cell r="B41" t="str">
            <v>Central African Republic</v>
          </cell>
          <cell r="C41" t="str">
            <v>CAF</v>
          </cell>
          <cell r="D41" t="str">
            <v>NA</v>
          </cell>
          <cell r="E41" t="str">
            <v>NA</v>
          </cell>
          <cell r="F41" t="str">
            <v>NA</v>
          </cell>
        </row>
        <row r="42">
          <cell r="B42" t="str">
            <v>Chad</v>
          </cell>
          <cell r="C42" t="str">
            <v>TCD</v>
          </cell>
          <cell r="D42" t="str">
            <v>NA</v>
          </cell>
          <cell r="E42" t="str">
            <v>NA</v>
          </cell>
          <cell r="F42" t="str">
            <v>NA</v>
          </cell>
        </row>
        <row r="43">
          <cell r="B43" t="str">
            <v>Channel Islands</v>
          </cell>
          <cell r="C43" t="str">
            <v>CHI</v>
          </cell>
          <cell r="D43" t="str">
            <v>NA</v>
          </cell>
          <cell r="E43" t="str">
            <v>NA</v>
          </cell>
          <cell r="F43" t="str">
            <v>NA</v>
          </cell>
        </row>
        <row r="44">
          <cell r="B44" t="str">
            <v>Chile</v>
          </cell>
          <cell r="C44" t="str">
            <v>CHL</v>
          </cell>
          <cell r="D44" t="str">
            <v>NA</v>
          </cell>
          <cell r="E44" t="str">
            <v>OECD</v>
          </cell>
          <cell r="F44" t="str">
            <v>OECD/EU</v>
          </cell>
        </row>
        <row r="45">
          <cell r="B45" t="str">
            <v>China</v>
          </cell>
          <cell r="C45" t="str">
            <v>CHN</v>
          </cell>
          <cell r="D45" t="str">
            <v>NA</v>
          </cell>
          <cell r="E45" t="str">
            <v>NA</v>
          </cell>
          <cell r="F45" t="str">
            <v>NA</v>
          </cell>
        </row>
        <row r="46">
          <cell r="B46" t="str">
            <v>Colombia</v>
          </cell>
          <cell r="C46" t="str">
            <v>COL</v>
          </cell>
          <cell r="D46" t="str">
            <v>NA</v>
          </cell>
          <cell r="E46" t="str">
            <v>NA</v>
          </cell>
          <cell r="F46" t="str">
            <v>NA</v>
          </cell>
        </row>
        <row r="47">
          <cell r="B47" t="str">
            <v>Comoros</v>
          </cell>
          <cell r="C47" t="str">
            <v>COM</v>
          </cell>
          <cell r="D47" t="str">
            <v>NA</v>
          </cell>
          <cell r="E47" t="str">
            <v>NA</v>
          </cell>
          <cell r="F47" t="str">
            <v>NA</v>
          </cell>
        </row>
        <row r="48">
          <cell r="B48" t="str">
            <v>Congo, Dem. Rep.</v>
          </cell>
          <cell r="C48" t="str">
            <v>COD</v>
          </cell>
          <cell r="D48" t="str">
            <v>NA</v>
          </cell>
          <cell r="E48" t="str">
            <v>NA</v>
          </cell>
          <cell r="F48" t="str">
            <v>NA</v>
          </cell>
        </row>
        <row r="49">
          <cell r="B49" t="str">
            <v>Congo, Rep.</v>
          </cell>
          <cell r="C49" t="str">
            <v>COG</v>
          </cell>
          <cell r="D49" t="str">
            <v>NA</v>
          </cell>
          <cell r="E49" t="str">
            <v>NA</v>
          </cell>
          <cell r="F49" t="str">
            <v>NA</v>
          </cell>
        </row>
        <row r="50">
          <cell r="B50" t="str">
            <v>Costa Rica</v>
          </cell>
          <cell r="C50" t="str">
            <v>CRI</v>
          </cell>
          <cell r="D50" t="str">
            <v>NA</v>
          </cell>
          <cell r="E50" t="str">
            <v>NA</v>
          </cell>
          <cell r="F50" t="str">
            <v>NA</v>
          </cell>
        </row>
        <row r="51">
          <cell r="B51" t="str">
            <v>Côte d'Ivoire</v>
          </cell>
          <cell r="C51" t="str">
            <v>CIV</v>
          </cell>
          <cell r="D51" t="str">
            <v>NA</v>
          </cell>
          <cell r="E51" t="str">
            <v>NA</v>
          </cell>
          <cell r="F51" t="str">
            <v>NA</v>
          </cell>
        </row>
        <row r="52">
          <cell r="B52" t="str">
            <v>Croatia</v>
          </cell>
          <cell r="C52" t="str">
            <v>HRV</v>
          </cell>
          <cell r="D52" t="str">
            <v>EU</v>
          </cell>
          <cell r="E52" t="str">
            <v>NA</v>
          </cell>
          <cell r="F52" t="str">
            <v>OECD/EU</v>
          </cell>
        </row>
        <row r="53">
          <cell r="B53" t="str">
            <v>Cuba</v>
          </cell>
          <cell r="C53" t="str">
            <v>CUB</v>
          </cell>
          <cell r="D53" t="str">
            <v>NA</v>
          </cell>
          <cell r="E53" t="str">
            <v>NA</v>
          </cell>
          <cell r="F53" t="str">
            <v>NA</v>
          </cell>
        </row>
        <row r="54">
          <cell r="B54" t="str">
            <v>Curaçao</v>
          </cell>
          <cell r="C54" t="str">
            <v>CUW</v>
          </cell>
          <cell r="D54" t="str">
            <v>NA</v>
          </cell>
          <cell r="E54" t="str">
            <v>NA</v>
          </cell>
          <cell r="F54" t="str">
            <v>NA</v>
          </cell>
        </row>
        <row r="55">
          <cell r="B55" t="str">
            <v>Cyprus</v>
          </cell>
          <cell r="C55" t="str">
            <v>CYP</v>
          </cell>
          <cell r="D55" t="str">
            <v>EU</v>
          </cell>
          <cell r="E55" t="str">
            <v>NA</v>
          </cell>
          <cell r="F55" t="str">
            <v>OECD/EU</v>
          </cell>
        </row>
        <row r="56">
          <cell r="B56" t="str">
            <v>Czech Republic</v>
          </cell>
          <cell r="C56" t="str">
            <v>CZE</v>
          </cell>
          <cell r="D56" t="str">
            <v>EU</v>
          </cell>
          <cell r="E56" t="str">
            <v>OECD</v>
          </cell>
          <cell r="F56" t="str">
            <v>OECD/EU</v>
          </cell>
        </row>
        <row r="57">
          <cell r="B57" t="str">
            <v>Denmark</v>
          </cell>
          <cell r="C57" t="str">
            <v>DNK</v>
          </cell>
          <cell r="D57" t="str">
            <v>EU</v>
          </cell>
          <cell r="E57" t="str">
            <v>OECD</v>
          </cell>
          <cell r="F57" t="str">
            <v>OECD/EU</v>
          </cell>
        </row>
        <row r="58">
          <cell r="B58" t="str">
            <v>Djibouti</v>
          </cell>
          <cell r="C58" t="str">
            <v>DJI</v>
          </cell>
          <cell r="D58" t="str">
            <v>NA</v>
          </cell>
          <cell r="E58" t="str">
            <v>NA</v>
          </cell>
          <cell r="F58" t="str">
            <v>NA</v>
          </cell>
        </row>
        <row r="59">
          <cell r="B59" t="str">
            <v>Dominica</v>
          </cell>
          <cell r="C59" t="str">
            <v>DMA</v>
          </cell>
          <cell r="D59" t="str">
            <v>NA</v>
          </cell>
          <cell r="E59" t="str">
            <v>NA</v>
          </cell>
          <cell r="F59" t="str">
            <v>NA</v>
          </cell>
        </row>
        <row r="60">
          <cell r="B60" t="str">
            <v>Dominican Republic</v>
          </cell>
          <cell r="C60" t="str">
            <v>DOM</v>
          </cell>
          <cell r="D60" t="str">
            <v>NA</v>
          </cell>
          <cell r="E60" t="str">
            <v>NA</v>
          </cell>
          <cell r="F60" t="str">
            <v>NA</v>
          </cell>
        </row>
        <row r="61">
          <cell r="B61" t="str">
            <v>Ecuador</v>
          </cell>
          <cell r="C61" t="str">
            <v>ECU</v>
          </cell>
          <cell r="D61" t="str">
            <v>NA</v>
          </cell>
          <cell r="E61" t="str">
            <v>NA</v>
          </cell>
          <cell r="F61" t="str">
            <v>NA</v>
          </cell>
        </row>
        <row r="62">
          <cell r="B62" t="str">
            <v>Egypt, Arab Rep.</v>
          </cell>
          <cell r="C62" t="str">
            <v>EGY</v>
          </cell>
          <cell r="D62" t="str">
            <v>NA</v>
          </cell>
          <cell r="E62" t="str">
            <v>NA</v>
          </cell>
          <cell r="F62" t="str">
            <v>NA</v>
          </cell>
        </row>
        <row r="63">
          <cell r="B63" t="str">
            <v>El Salvador</v>
          </cell>
          <cell r="C63" t="str">
            <v>SLV</v>
          </cell>
          <cell r="D63" t="str">
            <v>NA</v>
          </cell>
          <cell r="E63" t="str">
            <v>NA</v>
          </cell>
          <cell r="F63" t="str">
            <v>NA</v>
          </cell>
        </row>
        <row r="64">
          <cell r="B64" t="str">
            <v>Equatorial Guinea</v>
          </cell>
          <cell r="C64" t="str">
            <v>GNQ</v>
          </cell>
          <cell r="D64" t="str">
            <v>NA</v>
          </cell>
          <cell r="E64" t="str">
            <v>NA</v>
          </cell>
          <cell r="F64" t="str">
            <v>NA</v>
          </cell>
        </row>
        <row r="65">
          <cell r="B65" t="str">
            <v>Eritrea</v>
          </cell>
          <cell r="C65" t="str">
            <v>ERI</v>
          </cell>
          <cell r="D65" t="str">
            <v>NA</v>
          </cell>
          <cell r="E65" t="str">
            <v>NA</v>
          </cell>
          <cell r="F65" t="str">
            <v>NA</v>
          </cell>
        </row>
        <row r="66">
          <cell r="B66" t="str">
            <v>Estonia</v>
          </cell>
          <cell r="C66" t="str">
            <v>EST</v>
          </cell>
          <cell r="D66" t="str">
            <v>EU</v>
          </cell>
          <cell r="E66" t="str">
            <v>OECD</v>
          </cell>
          <cell r="F66" t="str">
            <v>OECD/EU</v>
          </cell>
        </row>
        <row r="67">
          <cell r="B67" t="str">
            <v>Ethiopia</v>
          </cell>
          <cell r="C67" t="str">
            <v>ETH</v>
          </cell>
          <cell r="D67" t="str">
            <v>NA</v>
          </cell>
          <cell r="E67" t="str">
            <v>NA</v>
          </cell>
          <cell r="F67" t="str">
            <v>NA</v>
          </cell>
        </row>
        <row r="68">
          <cell r="B68" t="str">
            <v>Faroe Islands</v>
          </cell>
          <cell r="C68" t="str">
            <v>FRO</v>
          </cell>
          <cell r="D68" t="str">
            <v>NA</v>
          </cell>
          <cell r="E68" t="str">
            <v>NA</v>
          </cell>
          <cell r="F68" t="str">
            <v>NA</v>
          </cell>
        </row>
        <row r="69">
          <cell r="B69" t="str">
            <v>Fiji</v>
          </cell>
          <cell r="C69" t="str">
            <v>FJI</v>
          </cell>
          <cell r="D69" t="str">
            <v>NA</v>
          </cell>
          <cell r="E69" t="str">
            <v>NA</v>
          </cell>
          <cell r="F69" t="str">
            <v>NA</v>
          </cell>
        </row>
        <row r="70">
          <cell r="B70" t="str">
            <v>Finland</v>
          </cell>
          <cell r="C70" t="str">
            <v>FIN</v>
          </cell>
          <cell r="D70" t="str">
            <v>EU</v>
          </cell>
          <cell r="E70" t="str">
            <v>OECD</v>
          </cell>
          <cell r="F70" t="str">
            <v>OECD/EU</v>
          </cell>
        </row>
        <row r="71">
          <cell r="B71" t="str">
            <v>France</v>
          </cell>
          <cell r="C71" t="str">
            <v>FRA</v>
          </cell>
          <cell r="D71" t="str">
            <v>EU</v>
          </cell>
          <cell r="E71" t="str">
            <v>OECD</v>
          </cell>
          <cell r="F71" t="str">
            <v>OECD/EU</v>
          </cell>
        </row>
        <row r="72">
          <cell r="B72" t="str">
            <v>French Polynesia</v>
          </cell>
          <cell r="C72" t="str">
            <v>PYF</v>
          </cell>
          <cell r="D72" t="str">
            <v>NA</v>
          </cell>
          <cell r="E72" t="str">
            <v>NA</v>
          </cell>
          <cell r="F72" t="str">
            <v>NA</v>
          </cell>
        </row>
        <row r="73">
          <cell r="B73" t="str">
            <v>Gabon</v>
          </cell>
          <cell r="C73" t="str">
            <v>GAB</v>
          </cell>
          <cell r="D73" t="str">
            <v>NA</v>
          </cell>
          <cell r="E73" t="str">
            <v>NA</v>
          </cell>
          <cell r="F73" t="str">
            <v>NA</v>
          </cell>
        </row>
        <row r="74">
          <cell r="B74" t="str">
            <v>Gambia, The</v>
          </cell>
          <cell r="C74" t="str">
            <v>GMB</v>
          </cell>
          <cell r="D74" t="str">
            <v>NA</v>
          </cell>
          <cell r="E74" t="str">
            <v>NA</v>
          </cell>
          <cell r="F74" t="str">
            <v>NA</v>
          </cell>
        </row>
        <row r="75">
          <cell r="B75" t="str">
            <v>Georgia</v>
          </cell>
          <cell r="C75" t="str">
            <v>GEO</v>
          </cell>
          <cell r="D75" t="str">
            <v>NA</v>
          </cell>
          <cell r="E75" t="str">
            <v>NA</v>
          </cell>
          <cell r="F75" t="str">
            <v>NA</v>
          </cell>
        </row>
        <row r="76">
          <cell r="B76" t="str">
            <v>Germany</v>
          </cell>
          <cell r="C76" t="str">
            <v>DEU</v>
          </cell>
          <cell r="D76" t="str">
            <v>EU</v>
          </cell>
          <cell r="E76" t="str">
            <v>OECD</v>
          </cell>
          <cell r="F76" t="str">
            <v>OECD/EU</v>
          </cell>
        </row>
        <row r="77">
          <cell r="B77" t="str">
            <v>Ghana</v>
          </cell>
          <cell r="C77" t="str">
            <v>GHA</v>
          </cell>
          <cell r="D77" t="str">
            <v>NA</v>
          </cell>
          <cell r="E77" t="str">
            <v>NA</v>
          </cell>
          <cell r="F77" t="str">
            <v>NA</v>
          </cell>
        </row>
        <row r="78">
          <cell r="B78" t="str">
            <v>Gibraltar</v>
          </cell>
          <cell r="C78" t="str">
            <v>GIB</v>
          </cell>
          <cell r="D78" t="str">
            <v>NA</v>
          </cell>
          <cell r="E78" t="str">
            <v>NA</v>
          </cell>
          <cell r="F78" t="str">
            <v>NA</v>
          </cell>
        </row>
        <row r="79">
          <cell r="B79" t="str">
            <v>Greece</v>
          </cell>
          <cell r="C79" t="str">
            <v>GRC</v>
          </cell>
          <cell r="D79" t="str">
            <v>EU</v>
          </cell>
          <cell r="E79" t="str">
            <v>OECD</v>
          </cell>
          <cell r="F79" t="str">
            <v>OECD/EU</v>
          </cell>
        </row>
        <row r="80">
          <cell r="B80" t="str">
            <v>Greenland</v>
          </cell>
          <cell r="C80" t="str">
            <v>GRL</v>
          </cell>
          <cell r="D80" t="str">
            <v>NA</v>
          </cell>
          <cell r="E80" t="str">
            <v>NA</v>
          </cell>
          <cell r="F80" t="str">
            <v>NA</v>
          </cell>
        </row>
        <row r="81">
          <cell r="B81" t="str">
            <v>Grenada</v>
          </cell>
          <cell r="C81" t="str">
            <v>GRD</v>
          </cell>
          <cell r="D81" t="str">
            <v>NA</v>
          </cell>
          <cell r="E81" t="str">
            <v>NA</v>
          </cell>
          <cell r="F81" t="str">
            <v>NA</v>
          </cell>
        </row>
        <row r="82">
          <cell r="B82" t="str">
            <v>Guam</v>
          </cell>
          <cell r="C82" t="str">
            <v>GUM</v>
          </cell>
          <cell r="D82" t="str">
            <v>NA</v>
          </cell>
          <cell r="E82" t="str">
            <v>NA</v>
          </cell>
          <cell r="F82" t="str">
            <v>NA</v>
          </cell>
        </row>
        <row r="83">
          <cell r="B83" t="str">
            <v>Guatemala</v>
          </cell>
          <cell r="C83" t="str">
            <v>GTM</v>
          </cell>
          <cell r="D83" t="str">
            <v>NA</v>
          </cell>
          <cell r="E83" t="str">
            <v>NA</v>
          </cell>
          <cell r="F83" t="str">
            <v>NA</v>
          </cell>
        </row>
        <row r="84">
          <cell r="B84" t="str">
            <v>Guinea</v>
          </cell>
          <cell r="C84" t="str">
            <v>GIN</v>
          </cell>
          <cell r="D84" t="str">
            <v>NA</v>
          </cell>
          <cell r="E84" t="str">
            <v>NA</v>
          </cell>
          <cell r="F84" t="str">
            <v>NA</v>
          </cell>
        </row>
        <row r="85">
          <cell r="B85" t="str">
            <v>Guinea-Bissau</v>
          </cell>
          <cell r="C85" t="str">
            <v>GNB</v>
          </cell>
          <cell r="D85" t="str">
            <v>NA</v>
          </cell>
          <cell r="E85" t="str">
            <v>NA</v>
          </cell>
          <cell r="F85" t="str">
            <v>NA</v>
          </cell>
        </row>
        <row r="86">
          <cell r="B86" t="str">
            <v>Guyana</v>
          </cell>
          <cell r="C86" t="str">
            <v>GUY</v>
          </cell>
          <cell r="D86" t="str">
            <v>NA</v>
          </cell>
          <cell r="E86" t="str">
            <v>NA</v>
          </cell>
          <cell r="F86" t="str">
            <v>NA</v>
          </cell>
        </row>
        <row r="87">
          <cell r="B87" t="str">
            <v>Haiti</v>
          </cell>
          <cell r="C87" t="str">
            <v>HTI</v>
          </cell>
          <cell r="D87" t="str">
            <v>NA</v>
          </cell>
          <cell r="E87" t="str">
            <v>NA</v>
          </cell>
          <cell r="F87" t="str">
            <v>NA</v>
          </cell>
        </row>
        <row r="88">
          <cell r="B88" t="str">
            <v>Honduras</v>
          </cell>
          <cell r="C88" t="str">
            <v>HND</v>
          </cell>
          <cell r="D88" t="str">
            <v>NA</v>
          </cell>
          <cell r="E88" t="str">
            <v>NA</v>
          </cell>
          <cell r="F88" t="str">
            <v>NA</v>
          </cell>
        </row>
        <row r="89">
          <cell r="B89" t="str">
            <v>Hong Kong SAR, China</v>
          </cell>
          <cell r="C89" t="str">
            <v>HKG</v>
          </cell>
          <cell r="D89" t="str">
            <v>NA</v>
          </cell>
          <cell r="E89" t="str">
            <v>NA</v>
          </cell>
          <cell r="F89" t="str">
            <v>NA</v>
          </cell>
        </row>
        <row r="90">
          <cell r="B90" t="str">
            <v>Hungary</v>
          </cell>
          <cell r="C90" t="str">
            <v>HUN</v>
          </cell>
          <cell r="D90" t="str">
            <v>EU</v>
          </cell>
          <cell r="E90" t="str">
            <v>OECD</v>
          </cell>
          <cell r="F90" t="str">
            <v>OECD/EU</v>
          </cell>
        </row>
        <row r="91">
          <cell r="B91" t="str">
            <v>Iceland</v>
          </cell>
          <cell r="C91" t="str">
            <v>ISL</v>
          </cell>
          <cell r="D91" t="str">
            <v>NA</v>
          </cell>
          <cell r="E91" t="str">
            <v>OECD</v>
          </cell>
          <cell r="F91" t="str">
            <v>OECD/EU</v>
          </cell>
        </row>
        <row r="92">
          <cell r="B92" t="str">
            <v>India</v>
          </cell>
          <cell r="C92" t="str">
            <v>IND</v>
          </cell>
          <cell r="D92" t="str">
            <v>NA</v>
          </cell>
          <cell r="E92" t="str">
            <v>NA</v>
          </cell>
          <cell r="F92" t="str">
            <v>NA</v>
          </cell>
        </row>
        <row r="93">
          <cell r="B93" t="str">
            <v>Indonesia</v>
          </cell>
          <cell r="C93" t="str">
            <v>IDN</v>
          </cell>
          <cell r="D93" t="str">
            <v>NA</v>
          </cell>
          <cell r="E93" t="str">
            <v>NA</v>
          </cell>
          <cell r="F93" t="str">
            <v>NA</v>
          </cell>
        </row>
        <row r="94">
          <cell r="B94" t="str">
            <v>Iran, Islamic Rep.</v>
          </cell>
          <cell r="C94" t="str">
            <v>IRN</v>
          </cell>
          <cell r="D94" t="str">
            <v>NA</v>
          </cell>
          <cell r="E94" t="str">
            <v>NA</v>
          </cell>
          <cell r="F94" t="str">
            <v>NA</v>
          </cell>
        </row>
        <row r="95">
          <cell r="B95" t="str">
            <v>Iraq</v>
          </cell>
          <cell r="C95" t="str">
            <v>IRQ</v>
          </cell>
          <cell r="D95" t="str">
            <v>NA</v>
          </cell>
          <cell r="E95" t="str">
            <v>NA</v>
          </cell>
          <cell r="F95" t="str">
            <v>NA</v>
          </cell>
        </row>
        <row r="96">
          <cell r="B96" t="str">
            <v>Ireland</v>
          </cell>
          <cell r="C96" t="str">
            <v>IRL</v>
          </cell>
          <cell r="D96" t="str">
            <v>EU</v>
          </cell>
          <cell r="E96" t="str">
            <v>OECD</v>
          </cell>
          <cell r="F96" t="str">
            <v>OECD/EU</v>
          </cell>
        </row>
        <row r="97">
          <cell r="B97" t="str">
            <v>Isle of Man</v>
          </cell>
          <cell r="C97" t="str">
            <v>IMN</v>
          </cell>
          <cell r="D97" t="str">
            <v>NA</v>
          </cell>
          <cell r="E97" t="str">
            <v>NA</v>
          </cell>
          <cell r="F97" t="str">
            <v>NA</v>
          </cell>
        </row>
        <row r="98">
          <cell r="B98" t="str">
            <v>Israel</v>
          </cell>
          <cell r="C98" t="str">
            <v>ISR</v>
          </cell>
          <cell r="D98" t="str">
            <v>NA</v>
          </cell>
          <cell r="E98" t="str">
            <v>OECD</v>
          </cell>
          <cell r="F98" t="str">
            <v>OECD/EU</v>
          </cell>
        </row>
        <row r="99">
          <cell r="B99" t="str">
            <v>Italy</v>
          </cell>
          <cell r="C99" t="str">
            <v>ITA</v>
          </cell>
          <cell r="D99" t="str">
            <v>EU</v>
          </cell>
          <cell r="E99" t="str">
            <v>OECD</v>
          </cell>
          <cell r="F99" t="str">
            <v>OECD/EU</v>
          </cell>
        </row>
        <row r="100">
          <cell r="B100" t="str">
            <v>Jamaica</v>
          </cell>
          <cell r="C100" t="str">
            <v>JAM</v>
          </cell>
          <cell r="D100" t="str">
            <v>NA</v>
          </cell>
          <cell r="E100" t="str">
            <v>NA</v>
          </cell>
          <cell r="F100" t="str">
            <v>NA</v>
          </cell>
        </row>
        <row r="101">
          <cell r="B101" t="str">
            <v>Japan</v>
          </cell>
          <cell r="C101" t="str">
            <v>JPN</v>
          </cell>
          <cell r="D101" t="str">
            <v>NA</v>
          </cell>
          <cell r="E101" t="str">
            <v>OECD</v>
          </cell>
          <cell r="F101" t="str">
            <v>OECD/EU</v>
          </cell>
        </row>
        <row r="102">
          <cell r="B102" t="str">
            <v>Jordan</v>
          </cell>
          <cell r="C102" t="str">
            <v>JOR</v>
          </cell>
          <cell r="D102" t="str">
            <v>NA</v>
          </cell>
          <cell r="E102" t="str">
            <v>NA</v>
          </cell>
          <cell r="F102" t="str">
            <v>NA</v>
          </cell>
        </row>
        <row r="103">
          <cell r="B103" t="str">
            <v>Kazakhstan</v>
          </cell>
          <cell r="C103" t="str">
            <v>KAZ</v>
          </cell>
          <cell r="D103" t="str">
            <v>NA</v>
          </cell>
          <cell r="E103" t="str">
            <v>NA</v>
          </cell>
          <cell r="F103" t="str">
            <v>NA</v>
          </cell>
        </row>
        <row r="104">
          <cell r="B104" t="str">
            <v>Kenya</v>
          </cell>
          <cell r="C104" t="str">
            <v>KEN</v>
          </cell>
          <cell r="D104" t="str">
            <v>NA</v>
          </cell>
          <cell r="E104" t="str">
            <v>NA</v>
          </cell>
          <cell r="F104" t="str">
            <v>NA</v>
          </cell>
        </row>
        <row r="105">
          <cell r="B105" t="str">
            <v>Kiribati</v>
          </cell>
          <cell r="C105" t="str">
            <v>KIR</v>
          </cell>
          <cell r="D105" t="str">
            <v>NA</v>
          </cell>
          <cell r="E105" t="str">
            <v>NA</v>
          </cell>
          <cell r="F105" t="str">
            <v>NA</v>
          </cell>
        </row>
        <row r="106">
          <cell r="B106" t="str">
            <v>Korea, Dem. People's Rep.</v>
          </cell>
          <cell r="C106" t="str">
            <v>PRK</v>
          </cell>
          <cell r="D106" t="str">
            <v>NA</v>
          </cell>
          <cell r="E106" t="str">
            <v>NA</v>
          </cell>
          <cell r="F106" t="str">
            <v>NA</v>
          </cell>
        </row>
        <row r="107">
          <cell r="B107" t="str">
            <v>Korea, Rep.</v>
          </cell>
          <cell r="C107" t="str">
            <v>KOR</v>
          </cell>
          <cell r="D107" t="str">
            <v>NA</v>
          </cell>
          <cell r="E107" t="str">
            <v>OECD</v>
          </cell>
          <cell r="F107" t="str">
            <v>OECD/EU</v>
          </cell>
        </row>
        <row r="108">
          <cell r="B108" t="str">
            <v>Kosovo</v>
          </cell>
          <cell r="C108" t="str">
            <v>XKX</v>
          </cell>
          <cell r="D108" t="str">
            <v>NA</v>
          </cell>
          <cell r="E108" t="str">
            <v>NA</v>
          </cell>
          <cell r="F108" t="str">
            <v>NA</v>
          </cell>
        </row>
        <row r="109">
          <cell r="B109" t="str">
            <v>Kuwait</v>
          </cell>
          <cell r="C109" t="str">
            <v>KWT</v>
          </cell>
          <cell r="D109" t="str">
            <v>NA</v>
          </cell>
          <cell r="E109" t="str">
            <v>NA</v>
          </cell>
          <cell r="F109" t="str">
            <v>NA</v>
          </cell>
        </row>
        <row r="110">
          <cell r="B110" t="str">
            <v>Kyrgyz Republic</v>
          </cell>
          <cell r="C110" t="str">
            <v>KGZ</v>
          </cell>
          <cell r="D110" t="str">
            <v>NA</v>
          </cell>
          <cell r="E110" t="str">
            <v>NA</v>
          </cell>
          <cell r="F110" t="str">
            <v>NA</v>
          </cell>
        </row>
        <row r="111">
          <cell r="B111" t="str">
            <v>Lao PDR</v>
          </cell>
          <cell r="C111" t="str">
            <v>LAO</v>
          </cell>
          <cell r="D111" t="str">
            <v>NA</v>
          </cell>
          <cell r="E111" t="str">
            <v>NA</v>
          </cell>
          <cell r="F111" t="str">
            <v>NA</v>
          </cell>
        </row>
        <row r="112">
          <cell r="B112" t="str">
            <v>Latvia</v>
          </cell>
          <cell r="C112" t="str">
            <v>LVA</v>
          </cell>
          <cell r="D112" t="str">
            <v>EU</v>
          </cell>
          <cell r="E112" t="str">
            <v>OECD</v>
          </cell>
          <cell r="F112" t="str">
            <v>OECD/EU</v>
          </cell>
        </row>
        <row r="113">
          <cell r="B113" t="str">
            <v>Lebanon</v>
          </cell>
          <cell r="C113" t="str">
            <v>LBN</v>
          </cell>
          <cell r="D113" t="str">
            <v>NA</v>
          </cell>
          <cell r="E113" t="str">
            <v>NA</v>
          </cell>
          <cell r="F113" t="str">
            <v>NA</v>
          </cell>
        </row>
        <row r="114">
          <cell r="B114" t="str">
            <v>Lesotho</v>
          </cell>
          <cell r="C114" t="str">
            <v>LSO</v>
          </cell>
          <cell r="D114" t="str">
            <v>NA</v>
          </cell>
          <cell r="E114" t="str">
            <v>NA</v>
          </cell>
          <cell r="F114" t="str">
            <v>NA</v>
          </cell>
        </row>
        <row r="115">
          <cell r="B115" t="str">
            <v>Liberia</v>
          </cell>
          <cell r="C115" t="str">
            <v>LBR</v>
          </cell>
          <cell r="D115" t="str">
            <v>NA</v>
          </cell>
          <cell r="E115" t="str">
            <v>NA</v>
          </cell>
          <cell r="F115" t="str">
            <v>NA</v>
          </cell>
        </row>
        <row r="116">
          <cell r="B116" t="str">
            <v>Libya</v>
          </cell>
          <cell r="C116" t="str">
            <v>LBY</v>
          </cell>
          <cell r="D116" t="str">
            <v>NA</v>
          </cell>
          <cell r="E116" t="str">
            <v>NA</v>
          </cell>
          <cell r="F116" t="str">
            <v>NA</v>
          </cell>
        </row>
        <row r="117">
          <cell r="B117" t="str">
            <v>Liechtenstein</v>
          </cell>
          <cell r="C117" t="str">
            <v>LIE</v>
          </cell>
          <cell r="D117" t="str">
            <v>NA</v>
          </cell>
          <cell r="E117" t="str">
            <v>NA</v>
          </cell>
          <cell r="F117" t="str">
            <v>NA</v>
          </cell>
        </row>
        <row r="118">
          <cell r="B118" t="str">
            <v>Lithuania</v>
          </cell>
          <cell r="C118" t="str">
            <v>LTU</v>
          </cell>
          <cell r="D118" t="str">
            <v>EU</v>
          </cell>
          <cell r="E118" t="str">
            <v>OECD</v>
          </cell>
          <cell r="F118" t="str">
            <v>OECD/EU</v>
          </cell>
        </row>
        <row r="119">
          <cell r="B119" t="str">
            <v>Luxembourg</v>
          </cell>
          <cell r="C119" t="str">
            <v>LUX</v>
          </cell>
          <cell r="D119" t="str">
            <v>EU</v>
          </cell>
          <cell r="E119" t="str">
            <v>OECD</v>
          </cell>
          <cell r="F119" t="str">
            <v>OECD/EU</v>
          </cell>
        </row>
        <row r="120">
          <cell r="B120" t="str">
            <v>Macao SAR, China</v>
          </cell>
          <cell r="C120" t="str">
            <v>MAC</v>
          </cell>
          <cell r="D120" t="str">
            <v>NA</v>
          </cell>
          <cell r="E120" t="str">
            <v>NA</v>
          </cell>
          <cell r="F120" t="str">
            <v>NA</v>
          </cell>
        </row>
        <row r="121">
          <cell r="B121" t="str">
            <v>Macedonia, FYR</v>
          </cell>
          <cell r="C121" t="str">
            <v>MKD</v>
          </cell>
          <cell r="D121" t="str">
            <v>NA</v>
          </cell>
          <cell r="E121" t="str">
            <v>NA</v>
          </cell>
          <cell r="F121" t="str">
            <v>NA</v>
          </cell>
        </row>
        <row r="122">
          <cell r="B122" t="str">
            <v>Madagascar</v>
          </cell>
          <cell r="C122" t="str">
            <v>MDG</v>
          </cell>
          <cell r="D122" t="str">
            <v>NA</v>
          </cell>
          <cell r="E122" t="str">
            <v>NA</v>
          </cell>
          <cell r="F122" t="str">
            <v>NA</v>
          </cell>
        </row>
        <row r="123">
          <cell r="B123" t="str">
            <v>Malawi</v>
          </cell>
          <cell r="C123" t="str">
            <v>MWI</v>
          </cell>
          <cell r="D123" t="str">
            <v>NA</v>
          </cell>
          <cell r="E123" t="str">
            <v>NA</v>
          </cell>
          <cell r="F123" t="str">
            <v>NA</v>
          </cell>
        </row>
        <row r="124">
          <cell r="B124" t="str">
            <v>Malaysia</v>
          </cell>
          <cell r="C124" t="str">
            <v>MYS</v>
          </cell>
          <cell r="D124" t="str">
            <v>NA</v>
          </cell>
          <cell r="E124" t="str">
            <v>NA</v>
          </cell>
          <cell r="F124" t="str">
            <v>NA</v>
          </cell>
        </row>
        <row r="125">
          <cell r="B125" t="str">
            <v>Maldives</v>
          </cell>
          <cell r="C125" t="str">
            <v>MDV</v>
          </cell>
          <cell r="D125" t="str">
            <v>NA</v>
          </cell>
          <cell r="E125" t="str">
            <v>NA</v>
          </cell>
          <cell r="F125" t="str">
            <v>NA</v>
          </cell>
        </row>
        <row r="126">
          <cell r="B126" t="str">
            <v>Mali</v>
          </cell>
          <cell r="C126" t="str">
            <v>MLI</v>
          </cell>
          <cell r="D126" t="str">
            <v>NA</v>
          </cell>
          <cell r="E126" t="str">
            <v>NA</v>
          </cell>
          <cell r="F126" t="str">
            <v>NA</v>
          </cell>
        </row>
        <row r="127">
          <cell r="B127" t="str">
            <v>Malta</v>
          </cell>
          <cell r="C127" t="str">
            <v>MLT</v>
          </cell>
          <cell r="D127" t="str">
            <v>EU</v>
          </cell>
          <cell r="E127" t="str">
            <v>NA</v>
          </cell>
          <cell r="F127" t="str">
            <v>OECD/EU</v>
          </cell>
        </row>
        <row r="128">
          <cell r="B128" t="str">
            <v>Marshall Islands</v>
          </cell>
          <cell r="C128" t="str">
            <v>MHL</v>
          </cell>
          <cell r="D128" t="str">
            <v>NA</v>
          </cell>
          <cell r="E128" t="str">
            <v>NA</v>
          </cell>
          <cell r="F128" t="str">
            <v>NA</v>
          </cell>
        </row>
        <row r="129">
          <cell r="B129" t="str">
            <v>Mauritania</v>
          </cell>
          <cell r="C129" t="str">
            <v>MRT</v>
          </cell>
          <cell r="D129" t="str">
            <v>NA</v>
          </cell>
          <cell r="E129" t="str">
            <v>NA</v>
          </cell>
          <cell r="F129" t="str">
            <v>NA</v>
          </cell>
        </row>
        <row r="130">
          <cell r="B130" t="str">
            <v>Mauritius</v>
          </cell>
          <cell r="C130" t="str">
            <v>MUS</v>
          </cell>
          <cell r="D130" t="str">
            <v>NA</v>
          </cell>
          <cell r="E130" t="str">
            <v>NA</v>
          </cell>
          <cell r="F130" t="str">
            <v>NA</v>
          </cell>
        </row>
        <row r="131">
          <cell r="B131" t="str">
            <v>Mexico</v>
          </cell>
          <cell r="C131" t="str">
            <v>MEX</v>
          </cell>
          <cell r="D131" t="str">
            <v>NA</v>
          </cell>
          <cell r="E131" t="str">
            <v>OECD</v>
          </cell>
          <cell r="F131" t="str">
            <v>OECD/EU</v>
          </cell>
        </row>
        <row r="132">
          <cell r="B132" t="str">
            <v>Micronesia, Fed. Sts.</v>
          </cell>
          <cell r="C132" t="str">
            <v>FSM</v>
          </cell>
          <cell r="D132" t="str">
            <v>NA</v>
          </cell>
          <cell r="E132" t="str">
            <v>NA</v>
          </cell>
          <cell r="F132" t="str">
            <v>NA</v>
          </cell>
        </row>
        <row r="133">
          <cell r="B133" t="str">
            <v>Moldova</v>
          </cell>
          <cell r="C133" t="str">
            <v>MDA</v>
          </cell>
          <cell r="D133" t="str">
            <v>NA</v>
          </cell>
          <cell r="E133" t="str">
            <v>NA</v>
          </cell>
          <cell r="F133" t="str">
            <v>NA</v>
          </cell>
        </row>
        <row r="134">
          <cell r="B134" t="str">
            <v>Monaco</v>
          </cell>
          <cell r="C134" t="str">
            <v>MCO</v>
          </cell>
          <cell r="D134" t="str">
            <v>NA</v>
          </cell>
          <cell r="E134" t="str">
            <v>NA</v>
          </cell>
          <cell r="F134" t="str">
            <v>NA</v>
          </cell>
        </row>
        <row r="135">
          <cell r="B135" t="str">
            <v>Mongolia</v>
          </cell>
          <cell r="C135" t="str">
            <v>MNG</v>
          </cell>
          <cell r="D135" t="str">
            <v>NA</v>
          </cell>
          <cell r="E135" t="str">
            <v>NA</v>
          </cell>
          <cell r="F135" t="str">
            <v>NA</v>
          </cell>
        </row>
        <row r="136">
          <cell r="B136" t="str">
            <v>Montenegro</v>
          </cell>
          <cell r="C136" t="str">
            <v>MNE</v>
          </cell>
          <cell r="D136" t="str">
            <v>NA</v>
          </cell>
          <cell r="E136" t="str">
            <v>NA</v>
          </cell>
          <cell r="F136" t="str">
            <v>NA</v>
          </cell>
        </row>
        <row r="137">
          <cell r="B137" t="str">
            <v>Morocco</v>
          </cell>
          <cell r="C137" t="str">
            <v>MAR</v>
          </cell>
          <cell r="D137" t="str">
            <v>NA</v>
          </cell>
          <cell r="E137" t="str">
            <v>NA</v>
          </cell>
          <cell r="F137" t="str">
            <v>NA</v>
          </cell>
        </row>
        <row r="138">
          <cell r="B138" t="str">
            <v>Mozambique</v>
          </cell>
          <cell r="C138" t="str">
            <v>MOZ</v>
          </cell>
          <cell r="D138" t="str">
            <v>NA</v>
          </cell>
          <cell r="E138" t="str">
            <v>NA</v>
          </cell>
          <cell r="F138" t="str">
            <v>NA</v>
          </cell>
        </row>
        <row r="139">
          <cell r="B139" t="str">
            <v>Myanmar</v>
          </cell>
          <cell r="C139" t="str">
            <v>MMR</v>
          </cell>
          <cell r="D139" t="str">
            <v>NA</v>
          </cell>
          <cell r="E139" t="str">
            <v>NA</v>
          </cell>
          <cell r="F139" t="str">
            <v>NA</v>
          </cell>
        </row>
        <row r="140">
          <cell r="B140" t="str">
            <v>Namibia</v>
          </cell>
          <cell r="C140" t="str">
            <v>NAM</v>
          </cell>
          <cell r="D140" t="str">
            <v>NA</v>
          </cell>
          <cell r="E140" t="str">
            <v>NA</v>
          </cell>
          <cell r="F140" t="str">
            <v>NA</v>
          </cell>
        </row>
        <row r="141">
          <cell r="B141" t="str">
            <v>Nauru</v>
          </cell>
          <cell r="C141" t="str">
            <v>NRU</v>
          </cell>
          <cell r="D141" t="str">
            <v>NA</v>
          </cell>
          <cell r="E141" t="str">
            <v>NA</v>
          </cell>
          <cell r="F141" t="str">
            <v>NA</v>
          </cell>
        </row>
        <row r="142">
          <cell r="B142" t="str">
            <v>Nepal</v>
          </cell>
          <cell r="C142" t="str">
            <v>NPL</v>
          </cell>
          <cell r="D142" t="str">
            <v>NA</v>
          </cell>
          <cell r="E142" t="str">
            <v>NA</v>
          </cell>
          <cell r="F142" t="str">
            <v>NA</v>
          </cell>
        </row>
        <row r="143">
          <cell r="B143" t="str">
            <v>Netherlands</v>
          </cell>
          <cell r="C143" t="str">
            <v>NLD</v>
          </cell>
          <cell r="D143" t="str">
            <v>EU</v>
          </cell>
          <cell r="E143" t="str">
            <v>OECD</v>
          </cell>
          <cell r="F143" t="str">
            <v>OECD/EU</v>
          </cell>
        </row>
        <row r="144">
          <cell r="B144" t="str">
            <v>New Caledonia</v>
          </cell>
          <cell r="C144" t="str">
            <v>NCL</v>
          </cell>
          <cell r="D144" t="str">
            <v>NA</v>
          </cell>
          <cell r="E144" t="str">
            <v>NA</v>
          </cell>
          <cell r="F144" t="str">
            <v>NA</v>
          </cell>
        </row>
        <row r="145">
          <cell r="B145" t="str">
            <v>New Zealand</v>
          </cell>
          <cell r="C145" t="str">
            <v>NZL</v>
          </cell>
          <cell r="D145" t="str">
            <v>NA</v>
          </cell>
          <cell r="E145" t="str">
            <v>OECD</v>
          </cell>
          <cell r="F145" t="str">
            <v>OECD/EU</v>
          </cell>
        </row>
        <row r="146">
          <cell r="B146" t="str">
            <v>Nicaragua</v>
          </cell>
          <cell r="C146" t="str">
            <v>NIC</v>
          </cell>
          <cell r="D146" t="str">
            <v>NA</v>
          </cell>
          <cell r="E146" t="str">
            <v>NA</v>
          </cell>
          <cell r="F146" t="str">
            <v>NA</v>
          </cell>
        </row>
        <row r="147">
          <cell r="B147" t="str">
            <v>Niger</v>
          </cell>
          <cell r="C147" t="str">
            <v>NER</v>
          </cell>
          <cell r="D147" t="str">
            <v>NA</v>
          </cell>
          <cell r="E147" t="str">
            <v>NA</v>
          </cell>
          <cell r="F147" t="str">
            <v>NA</v>
          </cell>
        </row>
        <row r="148">
          <cell r="B148" t="str">
            <v>Nigeria</v>
          </cell>
          <cell r="C148" t="str">
            <v>NGA</v>
          </cell>
          <cell r="D148" t="str">
            <v>NA</v>
          </cell>
          <cell r="E148" t="str">
            <v>NA</v>
          </cell>
          <cell r="F148" t="str">
            <v>NA</v>
          </cell>
        </row>
        <row r="149">
          <cell r="B149" t="str">
            <v>Northern Mariana Islands</v>
          </cell>
          <cell r="C149" t="str">
            <v>MNP</v>
          </cell>
          <cell r="D149" t="str">
            <v>NA</v>
          </cell>
          <cell r="E149" t="str">
            <v>NA</v>
          </cell>
          <cell r="F149" t="str">
            <v>NA</v>
          </cell>
        </row>
        <row r="150">
          <cell r="B150" t="str">
            <v>Norway</v>
          </cell>
          <cell r="C150" t="str">
            <v>NOR</v>
          </cell>
          <cell r="D150" t="str">
            <v>NA</v>
          </cell>
          <cell r="E150" t="str">
            <v>OECD</v>
          </cell>
          <cell r="F150" t="str">
            <v>OECD/EU</v>
          </cell>
        </row>
        <row r="151">
          <cell r="B151" t="str">
            <v>Oman</v>
          </cell>
          <cell r="C151" t="str">
            <v>OMN</v>
          </cell>
          <cell r="D151" t="str">
            <v>NA</v>
          </cell>
          <cell r="E151" t="str">
            <v>NA</v>
          </cell>
          <cell r="F151" t="str">
            <v>NA</v>
          </cell>
        </row>
        <row r="152">
          <cell r="B152" t="str">
            <v>Pakistan</v>
          </cell>
          <cell r="C152" t="str">
            <v>PAK</v>
          </cell>
          <cell r="D152" t="str">
            <v>NA</v>
          </cell>
          <cell r="E152" t="str">
            <v>NA</v>
          </cell>
          <cell r="F152" t="str">
            <v>NA</v>
          </cell>
        </row>
        <row r="153">
          <cell r="B153" t="str">
            <v>Palau</v>
          </cell>
          <cell r="C153" t="str">
            <v>PLW</v>
          </cell>
          <cell r="D153" t="str">
            <v>NA</v>
          </cell>
          <cell r="E153" t="str">
            <v>NA</v>
          </cell>
          <cell r="F153" t="str">
            <v>NA</v>
          </cell>
        </row>
        <row r="154">
          <cell r="B154" t="str">
            <v>Panama</v>
          </cell>
          <cell r="C154" t="str">
            <v>PAN</v>
          </cell>
          <cell r="D154" t="str">
            <v>NA</v>
          </cell>
          <cell r="E154" t="str">
            <v>NA</v>
          </cell>
          <cell r="F154" t="str">
            <v>NA</v>
          </cell>
        </row>
        <row r="155">
          <cell r="B155" t="str">
            <v>Papua New Guinea</v>
          </cell>
          <cell r="C155" t="str">
            <v>PNG</v>
          </cell>
          <cell r="D155" t="str">
            <v>NA</v>
          </cell>
          <cell r="E155" t="str">
            <v>NA</v>
          </cell>
          <cell r="F155" t="str">
            <v>NA</v>
          </cell>
        </row>
        <row r="156">
          <cell r="B156" t="str">
            <v>Paraguay</v>
          </cell>
          <cell r="C156" t="str">
            <v>PRY</v>
          </cell>
          <cell r="D156" t="str">
            <v>NA</v>
          </cell>
          <cell r="E156" t="str">
            <v>NA</v>
          </cell>
          <cell r="F156" t="str">
            <v>NA</v>
          </cell>
        </row>
        <row r="157">
          <cell r="B157" t="str">
            <v>Peru</v>
          </cell>
          <cell r="C157" t="str">
            <v>PER</v>
          </cell>
          <cell r="D157" t="str">
            <v>NA</v>
          </cell>
          <cell r="E157" t="str">
            <v>NA</v>
          </cell>
          <cell r="F157" t="str">
            <v>NA</v>
          </cell>
        </row>
        <row r="158">
          <cell r="B158" t="str">
            <v>Philippines</v>
          </cell>
          <cell r="C158" t="str">
            <v>PHL</v>
          </cell>
          <cell r="D158" t="str">
            <v>NA</v>
          </cell>
          <cell r="E158" t="str">
            <v>NA</v>
          </cell>
          <cell r="F158" t="str">
            <v>NA</v>
          </cell>
        </row>
        <row r="159">
          <cell r="B159" t="str">
            <v>Poland</v>
          </cell>
          <cell r="C159" t="str">
            <v>POL</v>
          </cell>
          <cell r="D159" t="str">
            <v>EU</v>
          </cell>
          <cell r="E159" t="str">
            <v>OECD</v>
          </cell>
          <cell r="F159" t="str">
            <v>OECD/EU</v>
          </cell>
        </row>
        <row r="160">
          <cell r="B160" t="str">
            <v>Portugal</v>
          </cell>
          <cell r="C160" t="str">
            <v>PRT</v>
          </cell>
          <cell r="D160" t="str">
            <v>EU</v>
          </cell>
          <cell r="E160" t="str">
            <v>OECD</v>
          </cell>
          <cell r="F160" t="str">
            <v>OECD/EU</v>
          </cell>
        </row>
        <row r="161">
          <cell r="B161" t="str">
            <v>Puerto Rico</v>
          </cell>
          <cell r="C161" t="str">
            <v>PRI</v>
          </cell>
          <cell r="D161" t="str">
            <v>NA</v>
          </cell>
          <cell r="E161" t="str">
            <v>NA</v>
          </cell>
          <cell r="F161" t="str">
            <v>NA</v>
          </cell>
        </row>
        <row r="162">
          <cell r="B162" t="str">
            <v>Qatar</v>
          </cell>
          <cell r="C162" t="str">
            <v>QAT</v>
          </cell>
          <cell r="D162" t="str">
            <v>NA</v>
          </cell>
          <cell r="E162" t="str">
            <v>NA</v>
          </cell>
          <cell r="F162" t="str">
            <v>NA</v>
          </cell>
        </row>
        <row r="163">
          <cell r="B163" t="str">
            <v>Romania</v>
          </cell>
          <cell r="C163" t="str">
            <v>ROU</v>
          </cell>
          <cell r="D163" t="str">
            <v>EU</v>
          </cell>
          <cell r="E163" t="str">
            <v>NA</v>
          </cell>
          <cell r="F163" t="str">
            <v>OECD/EU</v>
          </cell>
        </row>
        <row r="164">
          <cell r="B164" t="str">
            <v>Russian Federation</v>
          </cell>
          <cell r="C164" t="str">
            <v>RUS</v>
          </cell>
          <cell r="D164" t="str">
            <v>NA</v>
          </cell>
          <cell r="E164" t="str">
            <v>NA</v>
          </cell>
          <cell r="F164" t="str">
            <v>NA</v>
          </cell>
        </row>
        <row r="165">
          <cell r="B165" t="str">
            <v>Rwanda</v>
          </cell>
          <cell r="C165" t="str">
            <v>RWA</v>
          </cell>
          <cell r="D165" t="str">
            <v>NA</v>
          </cell>
          <cell r="E165" t="str">
            <v>NA</v>
          </cell>
          <cell r="F165" t="str">
            <v>NA</v>
          </cell>
        </row>
        <row r="166">
          <cell r="B166" t="str">
            <v>Samoa</v>
          </cell>
          <cell r="C166" t="str">
            <v>WSM</v>
          </cell>
          <cell r="D166" t="str">
            <v>NA</v>
          </cell>
          <cell r="E166" t="str">
            <v>NA</v>
          </cell>
          <cell r="F166" t="str">
            <v>NA</v>
          </cell>
        </row>
        <row r="167">
          <cell r="B167" t="str">
            <v>San Marino</v>
          </cell>
          <cell r="C167" t="str">
            <v>SMR</v>
          </cell>
          <cell r="D167" t="str">
            <v>NA</v>
          </cell>
          <cell r="E167" t="str">
            <v>NA</v>
          </cell>
          <cell r="F167" t="str">
            <v>NA</v>
          </cell>
        </row>
        <row r="168">
          <cell r="B168" t="str">
            <v>São Tomé and Principe</v>
          </cell>
          <cell r="C168" t="str">
            <v>STP</v>
          </cell>
          <cell r="D168" t="str">
            <v>NA</v>
          </cell>
          <cell r="E168" t="str">
            <v>NA</v>
          </cell>
          <cell r="F168" t="str">
            <v>NA</v>
          </cell>
        </row>
        <row r="169">
          <cell r="B169" t="str">
            <v>Saudi Arabia</v>
          </cell>
          <cell r="C169" t="str">
            <v>SAU</v>
          </cell>
          <cell r="D169" t="str">
            <v>NA</v>
          </cell>
          <cell r="E169" t="str">
            <v>NA</v>
          </cell>
          <cell r="F169" t="str">
            <v>NA</v>
          </cell>
        </row>
        <row r="170">
          <cell r="B170" t="str">
            <v>Senegal</v>
          </cell>
          <cell r="C170" t="str">
            <v>SEN</v>
          </cell>
          <cell r="D170" t="str">
            <v>NA</v>
          </cell>
          <cell r="E170" t="str">
            <v>NA</v>
          </cell>
          <cell r="F170" t="str">
            <v>NA</v>
          </cell>
        </row>
        <row r="171">
          <cell r="B171" t="str">
            <v>Serbia</v>
          </cell>
          <cell r="C171" t="str">
            <v>SRB</v>
          </cell>
          <cell r="D171" t="str">
            <v>NA</v>
          </cell>
          <cell r="E171" t="str">
            <v>NA</v>
          </cell>
          <cell r="F171" t="str">
            <v>NA</v>
          </cell>
        </row>
        <row r="172">
          <cell r="B172" t="str">
            <v>Seychelles</v>
          </cell>
          <cell r="C172" t="str">
            <v>SYC</v>
          </cell>
          <cell r="D172" t="str">
            <v>NA</v>
          </cell>
          <cell r="E172" t="str">
            <v>NA</v>
          </cell>
          <cell r="F172" t="str">
            <v>NA</v>
          </cell>
        </row>
        <row r="173">
          <cell r="B173" t="str">
            <v>Sierra Leone</v>
          </cell>
          <cell r="C173" t="str">
            <v>SLE</v>
          </cell>
          <cell r="D173" t="str">
            <v>NA</v>
          </cell>
          <cell r="E173" t="str">
            <v>NA</v>
          </cell>
          <cell r="F173" t="str">
            <v>NA</v>
          </cell>
        </row>
        <row r="174">
          <cell r="B174" t="str">
            <v>Singapore</v>
          </cell>
          <cell r="C174" t="str">
            <v>SGP</v>
          </cell>
          <cell r="D174" t="str">
            <v>NA</v>
          </cell>
          <cell r="E174" t="str">
            <v>NA</v>
          </cell>
          <cell r="F174" t="str">
            <v>NA</v>
          </cell>
        </row>
        <row r="175">
          <cell r="B175" t="str">
            <v>Sint Maarten (Dutch part)</v>
          </cell>
          <cell r="C175" t="str">
            <v>SXM</v>
          </cell>
          <cell r="D175" t="str">
            <v>NA</v>
          </cell>
          <cell r="E175" t="str">
            <v>NA</v>
          </cell>
          <cell r="F175" t="str">
            <v>NA</v>
          </cell>
        </row>
        <row r="176">
          <cell r="B176" t="str">
            <v>Slovak Republic</v>
          </cell>
          <cell r="C176" t="str">
            <v>SVK</v>
          </cell>
          <cell r="D176" t="str">
            <v>EU</v>
          </cell>
          <cell r="E176" t="str">
            <v>OECD</v>
          </cell>
          <cell r="F176" t="str">
            <v>OECD/EU</v>
          </cell>
        </row>
        <row r="177">
          <cell r="B177" t="str">
            <v>Slovenia</v>
          </cell>
          <cell r="C177" t="str">
            <v>SVN</v>
          </cell>
          <cell r="D177" t="str">
            <v>EU</v>
          </cell>
          <cell r="E177" t="str">
            <v>OECD</v>
          </cell>
          <cell r="F177" t="str">
            <v>OECD/EU</v>
          </cell>
        </row>
        <row r="178">
          <cell r="B178" t="str">
            <v>Solomon Islands</v>
          </cell>
          <cell r="C178" t="str">
            <v>SLB</v>
          </cell>
          <cell r="D178" t="str">
            <v>NA</v>
          </cell>
          <cell r="E178" t="str">
            <v>NA</v>
          </cell>
          <cell r="F178" t="str">
            <v>NA</v>
          </cell>
        </row>
        <row r="179">
          <cell r="B179" t="str">
            <v>Somalia</v>
          </cell>
          <cell r="C179" t="str">
            <v>SOM</v>
          </cell>
          <cell r="D179" t="str">
            <v>NA</v>
          </cell>
          <cell r="E179" t="str">
            <v>NA</v>
          </cell>
          <cell r="F179" t="str">
            <v>NA</v>
          </cell>
        </row>
        <row r="180">
          <cell r="B180" t="str">
            <v>South Africa</v>
          </cell>
          <cell r="C180" t="str">
            <v>ZAF</v>
          </cell>
          <cell r="D180" t="str">
            <v>NA</v>
          </cell>
          <cell r="E180" t="str">
            <v>NA</v>
          </cell>
          <cell r="F180" t="str">
            <v>NA</v>
          </cell>
        </row>
        <row r="181">
          <cell r="B181" t="str">
            <v>South Sudan</v>
          </cell>
          <cell r="C181" t="str">
            <v>SSD</v>
          </cell>
          <cell r="D181" t="str">
            <v>NA</v>
          </cell>
          <cell r="E181" t="str">
            <v>NA</v>
          </cell>
          <cell r="F181" t="str">
            <v>NA</v>
          </cell>
        </row>
        <row r="182">
          <cell r="B182" t="str">
            <v>Spain</v>
          </cell>
          <cell r="C182" t="str">
            <v>ESP</v>
          </cell>
          <cell r="D182" t="str">
            <v>EU</v>
          </cell>
          <cell r="E182" t="str">
            <v>OECD</v>
          </cell>
          <cell r="F182" t="str">
            <v>OECD/EU</v>
          </cell>
        </row>
        <row r="183">
          <cell r="B183" t="str">
            <v>Sri Lanka</v>
          </cell>
          <cell r="C183" t="str">
            <v>LKA</v>
          </cell>
          <cell r="D183" t="str">
            <v>NA</v>
          </cell>
          <cell r="E183" t="str">
            <v>NA</v>
          </cell>
          <cell r="F183" t="str">
            <v>NA</v>
          </cell>
        </row>
        <row r="184">
          <cell r="B184" t="str">
            <v>St. Kitts and Nevis</v>
          </cell>
          <cell r="C184" t="str">
            <v>KNA</v>
          </cell>
          <cell r="D184" t="str">
            <v>NA</v>
          </cell>
          <cell r="E184" t="str">
            <v>NA</v>
          </cell>
          <cell r="F184" t="str">
            <v>NA</v>
          </cell>
        </row>
        <row r="185">
          <cell r="B185" t="str">
            <v>St. Lucia</v>
          </cell>
          <cell r="C185" t="str">
            <v>LCA</v>
          </cell>
          <cell r="D185" t="str">
            <v>NA</v>
          </cell>
          <cell r="E185" t="str">
            <v>NA</v>
          </cell>
          <cell r="F185" t="str">
            <v>NA</v>
          </cell>
        </row>
        <row r="186">
          <cell r="B186" t="str">
            <v>St. Martin (French part)</v>
          </cell>
          <cell r="C186" t="str">
            <v>MAF</v>
          </cell>
          <cell r="D186" t="str">
            <v>NA</v>
          </cell>
          <cell r="E186" t="str">
            <v>NA</v>
          </cell>
          <cell r="F186" t="str">
            <v>NA</v>
          </cell>
        </row>
        <row r="187">
          <cell r="B187" t="str">
            <v>St. Vincent and the Grenadines</v>
          </cell>
          <cell r="C187" t="str">
            <v>VCT</v>
          </cell>
          <cell r="D187" t="str">
            <v>NA</v>
          </cell>
          <cell r="E187" t="str">
            <v>NA</v>
          </cell>
          <cell r="F187" t="str">
            <v>NA</v>
          </cell>
        </row>
        <row r="188">
          <cell r="B188" t="str">
            <v>Sudan</v>
          </cell>
          <cell r="C188" t="str">
            <v>SDN</v>
          </cell>
          <cell r="D188" t="str">
            <v>NA</v>
          </cell>
          <cell r="E188" t="str">
            <v>NA</v>
          </cell>
          <cell r="F188" t="str">
            <v>NA</v>
          </cell>
        </row>
        <row r="189">
          <cell r="B189" t="str">
            <v>Suriname</v>
          </cell>
          <cell r="C189" t="str">
            <v>SUR</v>
          </cell>
          <cell r="D189" t="str">
            <v>NA</v>
          </cell>
          <cell r="E189" t="str">
            <v>NA</v>
          </cell>
          <cell r="F189" t="str">
            <v>NA</v>
          </cell>
        </row>
        <row r="190">
          <cell r="B190" t="str">
            <v>Swaziland</v>
          </cell>
          <cell r="C190" t="str">
            <v>SWZ</v>
          </cell>
          <cell r="D190" t="str">
            <v>NA</v>
          </cell>
          <cell r="E190" t="str">
            <v>NA</v>
          </cell>
          <cell r="F190" t="str">
            <v>NA</v>
          </cell>
        </row>
        <row r="191">
          <cell r="B191" t="str">
            <v>Sweden</v>
          </cell>
          <cell r="C191" t="str">
            <v>SWE</v>
          </cell>
          <cell r="D191" t="str">
            <v>EU</v>
          </cell>
          <cell r="E191" t="str">
            <v>OECD</v>
          </cell>
          <cell r="F191" t="str">
            <v>OECD/EU</v>
          </cell>
        </row>
        <row r="192">
          <cell r="B192" t="str">
            <v>Switzerland</v>
          </cell>
          <cell r="C192" t="str">
            <v>CHE</v>
          </cell>
          <cell r="D192" t="str">
            <v>NA</v>
          </cell>
          <cell r="E192" t="str">
            <v>OECD</v>
          </cell>
          <cell r="F192" t="str">
            <v>OECD/EU</v>
          </cell>
        </row>
        <row r="193">
          <cell r="B193" t="str">
            <v>Syrian Arab Republic</v>
          </cell>
          <cell r="C193" t="str">
            <v>SYR</v>
          </cell>
          <cell r="D193" t="str">
            <v>NA</v>
          </cell>
          <cell r="E193" t="str">
            <v>NA</v>
          </cell>
          <cell r="F193" t="str">
            <v>NA</v>
          </cell>
        </row>
        <row r="194">
          <cell r="B194" t="str">
            <v>Taiwan, China</v>
          </cell>
          <cell r="C194" t="str">
            <v>TWN</v>
          </cell>
          <cell r="D194" t="str">
            <v>NA</v>
          </cell>
          <cell r="E194" t="str">
            <v>NA</v>
          </cell>
          <cell r="F194" t="str">
            <v>NA</v>
          </cell>
        </row>
        <row r="195">
          <cell r="B195" t="str">
            <v>Tajikistan</v>
          </cell>
          <cell r="C195" t="str">
            <v>TJK</v>
          </cell>
          <cell r="D195" t="str">
            <v>NA</v>
          </cell>
          <cell r="E195" t="str">
            <v>NA</v>
          </cell>
          <cell r="F195" t="str">
            <v>NA</v>
          </cell>
        </row>
        <row r="196">
          <cell r="B196" t="str">
            <v>Tanzania</v>
          </cell>
          <cell r="C196" t="str">
            <v>TZA</v>
          </cell>
          <cell r="D196" t="str">
            <v>NA</v>
          </cell>
          <cell r="E196" t="str">
            <v>NA</v>
          </cell>
          <cell r="F196" t="str">
            <v>NA</v>
          </cell>
        </row>
        <row r="197">
          <cell r="B197" t="str">
            <v>Thailand</v>
          </cell>
          <cell r="C197" t="str">
            <v>THA</v>
          </cell>
          <cell r="D197" t="str">
            <v>NA</v>
          </cell>
          <cell r="E197" t="str">
            <v>NA</v>
          </cell>
          <cell r="F197" t="str">
            <v>NA</v>
          </cell>
        </row>
        <row r="198">
          <cell r="B198" t="str">
            <v>Timor-Leste</v>
          </cell>
          <cell r="C198" t="str">
            <v>TLS</v>
          </cell>
          <cell r="D198" t="str">
            <v>NA</v>
          </cell>
          <cell r="E198" t="str">
            <v>NA</v>
          </cell>
          <cell r="F198" t="str">
            <v>NA</v>
          </cell>
        </row>
        <row r="199">
          <cell r="B199" t="str">
            <v>Togo</v>
          </cell>
          <cell r="C199" t="str">
            <v>TGO</v>
          </cell>
          <cell r="D199" t="str">
            <v>NA</v>
          </cell>
          <cell r="E199" t="str">
            <v>NA</v>
          </cell>
          <cell r="F199" t="str">
            <v>NA</v>
          </cell>
        </row>
        <row r="200">
          <cell r="B200" t="str">
            <v>Tonga</v>
          </cell>
          <cell r="C200" t="str">
            <v>TON</v>
          </cell>
          <cell r="D200" t="str">
            <v>NA</v>
          </cell>
          <cell r="E200" t="str">
            <v>NA</v>
          </cell>
          <cell r="F200" t="str">
            <v>NA</v>
          </cell>
        </row>
        <row r="201">
          <cell r="B201" t="str">
            <v>Trinidad and Tobago</v>
          </cell>
          <cell r="C201" t="str">
            <v>TTO</v>
          </cell>
          <cell r="D201" t="str">
            <v>NA</v>
          </cell>
          <cell r="E201" t="str">
            <v>NA</v>
          </cell>
          <cell r="F201" t="str">
            <v>NA</v>
          </cell>
        </row>
        <row r="202">
          <cell r="B202" t="str">
            <v>Tunisia</v>
          </cell>
          <cell r="C202" t="str">
            <v>TUN</v>
          </cell>
          <cell r="D202" t="str">
            <v>NA</v>
          </cell>
          <cell r="E202" t="str">
            <v>NA</v>
          </cell>
          <cell r="F202" t="str">
            <v>NA</v>
          </cell>
        </row>
        <row r="203">
          <cell r="B203" t="str">
            <v>Turkey</v>
          </cell>
          <cell r="C203" t="str">
            <v>TUR</v>
          </cell>
          <cell r="D203" t="str">
            <v>NA</v>
          </cell>
          <cell r="E203" t="str">
            <v>OECD</v>
          </cell>
          <cell r="F203" t="str">
            <v>OECD/EU</v>
          </cell>
        </row>
        <row r="204">
          <cell r="B204" t="str">
            <v>Turkmenistan</v>
          </cell>
          <cell r="C204" t="str">
            <v>TKM</v>
          </cell>
          <cell r="D204" t="str">
            <v>NA</v>
          </cell>
          <cell r="E204" t="str">
            <v>NA</v>
          </cell>
          <cell r="F204" t="str">
            <v>NA</v>
          </cell>
        </row>
        <row r="205">
          <cell r="B205" t="str">
            <v>Turks and Caicos Islands</v>
          </cell>
          <cell r="C205" t="str">
            <v>TCA</v>
          </cell>
          <cell r="D205" t="str">
            <v>NA</v>
          </cell>
          <cell r="E205" t="str">
            <v>NA</v>
          </cell>
          <cell r="F205" t="str">
            <v>NA</v>
          </cell>
        </row>
        <row r="206">
          <cell r="B206" t="str">
            <v>Tuvalu</v>
          </cell>
          <cell r="C206" t="str">
            <v>TUV</v>
          </cell>
          <cell r="D206" t="str">
            <v>NA</v>
          </cell>
          <cell r="E206" t="str">
            <v>NA</v>
          </cell>
          <cell r="F206" t="str">
            <v>NA</v>
          </cell>
        </row>
        <row r="207">
          <cell r="B207" t="str">
            <v>Uganda</v>
          </cell>
          <cell r="C207" t="str">
            <v>UGA</v>
          </cell>
          <cell r="D207" t="str">
            <v>NA</v>
          </cell>
          <cell r="E207" t="str">
            <v>NA</v>
          </cell>
          <cell r="F207" t="str">
            <v>NA</v>
          </cell>
        </row>
        <row r="208">
          <cell r="B208" t="str">
            <v>Ukraine</v>
          </cell>
          <cell r="C208" t="str">
            <v>UKR</v>
          </cell>
          <cell r="D208" t="str">
            <v>NA</v>
          </cell>
          <cell r="E208" t="str">
            <v>NA</v>
          </cell>
          <cell r="F208" t="str">
            <v>NA</v>
          </cell>
        </row>
        <row r="209">
          <cell r="B209" t="str">
            <v>United Arab Emirates</v>
          </cell>
          <cell r="C209" t="str">
            <v>ARE</v>
          </cell>
          <cell r="D209" t="str">
            <v>NA</v>
          </cell>
          <cell r="E209" t="str">
            <v>NA</v>
          </cell>
          <cell r="F209" t="str">
            <v>NA</v>
          </cell>
        </row>
        <row r="210">
          <cell r="B210" t="str">
            <v>United Kingdom</v>
          </cell>
          <cell r="C210" t="str">
            <v>GBR</v>
          </cell>
          <cell r="D210" t="str">
            <v>EU</v>
          </cell>
          <cell r="E210" t="str">
            <v>OECD</v>
          </cell>
          <cell r="F210" t="str">
            <v>OECD/EU</v>
          </cell>
        </row>
        <row r="211">
          <cell r="B211" t="str">
            <v>United States</v>
          </cell>
          <cell r="C211" t="str">
            <v>USA</v>
          </cell>
          <cell r="D211" t="str">
            <v>NA</v>
          </cell>
          <cell r="E211" t="str">
            <v>OECD</v>
          </cell>
          <cell r="F211" t="str">
            <v>OECD/EU</v>
          </cell>
        </row>
        <row r="212">
          <cell r="B212" t="str">
            <v>Uruguay</v>
          </cell>
          <cell r="C212" t="str">
            <v>URY</v>
          </cell>
          <cell r="D212" t="str">
            <v>NA</v>
          </cell>
          <cell r="E212" t="str">
            <v>NA</v>
          </cell>
          <cell r="F212" t="str">
            <v>NA</v>
          </cell>
        </row>
        <row r="213">
          <cell r="B213" t="str">
            <v>Uzbekistan</v>
          </cell>
          <cell r="C213" t="str">
            <v>UZB</v>
          </cell>
          <cell r="D213" t="str">
            <v>NA</v>
          </cell>
          <cell r="E213" t="str">
            <v>NA</v>
          </cell>
          <cell r="F213" t="str">
            <v>NA</v>
          </cell>
        </row>
        <row r="214">
          <cell r="B214" t="str">
            <v>Vanuatu</v>
          </cell>
          <cell r="C214" t="str">
            <v>VUT</v>
          </cell>
          <cell r="D214" t="str">
            <v>NA</v>
          </cell>
          <cell r="E214" t="str">
            <v>NA</v>
          </cell>
          <cell r="F214" t="str">
            <v>NA</v>
          </cell>
        </row>
        <row r="215">
          <cell r="B215" t="str">
            <v>Venezuela, RB</v>
          </cell>
          <cell r="C215" t="str">
            <v>VEN</v>
          </cell>
          <cell r="D215" t="str">
            <v>NA</v>
          </cell>
          <cell r="E215" t="str">
            <v>NA</v>
          </cell>
          <cell r="F215" t="str">
            <v>NA</v>
          </cell>
        </row>
        <row r="216">
          <cell r="B216" t="str">
            <v>Vietnam</v>
          </cell>
          <cell r="C216" t="str">
            <v>VNM</v>
          </cell>
          <cell r="D216" t="str">
            <v>NA</v>
          </cell>
          <cell r="E216" t="str">
            <v>NA</v>
          </cell>
          <cell r="F216" t="str">
            <v>NA</v>
          </cell>
        </row>
        <row r="217">
          <cell r="B217" t="str">
            <v>Virgin Islands (U.S.)</v>
          </cell>
          <cell r="C217" t="str">
            <v>VIR</v>
          </cell>
          <cell r="D217" t="str">
            <v>NA</v>
          </cell>
          <cell r="E217" t="str">
            <v>NA</v>
          </cell>
          <cell r="F217" t="str">
            <v>NA</v>
          </cell>
        </row>
        <row r="218">
          <cell r="B218" t="str">
            <v>West Bank and Gaza</v>
          </cell>
          <cell r="C218" t="str">
            <v>PSE</v>
          </cell>
          <cell r="D218" t="str">
            <v>NA</v>
          </cell>
          <cell r="E218" t="str">
            <v>NA</v>
          </cell>
          <cell r="F218" t="str">
            <v>NA</v>
          </cell>
        </row>
        <row r="219">
          <cell r="B219" t="str">
            <v>Yemen, Rep.</v>
          </cell>
          <cell r="C219" t="str">
            <v>YEM</v>
          </cell>
          <cell r="D219" t="str">
            <v>NA</v>
          </cell>
          <cell r="E219" t="str">
            <v>NA</v>
          </cell>
          <cell r="F219" t="str">
            <v>NA</v>
          </cell>
        </row>
        <row r="220">
          <cell r="B220" t="str">
            <v>Zambia</v>
          </cell>
          <cell r="C220" t="str">
            <v>ZMB</v>
          </cell>
          <cell r="D220" t="str">
            <v>NA</v>
          </cell>
          <cell r="E220" t="str">
            <v>NA</v>
          </cell>
          <cell r="F220" t="str">
            <v>NA</v>
          </cell>
        </row>
        <row r="221">
          <cell r="B221" t="str">
            <v>Zimbabwe</v>
          </cell>
          <cell r="C221" t="str">
            <v>ZWE</v>
          </cell>
          <cell r="D221" t="str">
            <v>NA</v>
          </cell>
          <cell r="E221" t="str">
            <v>NA</v>
          </cell>
          <cell r="F221" t="str">
            <v>NA</v>
          </cell>
        </row>
        <row r="224">
          <cell r="F224" t="str">
            <v>AUT</v>
          </cell>
          <cell r="P224">
            <v>492</v>
          </cell>
        </row>
        <row r="225">
          <cell r="F225" t="str">
            <v>BEL</v>
          </cell>
          <cell r="P225">
            <v>432</v>
          </cell>
        </row>
        <row r="226">
          <cell r="F226" t="str">
            <v>BGR</v>
          </cell>
        </row>
        <row r="227">
          <cell r="F227" t="str">
            <v>HRV</v>
          </cell>
        </row>
        <row r="228">
          <cell r="F228" t="str">
            <v>CYP</v>
          </cell>
        </row>
        <row r="229">
          <cell r="F229" t="str">
            <v>CZE</v>
          </cell>
        </row>
        <row r="230">
          <cell r="F230" t="str">
            <v>DNK</v>
          </cell>
        </row>
        <row r="231">
          <cell r="F231" t="str">
            <v>EST</v>
          </cell>
        </row>
        <row r="232">
          <cell r="F232" t="str">
            <v>FIN</v>
          </cell>
        </row>
        <row r="233">
          <cell r="F233" t="str">
            <v>FRA</v>
          </cell>
        </row>
        <row r="234">
          <cell r="F234" t="str">
            <v>DEU</v>
          </cell>
        </row>
        <row r="235">
          <cell r="F235" t="str">
            <v>GRC</v>
          </cell>
        </row>
        <row r="236">
          <cell r="F236" t="str">
            <v>HUN</v>
          </cell>
        </row>
        <row r="237">
          <cell r="F237" t="str">
            <v>IRL</v>
          </cell>
        </row>
        <row r="238">
          <cell r="F238" t="str">
            <v>ITA</v>
          </cell>
        </row>
        <row r="239">
          <cell r="F239" t="str">
            <v>LVA</v>
          </cell>
        </row>
        <row r="240">
          <cell r="F240" t="str">
            <v>LTU</v>
          </cell>
        </row>
        <row r="241">
          <cell r="F241" t="str">
            <v>LUX</v>
          </cell>
        </row>
        <row r="242">
          <cell r="F242" t="str">
            <v>MLT</v>
          </cell>
        </row>
        <row r="243">
          <cell r="F243" t="str">
            <v>NLD</v>
          </cell>
        </row>
        <row r="244">
          <cell r="F244" t="str">
            <v>POL</v>
          </cell>
        </row>
        <row r="245">
          <cell r="F245" t="str">
            <v>PRT</v>
          </cell>
        </row>
        <row r="246">
          <cell r="F246" t="str">
            <v>ROU</v>
          </cell>
        </row>
        <row r="247">
          <cell r="F247" t="str">
            <v>SVK</v>
          </cell>
        </row>
        <row r="248">
          <cell r="F248" t="str">
            <v>SVN</v>
          </cell>
        </row>
        <row r="249">
          <cell r="F249" t="str">
            <v>ESP</v>
          </cell>
        </row>
        <row r="250">
          <cell r="F250" t="str">
            <v>SWE</v>
          </cell>
        </row>
        <row r="251">
          <cell r="F251" t="str">
            <v>GBR</v>
          </cell>
        </row>
        <row r="252">
          <cell r="F252" t="str">
            <v>AUS</v>
          </cell>
        </row>
        <row r="253">
          <cell r="F253" t="str">
            <v>CAN</v>
          </cell>
        </row>
        <row r="254">
          <cell r="F254" t="str">
            <v>CHL</v>
          </cell>
        </row>
        <row r="255">
          <cell r="F255" t="str">
            <v>ISL</v>
          </cell>
        </row>
        <row r="256">
          <cell r="F256" t="str">
            <v>ISR</v>
          </cell>
        </row>
        <row r="257">
          <cell r="F257" t="str">
            <v>JPN</v>
          </cell>
        </row>
        <row r="258">
          <cell r="F258" t="str">
            <v>KOR</v>
          </cell>
        </row>
        <row r="259">
          <cell r="F259" t="str">
            <v>MEX</v>
          </cell>
        </row>
        <row r="260">
          <cell r="F260" t="str">
            <v>NZL</v>
          </cell>
        </row>
        <row r="261">
          <cell r="F261" t="str">
            <v>NOR</v>
          </cell>
        </row>
        <row r="262">
          <cell r="F262" t="str">
            <v>CHE</v>
          </cell>
        </row>
        <row r="263">
          <cell r="F263" t="str">
            <v>TUR</v>
          </cell>
        </row>
        <row r="264">
          <cell r="F264" t="str">
            <v>USA</v>
          </cell>
        </row>
        <row r="267">
          <cell r="F267">
            <v>1</v>
          </cell>
        </row>
        <row r="268">
          <cell r="F268">
            <v>2</v>
          </cell>
        </row>
        <row r="269">
          <cell r="F269">
            <v>3</v>
          </cell>
          <cell r="O269">
            <v>8.5714285714285712</v>
          </cell>
        </row>
        <row r="270">
          <cell r="F270">
            <v>4</v>
          </cell>
          <cell r="O270">
            <v>500</v>
          </cell>
        </row>
        <row r="271">
          <cell r="F271">
            <v>5</v>
          </cell>
          <cell r="O271">
            <v>4050000</v>
          </cell>
        </row>
        <row r="272">
          <cell r="F272">
            <v>6</v>
          </cell>
        </row>
        <row r="273">
          <cell r="F273">
            <v>7</v>
          </cell>
        </row>
        <row r="274">
          <cell r="F274">
            <v>8</v>
          </cell>
        </row>
        <row r="275">
          <cell r="F275">
            <v>9</v>
          </cell>
        </row>
        <row r="276">
          <cell r="F276">
            <v>10</v>
          </cell>
        </row>
        <row r="277">
          <cell r="F277">
            <v>11</v>
          </cell>
        </row>
        <row r="278">
          <cell r="F278">
            <v>12</v>
          </cell>
        </row>
        <row r="279">
          <cell r="F279">
            <v>13</v>
          </cell>
        </row>
        <row r="280">
          <cell r="F280">
            <v>14</v>
          </cell>
        </row>
        <row r="281">
          <cell r="F281">
            <v>15</v>
          </cell>
        </row>
        <row r="282">
          <cell r="F282">
            <v>16</v>
          </cell>
        </row>
        <row r="283">
          <cell r="F283">
            <v>17</v>
          </cell>
        </row>
        <row r="284">
          <cell r="F284">
            <v>18</v>
          </cell>
        </row>
        <row r="285">
          <cell r="F285">
            <v>19</v>
          </cell>
        </row>
        <row r="286">
          <cell r="F286">
            <v>20</v>
          </cell>
        </row>
        <row r="287">
          <cell r="F287">
            <v>21</v>
          </cell>
        </row>
        <row r="288">
          <cell r="F288">
            <v>22</v>
          </cell>
        </row>
        <row r="289">
          <cell r="F289">
            <v>23</v>
          </cell>
        </row>
        <row r="290">
          <cell r="F290">
            <v>24</v>
          </cell>
        </row>
        <row r="291">
          <cell r="F291">
            <v>25</v>
          </cell>
        </row>
        <row r="292">
          <cell r="F292">
            <v>26</v>
          </cell>
        </row>
        <row r="293">
          <cell r="F293">
            <v>27</v>
          </cell>
        </row>
        <row r="294">
          <cell r="F294">
            <v>28</v>
          </cell>
        </row>
        <row r="295">
          <cell r="F295">
            <v>29</v>
          </cell>
        </row>
        <row r="296">
          <cell r="F296">
            <v>30</v>
          </cell>
        </row>
        <row r="297">
          <cell r="F297">
            <v>31</v>
          </cell>
        </row>
        <row r="298">
          <cell r="F298">
            <v>32</v>
          </cell>
        </row>
        <row r="299">
          <cell r="F299">
            <v>33</v>
          </cell>
        </row>
        <row r="300">
          <cell r="F300">
            <v>34</v>
          </cell>
        </row>
        <row r="301">
          <cell r="F301">
            <v>35</v>
          </cell>
        </row>
        <row r="302">
          <cell r="F302">
            <v>36</v>
          </cell>
        </row>
        <row r="303">
          <cell r="F303">
            <v>37</v>
          </cell>
        </row>
        <row r="304">
          <cell r="F304">
            <v>38</v>
          </cell>
        </row>
        <row r="305">
          <cell r="F305">
            <v>39</v>
          </cell>
        </row>
        <row r="306">
          <cell r="F306">
            <v>40</v>
          </cell>
        </row>
        <row r="307">
          <cell r="F307">
            <v>41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trabajo.gob.ar/estadisticas/" TargetMode="External"/><Relationship Id="rId21" Type="http://schemas.openxmlformats.org/officeDocument/2006/relationships/hyperlink" Target="http://www.stat.go.jp/english/" TargetMode="External"/><Relationship Id="rId42" Type="http://schemas.openxmlformats.org/officeDocument/2006/relationships/hyperlink" Target="http://www.zimstat.co.zw/" TargetMode="External"/><Relationship Id="rId47" Type="http://schemas.openxmlformats.org/officeDocument/2006/relationships/hyperlink" Target="http://www.bahamas.gov.bs/" TargetMode="External"/><Relationship Id="rId63" Type="http://schemas.openxmlformats.org/officeDocument/2006/relationships/hyperlink" Target="http://www.mfed.gov.ki/statistics/" TargetMode="External"/><Relationship Id="rId68" Type="http://schemas.openxmlformats.org/officeDocument/2006/relationships/hyperlink" Target="http://web.nso.go.th/index.htm" TargetMode="External"/><Relationship Id="rId84" Type="http://schemas.openxmlformats.org/officeDocument/2006/relationships/hyperlink" Target="http://www.stat-gabon.org/" TargetMode="External"/><Relationship Id="rId16" Type="http://schemas.openxmlformats.org/officeDocument/2006/relationships/hyperlink" Target="http://www.stat.gov.tm/ru/" TargetMode="External"/><Relationship Id="rId11" Type="http://schemas.openxmlformats.org/officeDocument/2006/relationships/hyperlink" Target="http://www.dised.dj/%20%20(LINKS%20IN%20WEBSITE%20noT%20OPENING)" TargetMode="External"/><Relationship Id="rId32" Type="http://schemas.openxmlformats.org/officeDocument/2006/relationships/hyperlink" Target="http://www.data.gov.bh/" TargetMode="External"/><Relationship Id="rId37" Type="http://schemas.openxmlformats.org/officeDocument/2006/relationships/hyperlink" Target="http://cso.gov.af/en" TargetMode="External"/><Relationship Id="rId53" Type="http://schemas.openxmlformats.org/officeDocument/2006/relationships/hyperlink" Target="http://www.inseed-tchad.org/" TargetMode="External"/><Relationship Id="rId58" Type="http://schemas.openxmlformats.org/officeDocument/2006/relationships/hyperlink" Target="http://www.dgecnstat-ge.org/" TargetMode="External"/><Relationship Id="rId74" Type="http://schemas.openxmlformats.org/officeDocument/2006/relationships/hyperlink" Target="https://www.destatis.de/EN/Homepage.html" TargetMode="External"/><Relationship Id="rId79" Type="http://schemas.openxmlformats.org/officeDocument/2006/relationships/hyperlink" Target="http://www.barstats.gov.bb/" TargetMode="External"/><Relationship Id="rId5" Type="http://schemas.openxmlformats.org/officeDocument/2006/relationships/hyperlink" Target="http://www.statistica.sm/on-line/home.html" TargetMode="External"/><Relationship Id="rId19" Type="http://schemas.openxmlformats.org/officeDocument/2006/relationships/hyperlink" Target="http://www.ihsi.ht/" TargetMode="External"/><Relationship Id="rId14" Type="http://schemas.openxmlformats.org/officeDocument/2006/relationships/hyperlink" Target="http://www.stat.gov.rs/en-US/" TargetMode="External"/><Relationship Id="rId22" Type="http://schemas.openxmlformats.org/officeDocument/2006/relationships/hyperlink" Target="https://www.czso.cz/csu/czso/home" TargetMode="External"/><Relationship Id="rId27" Type="http://schemas.openxmlformats.org/officeDocument/2006/relationships/hyperlink" Target="http://www.adp.ihsn.org/node/1551" TargetMode="External"/><Relationship Id="rId30" Type="http://schemas.openxmlformats.org/officeDocument/2006/relationships/hyperlink" Target="http://www.stats.govt.nz/" TargetMode="External"/><Relationship Id="rId35" Type="http://schemas.openxmlformats.org/officeDocument/2006/relationships/hyperlink" Target="http://www.dane.gov.co/" TargetMode="External"/><Relationship Id="rId43" Type="http://schemas.openxmlformats.org/officeDocument/2006/relationships/hyperlink" Target="http://algeria.opendataforafrica.org/cuerthd/algeria-literacy-rate" TargetMode="External"/><Relationship Id="rId48" Type="http://schemas.openxmlformats.org/officeDocument/2006/relationships/hyperlink" Target="http://www.bhas.ba/index.php?lang=en" TargetMode="External"/><Relationship Id="rId56" Type="http://schemas.openxmlformats.org/officeDocument/2006/relationships/hyperlink" Target="http://www.dised.dj/" TargetMode="External"/><Relationship Id="rId64" Type="http://schemas.openxmlformats.org/officeDocument/2006/relationships/hyperlink" Target="https://www.lsb.gov.la/en/" TargetMode="External"/><Relationship Id="rId69" Type="http://schemas.openxmlformats.org/officeDocument/2006/relationships/hyperlink" Target="http://www.statistics.gov.tl/" TargetMode="External"/><Relationship Id="rId77" Type="http://schemas.openxmlformats.org/officeDocument/2006/relationships/hyperlink" Target="http://www.ine.cv/" TargetMode="External"/><Relationship Id="rId8" Type="http://schemas.openxmlformats.org/officeDocument/2006/relationships/hyperlink" Target="http://www.nsi.bg/en" TargetMode="External"/><Relationship Id="rId51" Type="http://schemas.openxmlformats.org/officeDocument/2006/relationships/hyperlink" Target="http://car.opendataforafrica.org/" TargetMode="External"/><Relationship Id="rId72" Type="http://schemas.openxmlformats.org/officeDocument/2006/relationships/hyperlink" Target="http://fcsa.gov.ae/en-us" TargetMode="External"/><Relationship Id="rId80" Type="http://schemas.openxmlformats.org/officeDocument/2006/relationships/hyperlink" Target="http://www.barstats.gov.bb/" TargetMode="External"/><Relationship Id="rId85" Type="http://schemas.openxmlformats.org/officeDocument/2006/relationships/hyperlink" Target="https://www.ine.pt/xportal/xmain?xpgid=ine_main&amp;xpid=INE" TargetMode="External"/><Relationship Id="rId3" Type="http://schemas.openxmlformats.org/officeDocument/2006/relationships/hyperlink" Target="https://www.ine.gob.bo/" TargetMode="External"/><Relationship Id="rId12" Type="http://schemas.openxmlformats.org/officeDocument/2006/relationships/hyperlink" Target="http://www.ecuadorencifras.gob.ec/institucional/" TargetMode="External"/><Relationship Id="rId17" Type="http://schemas.openxmlformats.org/officeDocument/2006/relationships/hyperlink" Target="https://fedstats.sites.usa.gov/%20NOT%20POSSIBLE%20TO%20GET%20INTO%20IT" TargetMode="External"/><Relationship Id="rId25" Type="http://schemas.openxmlformats.org/officeDocument/2006/relationships/hyperlink" Target="http://www.adp.ihsn.org/country_activities" TargetMode="External"/><Relationship Id="rId33" Type="http://schemas.openxmlformats.org/officeDocument/2006/relationships/hyperlink" Target="https://www.data.gov.bn/Pages/index.aspx" TargetMode="External"/><Relationship Id="rId38" Type="http://schemas.openxmlformats.org/officeDocument/2006/relationships/hyperlink" Target="http://www.gbos.gov.gm/" TargetMode="External"/><Relationship Id="rId46" Type="http://schemas.openxmlformats.org/officeDocument/2006/relationships/hyperlink" Target="http://www.ine.gov.ao/xportal/xmain?xpid=ine" TargetMode="External"/><Relationship Id="rId59" Type="http://schemas.openxmlformats.org/officeDocument/2006/relationships/hyperlink" Target="http://finance.gd/stats" TargetMode="External"/><Relationship Id="rId67" Type="http://schemas.openxmlformats.org/officeDocument/2006/relationships/hyperlink" Target="http://www.stat.tj/en/" TargetMode="External"/><Relationship Id="rId20" Type="http://schemas.openxmlformats.org/officeDocument/2006/relationships/hyperlink" Target="http://www.tlcafrica.com/lisgis/lisgis_links.htm" TargetMode="External"/><Relationship Id="rId41" Type="http://schemas.openxmlformats.org/officeDocument/2006/relationships/hyperlink" Target="https://www.stats.gov.sa/en" TargetMode="External"/><Relationship Id="rId54" Type="http://schemas.openxmlformats.org/officeDocument/2006/relationships/hyperlink" Target="http://www.inseedtchad.com/" TargetMode="External"/><Relationship Id="rId62" Type="http://schemas.openxmlformats.org/officeDocument/2006/relationships/hyperlink" Target="https://prism.spc.int/Country/KI/Stats/" TargetMode="External"/><Relationship Id="rId70" Type="http://schemas.openxmlformats.org/officeDocument/2006/relationships/hyperlink" Target="http://tonga.prism.spc.int/" TargetMode="External"/><Relationship Id="rId75" Type="http://schemas.openxmlformats.org/officeDocument/2006/relationships/hyperlink" Target="http://www.statsghana.gov.gh/" TargetMode="External"/><Relationship Id="rId83" Type="http://schemas.openxmlformats.org/officeDocument/2006/relationships/hyperlink" Target="http://www.planning.gov.mv/" TargetMode="External"/><Relationship Id="rId88" Type="http://schemas.openxmlformats.org/officeDocument/2006/relationships/comments" Target="../comments1.xml"/><Relationship Id="rId1" Type="http://schemas.openxmlformats.org/officeDocument/2006/relationships/hyperlink" Target="http://www.belstat.gov.by/en" TargetMode="External"/><Relationship Id="rId6" Type="http://schemas.openxmlformats.org/officeDocument/2006/relationships/hyperlink" Target="https://statbel.fgov.be/nl" TargetMode="External"/><Relationship Id="rId15" Type="http://schemas.openxmlformats.org/officeDocument/2006/relationships/hyperlink" Target="http://mopicplgov.net/statistics/" TargetMode="External"/><Relationship Id="rId23" Type="http://schemas.openxmlformats.org/officeDocument/2006/relationships/hyperlink" Target="http://www.statistiques.public.lu/en/" TargetMode="External"/><Relationship Id="rId28" Type="http://schemas.openxmlformats.org/officeDocument/2006/relationships/hyperlink" Target="https://andine.ine.gov.ao/nada4/index.php/catalog" TargetMode="External"/><Relationship Id="rId36" Type="http://schemas.openxmlformats.org/officeDocument/2006/relationships/hyperlink" Target="http://stat.gov.kz/faces/homePage;MY_JSESSIONSTATGOV=_FVbCutArj7RObmyGxJ5nCM76J7_fkg0QFLCnij7cLlRZa3aJ224!-1197240937!1616090370?_afrLoop=957789352481880" TargetMode="External"/><Relationship Id="rId49" Type="http://schemas.openxmlformats.org/officeDocument/2006/relationships/hyperlink" Target="http://www.ibge.gov.br/home/" TargetMode="External"/><Relationship Id="rId57" Type="http://schemas.openxmlformats.org/officeDocument/2006/relationships/hyperlink" Target="http://www.inege.gq/" TargetMode="External"/><Relationship Id="rId10" Type="http://schemas.openxmlformats.org/officeDocument/2006/relationships/hyperlink" Target="http://www.mof.gov.cy/mof/cystat/statistics.nsf/index_en/index_en?OpenDocument" TargetMode="External"/><Relationship Id="rId31" Type="http://schemas.openxmlformats.org/officeDocument/2006/relationships/hyperlink" Target="http://www.abs.gov.au/" TargetMode="External"/><Relationship Id="rId44" Type="http://schemas.openxmlformats.org/officeDocument/2006/relationships/hyperlink" Target="http://www.ons.dz/" TargetMode="External"/><Relationship Id="rId52" Type="http://schemas.openxmlformats.org/officeDocument/2006/relationships/hyperlink" Target="http://www.stat-centrafrique.com/" TargetMode="External"/><Relationship Id="rId60" Type="http://schemas.openxmlformats.org/officeDocument/2006/relationships/hyperlink" Target="http://www.gov.gd/ministries/finance.html" TargetMode="External"/><Relationship Id="rId65" Type="http://schemas.openxmlformats.org/officeDocument/2006/relationships/hyperlink" Target="http://www.mmsis.gov.mm/" TargetMode="External"/><Relationship Id="rId73" Type="http://schemas.openxmlformats.org/officeDocument/2006/relationships/hyperlink" Target="http://www.gso.gov.vn/default_en.aspx?tabid=494&amp;itemid=2878" TargetMode="External"/><Relationship Id="rId78" Type="http://schemas.openxmlformats.org/officeDocument/2006/relationships/hyperlink" Target="http://www.cbs.gov.np/" TargetMode="External"/><Relationship Id="rId81" Type="http://schemas.openxmlformats.org/officeDocument/2006/relationships/hyperlink" Target="http://www.stat-niger.org/statistique/" TargetMode="External"/><Relationship Id="rId86" Type="http://schemas.openxmlformats.org/officeDocument/2006/relationships/printerSettings" Target="../printerSettings/printerSettings1.bin"/><Relationship Id="rId4" Type="http://schemas.openxmlformats.org/officeDocument/2006/relationships/hyperlink" Target="http://www.inide.gob.ni/" TargetMode="External"/><Relationship Id="rId9" Type="http://schemas.openxmlformats.org/officeDocument/2006/relationships/hyperlink" Target="http://www.inseed-tchad.org/" TargetMode="External"/><Relationship Id="rId13" Type="http://schemas.openxmlformats.org/officeDocument/2006/relationships/hyperlink" Target="http://www.mdps.gov.qa/en/pages/default.aspx" TargetMode="External"/><Relationship Id="rId18" Type="http://schemas.openxmlformats.org/officeDocument/2006/relationships/hyperlink" Target="http://www.cas.gov.lb/" TargetMode="External"/><Relationship Id="rId39" Type="http://schemas.openxmlformats.org/officeDocument/2006/relationships/hyperlink" Target="http://www.statistics.gov.sb/" TargetMode="External"/><Relationship Id="rId34" Type="http://schemas.openxmlformats.org/officeDocument/2006/relationships/hyperlink" Target="http://www.depd.gov.bn/SitePages/National%20Statistics.aspx" TargetMode="External"/><Relationship Id="rId50" Type="http://schemas.openxmlformats.org/officeDocument/2006/relationships/hyperlink" Target="http://www.insd.bf/n/" TargetMode="External"/><Relationship Id="rId55" Type="http://schemas.openxmlformats.org/officeDocument/2006/relationships/hyperlink" Target="http://www.ministere-finances.dj/" TargetMode="External"/><Relationship Id="rId76" Type="http://schemas.openxmlformats.org/officeDocument/2006/relationships/hyperlink" Target="https://www.csb.gov.kw/Default_EN.aspx" TargetMode="External"/><Relationship Id="rId7" Type="http://schemas.openxmlformats.org/officeDocument/2006/relationships/hyperlink" Target="http://sib.org.bz/" TargetMode="External"/><Relationship Id="rId71" Type="http://schemas.openxmlformats.org/officeDocument/2006/relationships/hyperlink" Target="https://tuvalu.prism.spc.int/" TargetMode="External"/><Relationship Id="rId2" Type="http://schemas.openxmlformats.org/officeDocument/2006/relationships/hyperlink" Target="https://www.insae-bj.org/" TargetMode="External"/><Relationship Id="rId29" Type="http://schemas.openxmlformats.org/officeDocument/2006/relationships/hyperlink" Target="http://www.gbos.gov.gm/nada/index.php/catalog" TargetMode="External"/><Relationship Id="rId24" Type="http://schemas.openxmlformats.org/officeDocument/2006/relationships/hyperlink" Target="http://www.insse.ro/cms/en" TargetMode="External"/><Relationship Id="rId40" Type="http://schemas.openxmlformats.org/officeDocument/2006/relationships/hyperlink" Target="http://www.ab.gov.ag/detail_page.php?page=5" TargetMode="External"/><Relationship Id="rId45" Type="http://schemas.openxmlformats.org/officeDocument/2006/relationships/hyperlink" Target="https://andine.ine.gov.ao/nada4/index.php/catalog" TargetMode="External"/><Relationship Id="rId66" Type="http://schemas.openxmlformats.org/officeDocument/2006/relationships/hyperlink" Target="http://psa.gov.ph/" TargetMode="External"/><Relationship Id="rId87" Type="http://schemas.openxmlformats.org/officeDocument/2006/relationships/vmlDrawing" Target="../drawings/vmlDrawing1.vml"/><Relationship Id="rId61" Type="http://schemas.openxmlformats.org/officeDocument/2006/relationships/hyperlink" Target="http://cosit.gov.iq/en/home" TargetMode="External"/><Relationship Id="rId82" Type="http://schemas.openxmlformats.org/officeDocument/2006/relationships/hyperlink" Target="http://www.nigerianstat.gov.ng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tatistics.gov.rw/" TargetMode="External"/><Relationship Id="rId18" Type="http://schemas.openxmlformats.org/officeDocument/2006/relationships/hyperlink" Target="https://www.censtatd.gov.hk/hkstat/" TargetMode="External"/><Relationship Id="rId26" Type="http://schemas.openxmlformats.org/officeDocument/2006/relationships/hyperlink" Target="http://www.stat.gov.tm/ru/" TargetMode="External"/><Relationship Id="rId39" Type="http://schemas.openxmlformats.org/officeDocument/2006/relationships/vmlDrawing" Target="../drawings/vmlDrawing2.vml"/><Relationship Id="rId21" Type="http://schemas.openxmlformats.org/officeDocument/2006/relationships/hyperlink" Target="http://stat.gov.kz/faces/homePage;MY_JSESSIONSTATGOV=_FVbCutArj7RObmyGxJ5nCM76J7_fkg0QFLCnij7cLlRZa3aJ224!-1197240937!1616090370?_afrLoop=957789352481880" TargetMode="External"/><Relationship Id="rId34" Type="http://schemas.openxmlformats.org/officeDocument/2006/relationships/hyperlink" Target="https://www.cbs.nl/en-gb" TargetMode="External"/><Relationship Id="rId7" Type="http://schemas.openxmlformats.org/officeDocument/2006/relationships/hyperlink" Target="http://www.csa.gov.et/" TargetMode="External"/><Relationship Id="rId12" Type="http://schemas.openxmlformats.org/officeDocument/2006/relationships/hyperlink" Target="http://www.digestyc.gob.sv/" TargetMode="External"/><Relationship Id="rId17" Type="http://schemas.openxmlformats.org/officeDocument/2006/relationships/hyperlink" Target="http://www.isee.nc/" TargetMode="External"/><Relationship Id="rId25" Type="http://schemas.openxmlformats.org/officeDocument/2006/relationships/hyperlink" Target="https://www.dosm.gov.my/v1/" TargetMode="External"/><Relationship Id="rId33" Type="http://schemas.openxmlformats.org/officeDocument/2006/relationships/hyperlink" Target="http://www.statistics-cameroon.org/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://www.instat.gov.al/al/home.aspx" TargetMode="External"/><Relationship Id="rId16" Type="http://schemas.openxmlformats.org/officeDocument/2006/relationships/hyperlink" Target="http://www.statistics.gov.lk/" TargetMode="External"/><Relationship Id="rId20" Type="http://schemas.openxmlformats.org/officeDocument/2006/relationships/hyperlink" Target="http://www.inec.go.cr/" TargetMode="External"/><Relationship Id="rId29" Type="http://schemas.openxmlformats.org/officeDocument/2006/relationships/hyperlink" Target="https://www.bps.go.id/" TargetMode="External"/><Relationship Id="rId1" Type="http://schemas.openxmlformats.org/officeDocument/2006/relationships/hyperlink" Target="http://cso.gov.af/en" TargetMode="External"/><Relationship Id="rId6" Type="http://schemas.openxmlformats.org/officeDocument/2006/relationships/hyperlink" Target="http://www.dised.dj/%20%20(LINKS%20IN%20WEBSITE%20NOT%20OPENING)" TargetMode="External"/><Relationship Id="rId11" Type="http://schemas.openxmlformats.org/officeDocument/2006/relationships/hyperlink" Target="http://www.stat.fi/index_en.html" TargetMode="External"/><Relationship Id="rId24" Type="http://schemas.openxmlformats.org/officeDocument/2006/relationships/hyperlink" Target="https://www.ine.gob.gt/" TargetMode="External"/><Relationship Id="rId32" Type="http://schemas.openxmlformats.org/officeDocument/2006/relationships/hyperlink" Target="http://statbel.fgov.be/en/statistics/figures/" TargetMode="External"/><Relationship Id="rId37" Type="http://schemas.openxmlformats.org/officeDocument/2006/relationships/hyperlink" Target="http://www.ine.cv/" TargetMode="External"/><Relationship Id="rId40" Type="http://schemas.openxmlformats.org/officeDocument/2006/relationships/comments" Target="../comments2.xml"/><Relationship Id="rId5" Type="http://schemas.openxmlformats.org/officeDocument/2006/relationships/hyperlink" Target="http://www.inseedtchad.com/" TargetMode="External"/><Relationship Id="rId15" Type="http://schemas.openxmlformats.org/officeDocument/2006/relationships/hyperlink" Target="http://www.ins.tn/en/front" TargetMode="External"/><Relationship Id="rId23" Type="http://schemas.openxmlformats.org/officeDocument/2006/relationships/hyperlink" Target="http://cosit.gov.iq/en/home%20-%20site%20was%20not%20functioning,%20has%20no%20data,%20blank%20spaces" TargetMode="External"/><Relationship Id="rId28" Type="http://schemas.openxmlformats.org/officeDocument/2006/relationships/hyperlink" Target="http://www.istat.it/en/" TargetMode="External"/><Relationship Id="rId36" Type="http://schemas.openxmlformats.org/officeDocument/2006/relationships/hyperlink" Target="http://stat.gov.pl/" TargetMode="External"/><Relationship Id="rId10" Type="http://schemas.openxmlformats.org/officeDocument/2006/relationships/hyperlink" Target="http://www.stat.go.jp/english/" TargetMode="External"/><Relationship Id="rId19" Type="http://schemas.openxmlformats.org/officeDocument/2006/relationships/hyperlink" Target="http://www.mospi.nic.in/" TargetMode="External"/><Relationship Id="rId31" Type="http://schemas.openxmlformats.org/officeDocument/2006/relationships/hyperlink" Target="http://www.dgecnstat-ge.org/" TargetMode="External"/><Relationship Id="rId4" Type="http://schemas.openxmlformats.org/officeDocument/2006/relationships/hyperlink" Target="http://www.nsi.bg/;" TargetMode="External"/><Relationship Id="rId9" Type="http://schemas.openxmlformats.org/officeDocument/2006/relationships/hyperlink" Target="http://www.en.nso.mn/" TargetMode="External"/><Relationship Id="rId14" Type="http://schemas.openxmlformats.org/officeDocument/2006/relationships/hyperlink" Target="https://www.statistics.sl/" TargetMode="External"/><Relationship Id="rId22" Type="http://schemas.openxmlformats.org/officeDocument/2006/relationships/hyperlink" Target="http://fcsa.gov.ae/en-us" TargetMode="External"/><Relationship Id="rId27" Type="http://schemas.openxmlformats.org/officeDocument/2006/relationships/hyperlink" Target="http://ask.rks-gov.net/" TargetMode="External"/><Relationship Id="rId30" Type="http://schemas.openxmlformats.org/officeDocument/2006/relationships/hyperlink" Target="http://www.ab.gov.ag/detail_page.php?page=5" TargetMode="External"/><Relationship Id="rId35" Type="http://schemas.openxmlformats.org/officeDocument/2006/relationships/hyperlink" Target="http://www.stat-niger.org/statistique/" TargetMode="External"/><Relationship Id="rId8" Type="http://schemas.openxmlformats.org/officeDocument/2006/relationships/hyperlink" Target="http://www.indec.gov.ar/el-indec-eng.asp" TargetMode="External"/><Relationship Id="rId3" Type="http://schemas.openxmlformats.org/officeDocument/2006/relationships/hyperlink" Target="http://www.stat.gov.az/indexe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8E7E-4D4A-4D0D-A1D9-B7025C62D3B5}">
  <dimension ref="A1:V199"/>
  <sheetViews>
    <sheetView tabSelected="1" zoomScaleNormal="100" workbookViewId="0">
      <pane xSplit="3" ySplit="3" topLeftCell="D166" activePane="bottomRight" state="frozen"/>
      <selection pane="topRight" activeCell="D1" sqref="D1"/>
      <selection pane="bottomLeft" activeCell="A4" sqref="A4"/>
      <selection pane="bottomRight" activeCell="J186" sqref="J186"/>
    </sheetView>
  </sheetViews>
  <sheetFormatPr defaultRowHeight="12" x14ac:dyDescent="0.2"/>
  <cols>
    <col min="1" max="1" width="9.140625" style="50"/>
    <col min="2" max="2" width="9.140625" style="1"/>
    <col min="3" max="3" width="23" style="1" bestFit="1" customWidth="1"/>
    <col min="4" max="10" width="9.140625" style="1"/>
    <col min="11" max="14" width="9.140625" style="1" customWidth="1"/>
    <col min="15" max="18" width="40.85546875" style="1" customWidth="1"/>
    <col min="19" max="19" width="13.140625" style="1" customWidth="1"/>
    <col min="20" max="20" width="45.42578125" style="1" bestFit="1" customWidth="1"/>
    <col min="21" max="16384" width="9.140625" style="1"/>
  </cols>
  <sheetData>
    <row r="1" spans="1:22" x14ac:dyDescent="0.2">
      <c r="B1" s="1">
        <v>1</v>
      </c>
      <c r="C1" s="1">
        <v>2</v>
      </c>
      <c r="D1" s="1">
        <v>3</v>
      </c>
      <c r="E1" s="1">
        <v>4</v>
      </c>
      <c r="F1" s="2">
        <v>5</v>
      </c>
      <c r="G1" s="1">
        <v>6</v>
      </c>
      <c r="H1" s="1">
        <v>7</v>
      </c>
      <c r="I1" s="2">
        <v>8</v>
      </c>
      <c r="J1" s="1">
        <v>9</v>
      </c>
      <c r="K1" s="1">
        <v>10</v>
      </c>
      <c r="L1" s="1">
        <v>11</v>
      </c>
      <c r="M1" s="1">
        <v>12</v>
      </c>
      <c r="O1" s="1">
        <f>3/7</f>
        <v>0.42857142857142855</v>
      </c>
    </row>
    <row r="2" spans="1:22" x14ac:dyDescent="0.2"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1" t="s">
        <v>7</v>
      </c>
      <c r="L2" s="1">
        <v>2015</v>
      </c>
      <c r="M2" s="1">
        <v>2015</v>
      </c>
      <c r="V2" s="1">
        <f>+COUNTIF(V4:V192,"EU")</f>
        <v>28</v>
      </c>
    </row>
    <row r="3" spans="1:22" ht="24" x14ac:dyDescent="0.2">
      <c r="A3" s="4" t="s">
        <v>8</v>
      </c>
      <c r="B3" s="5" t="s">
        <v>9</v>
      </c>
      <c r="C3" s="5" t="s">
        <v>10</v>
      </c>
      <c r="D3" s="6" t="s">
        <v>11</v>
      </c>
      <c r="E3" s="6" t="s">
        <v>12</v>
      </c>
      <c r="F3" s="6" t="s">
        <v>13</v>
      </c>
      <c r="G3" s="6" t="s">
        <v>14</v>
      </c>
      <c r="H3" s="6" t="s">
        <v>15</v>
      </c>
      <c r="I3" s="6" t="s">
        <v>16</v>
      </c>
      <c r="J3" s="6" t="s">
        <v>17</v>
      </c>
      <c r="K3" s="6" t="s">
        <v>18</v>
      </c>
      <c r="L3" s="6" t="s">
        <v>19</v>
      </c>
      <c r="M3" s="6" t="s">
        <v>20</v>
      </c>
      <c r="N3" s="7" t="s">
        <v>21</v>
      </c>
      <c r="O3" s="8" t="s">
        <v>22</v>
      </c>
      <c r="P3" s="8" t="s">
        <v>22</v>
      </c>
      <c r="Q3" s="60">
        <v>43692</v>
      </c>
      <c r="R3" s="8" t="s">
        <v>625</v>
      </c>
      <c r="S3" s="9" t="s">
        <v>23</v>
      </c>
      <c r="T3" s="8" t="s">
        <v>24</v>
      </c>
      <c r="U3" s="1" t="s">
        <v>25</v>
      </c>
      <c r="V3" s="1" t="s">
        <v>26</v>
      </c>
    </row>
    <row r="4" spans="1:22" x14ac:dyDescent="0.2">
      <c r="A4" s="51">
        <v>1</v>
      </c>
      <c r="B4" s="10" t="s">
        <v>27</v>
      </c>
      <c r="C4" s="46" t="s">
        <v>28</v>
      </c>
      <c r="D4" s="9">
        <v>0</v>
      </c>
      <c r="E4" s="45">
        <v>1</v>
      </c>
      <c r="F4" s="9">
        <v>0</v>
      </c>
      <c r="G4" s="9">
        <v>1</v>
      </c>
      <c r="H4" s="9">
        <v>0</v>
      </c>
      <c r="I4" s="9">
        <v>1</v>
      </c>
      <c r="J4" s="9">
        <v>0</v>
      </c>
      <c r="K4" s="9"/>
      <c r="L4" s="9" t="str">
        <f>+VLOOKUP(B4,'[1]backup data for some variables'!$I$1387:$M$1576,5,)</f>
        <v/>
      </c>
      <c r="M4" s="9" t="str">
        <f>+VLOOKUP(B4,'[1]backup data for some variables'!$P$1387:$T$1576,5,)</f>
        <v/>
      </c>
      <c r="N4" s="12">
        <f>+(SUM(D4:J4))/7*100</f>
        <v>42.857142857142854</v>
      </c>
      <c r="O4" s="13" t="s">
        <v>29</v>
      </c>
      <c r="P4" s="13" t="s">
        <v>29</v>
      </c>
      <c r="Q4" s="13"/>
      <c r="R4" s="13" t="str">
        <f>+P4</f>
        <v>http://cso.gov.af/en</v>
      </c>
      <c r="S4" s="9"/>
      <c r="T4" s="9"/>
      <c r="U4" s="1" t="str">
        <f>+VLOOKUP(C4,'[2]OECD &amp; EU Countries'!$B:$F,5,)</f>
        <v>NA</v>
      </c>
      <c r="V4" s="1">
        <f>+IFERROR(VLOOKUP(C4,'[2]OECD &amp; EU Countries'!$O:$P,2,),0)</f>
        <v>0</v>
      </c>
    </row>
    <row r="5" spans="1:22" x14ac:dyDescent="0.2">
      <c r="A5" s="52">
        <f t="shared" ref="A5:A68" si="0">1+A4</f>
        <v>2</v>
      </c>
      <c r="B5" s="10" t="s">
        <v>30</v>
      </c>
      <c r="C5" s="46" t="s">
        <v>31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45">
        <v>1</v>
      </c>
      <c r="J5" s="9">
        <v>1</v>
      </c>
      <c r="K5" s="9"/>
      <c r="L5" s="9" t="str">
        <f>+VLOOKUP(B5,'[1]backup data for some variables'!$I$1387:$M$1576,5,)</f>
        <v/>
      </c>
      <c r="M5" s="9">
        <f>+VLOOKUP(B5,'[1]backup data for some variables'!$P$1387:$T$1576,5,)</f>
        <v>42</v>
      </c>
      <c r="N5" s="12">
        <f t="shared" ref="N5:N68" si="1">+(SUM(D5:J5))/7*100</f>
        <v>100</v>
      </c>
      <c r="O5" s="14" t="s">
        <v>32</v>
      </c>
      <c r="P5" s="14" t="s">
        <v>32</v>
      </c>
      <c r="Q5" s="14"/>
      <c r="R5" s="13" t="str">
        <f>+P5</f>
        <v>http://www.instat.gov.al/al/home.aspx</v>
      </c>
      <c r="S5" s="9"/>
      <c r="T5" s="9"/>
      <c r="U5" s="1" t="str">
        <f>+VLOOKUP(C5,'[2]OECD &amp; EU Countries'!$B:$F,5,)</f>
        <v>NA</v>
      </c>
      <c r="V5" s="1">
        <f>+IFERROR(VLOOKUP(C5,'[2]OECD &amp; EU Countries'!$O:$P,2,),0)</f>
        <v>0</v>
      </c>
    </row>
    <row r="6" spans="1:22" ht="15" x14ac:dyDescent="0.25">
      <c r="A6" s="52">
        <f t="shared" si="0"/>
        <v>3</v>
      </c>
      <c r="B6" s="10" t="s">
        <v>33</v>
      </c>
      <c r="C6" s="11" t="s">
        <v>34</v>
      </c>
      <c r="D6" s="9">
        <v>0</v>
      </c>
      <c r="E6" s="15">
        <v>1</v>
      </c>
      <c r="F6" s="9">
        <v>1</v>
      </c>
      <c r="G6" s="9">
        <v>1</v>
      </c>
      <c r="H6" s="9">
        <v>1</v>
      </c>
      <c r="I6" s="9">
        <v>0</v>
      </c>
      <c r="J6" s="9">
        <v>0</v>
      </c>
      <c r="K6" s="9"/>
      <c r="L6" s="9" t="str">
        <f>+VLOOKUP(B6,'[1]backup data for some variables'!$I$1387:$M$1576,5,)</f>
        <v/>
      </c>
      <c r="M6" s="9">
        <f>+VLOOKUP(B6,'[1]backup data for some variables'!$P$1387:$T$1576,5,)</f>
        <v>7.0000000000000009</v>
      </c>
      <c r="N6" s="12">
        <f t="shared" si="1"/>
        <v>57.142857142857139</v>
      </c>
      <c r="O6" s="14" t="s">
        <v>35</v>
      </c>
      <c r="P6" s="34" t="s">
        <v>618</v>
      </c>
      <c r="Q6" s="34" t="s">
        <v>617</v>
      </c>
      <c r="R6" s="34"/>
      <c r="S6" s="9"/>
      <c r="T6" s="22" t="s">
        <v>36</v>
      </c>
      <c r="U6" s="1" t="str">
        <f>+VLOOKUP(C6,'[2]OECD &amp; EU Countries'!$B:$F,5,)</f>
        <v>NA</v>
      </c>
      <c r="V6" s="1">
        <f>+IFERROR(VLOOKUP(C6,'[2]OECD &amp; EU Countries'!$O:$P,2,),0)</f>
        <v>0</v>
      </c>
    </row>
    <row r="7" spans="1:22" ht="15" x14ac:dyDescent="0.25">
      <c r="A7" s="52">
        <f t="shared" si="0"/>
        <v>4</v>
      </c>
      <c r="B7" s="17" t="s">
        <v>37</v>
      </c>
      <c r="C7" s="46" t="s">
        <v>38</v>
      </c>
      <c r="D7" s="9">
        <v>0</v>
      </c>
      <c r="E7" s="15">
        <v>1</v>
      </c>
      <c r="F7" s="45">
        <v>1</v>
      </c>
      <c r="G7" s="45">
        <v>1</v>
      </c>
      <c r="H7" s="9">
        <v>0</v>
      </c>
      <c r="I7" s="9">
        <v>0</v>
      </c>
      <c r="J7" s="9">
        <v>0</v>
      </c>
      <c r="K7" s="9"/>
      <c r="L7" s="9" t="str">
        <f>+VLOOKUP(B7,'[1]backup data for some variables'!$I$1387:$M$1576,5,)</f>
        <v/>
      </c>
      <c r="M7" s="9" t="str">
        <f>+VLOOKUP(B7,'[1]backup data for some variables'!$P$1387:$T$1576,5,)</f>
        <v/>
      </c>
      <c r="N7" s="12">
        <f t="shared" si="1"/>
        <v>42.857142857142854</v>
      </c>
      <c r="O7" s="14" t="s">
        <v>39</v>
      </c>
      <c r="P7" s="34" t="s">
        <v>619</v>
      </c>
      <c r="Q7" s="34" t="s">
        <v>41</v>
      </c>
      <c r="R7" s="34"/>
      <c r="S7" s="9" t="s">
        <v>40</v>
      </c>
      <c r="T7" s="16" t="s">
        <v>41</v>
      </c>
      <c r="U7" s="1" t="str">
        <f>+VLOOKUP(C7,'[2]OECD &amp; EU Countries'!$B:$F,5,)</f>
        <v>NA</v>
      </c>
      <c r="V7" s="1">
        <f>+IFERROR(VLOOKUP(C7,'[2]OECD &amp; EU Countries'!$O:$P,2,),0)</f>
        <v>0</v>
      </c>
    </row>
    <row r="8" spans="1:22" ht="15" x14ac:dyDescent="0.25">
      <c r="A8" s="52">
        <f t="shared" si="0"/>
        <v>5</v>
      </c>
      <c r="B8" s="17" t="s">
        <v>42</v>
      </c>
      <c r="C8" s="46" t="s">
        <v>43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/>
      <c r="L8" s="9" t="str">
        <f>+VLOOKUP(B8,'[1]backup data for some variables'!$I$1387:$M$1576,5,)</f>
        <v/>
      </c>
      <c r="M8" s="9">
        <f>+VLOOKUP(B8,'[1]backup data for some variables'!$P$1387:$T$1576,5,)</f>
        <v>8</v>
      </c>
      <c r="N8" s="12">
        <f t="shared" si="1"/>
        <v>0</v>
      </c>
      <c r="O8" s="34" t="s">
        <v>44</v>
      </c>
      <c r="P8" s="34" t="s">
        <v>44</v>
      </c>
      <c r="Q8" s="34"/>
      <c r="R8" s="13" t="str">
        <f t="shared" ref="R8:R13" si="2">+P8</f>
        <v>http://www.ab.gov.ag/detail_page.php?page=5</v>
      </c>
      <c r="S8" s="9"/>
      <c r="T8" s="9"/>
      <c r="U8" s="1" t="str">
        <f>+VLOOKUP(C8,'[2]OECD &amp; EU Countries'!$B:$F,5,)</f>
        <v>NA</v>
      </c>
      <c r="V8" s="1">
        <f>+IFERROR(VLOOKUP(C8,'[2]OECD &amp; EU Countries'!$O:$P,2,),0)</f>
        <v>0</v>
      </c>
    </row>
    <row r="9" spans="1:22" x14ac:dyDescent="0.2">
      <c r="A9" s="52">
        <f t="shared" si="0"/>
        <v>6</v>
      </c>
      <c r="B9" s="10" t="s">
        <v>45</v>
      </c>
      <c r="C9" s="46" t="s">
        <v>46</v>
      </c>
      <c r="D9" s="45">
        <v>1</v>
      </c>
      <c r="E9" s="15">
        <v>1</v>
      </c>
      <c r="F9" s="9">
        <v>0</v>
      </c>
      <c r="G9" s="45">
        <v>1</v>
      </c>
      <c r="H9" s="45">
        <v>1</v>
      </c>
      <c r="I9" s="19">
        <v>0</v>
      </c>
      <c r="J9" s="45">
        <v>1</v>
      </c>
      <c r="K9" s="9"/>
      <c r="L9" s="9">
        <f>+VLOOKUP(B9,'[1]backup data for some variables'!$I$1387:$M$1576,5,)</f>
        <v>23.78</v>
      </c>
      <c r="M9" s="9">
        <f>+VLOOKUP(B9,'[1]backup data for some variables'!$P$1387:$T$1576,5,)</f>
        <v>34</v>
      </c>
      <c r="N9" s="12">
        <f t="shared" si="1"/>
        <v>71.428571428571431</v>
      </c>
      <c r="O9" s="14" t="s">
        <v>47</v>
      </c>
      <c r="P9" s="14" t="s">
        <v>47</v>
      </c>
      <c r="Q9" s="14"/>
      <c r="R9" s="13" t="str">
        <f t="shared" si="2"/>
        <v>http://www.indec.gov.ar/el-indec-eng.asp</v>
      </c>
      <c r="S9" s="9" t="s">
        <v>48</v>
      </c>
      <c r="T9" s="16" t="s">
        <v>49</v>
      </c>
      <c r="U9" s="1" t="str">
        <f>+VLOOKUP(C9,'[2]OECD &amp; EU Countries'!$B:$F,5,)</f>
        <v>NA</v>
      </c>
      <c r="V9" s="1">
        <f>+IFERROR(VLOOKUP(C9,'[2]OECD &amp; EU Countries'!$O:$P,2,),0)</f>
        <v>0</v>
      </c>
    </row>
    <row r="10" spans="1:22" x14ac:dyDescent="0.2">
      <c r="A10" s="52">
        <f t="shared" si="0"/>
        <v>7</v>
      </c>
      <c r="B10" s="10" t="s">
        <v>50</v>
      </c>
      <c r="C10" s="11" t="s">
        <v>51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/>
      <c r="L10" s="9" t="str">
        <f>+VLOOKUP(B10,'[1]backup data for some variables'!$I$1387:$M$1576,5,)</f>
        <v/>
      </c>
      <c r="M10" s="9" t="str">
        <f>+VLOOKUP(B10,'[1]backup data for some variables'!$P$1387:$T$1576,5,)</f>
        <v/>
      </c>
      <c r="N10" s="12">
        <f t="shared" si="1"/>
        <v>100</v>
      </c>
      <c r="O10" s="14" t="s">
        <v>52</v>
      </c>
      <c r="P10" s="14" t="s">
        <v>52</v>
      </c>
      <c r="Q10" s="14"/>
      <c r="R10" s="13" t="str">
        <f t="shared" si="2"/>
        <v>http://www.armstat.am/en/</v>
      </c>
      <c r="S10" s="9"/>
      <c r="T10" s="9"/>
      <c r="U10" s="1" t="str">
        <f>+VLOOKUP(C10,'[2]OECD &amp; EU Countries'!$B:$F,5,)</f>
        <v>NA</v>
      </c>
      <c r="V10" s="1">
        <f>+IFERROR(VLOOKUP(C10,'[2]OECD &amp; EU Countries'!$O:$P,2,),0)</f>
        <v>0</v>
      </c>
    </row>
    <row r="11" spans="1:22" ht="15" x14ac:dyDescent="0.25">
      <c r="A11" s="52">
        <f t="shared" si="0"/>
        <v>8</v>
      </c>
      <c r="B11" s="10" t="s">
        <v>53</v>
      </c>
      <c r="C11" s="11" t="s">
        <v>54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/>
      <c r="L11" s="9">
        <f>+VLOOKUP(B11,'[1]backup data for some variables'!$I$1387:$M$1576,5,)</f>
        <v>67.989999999999995</v>
      </c>
      <c r="M11" s="9">
        <f>+VLOOKUP(B11,'[1]backup data for some variables'!$P$1387:$T$1576,5,)</f>
        <v>67</v>
      </c>
      <c r="N11" s="12">
        <f t="shared" si="1"/>
        <v>100</v>
      </c>
      <c r="O11" s="34" t="s">
        <v>55</v>
      </c>
      <c r="P11" s="34" t="s">
        <v>55</v>
      </c>
      <c r="Q11" s="34"/>
      <c r="R11" s="13" t="str">
        <f t="shared" si="2"/>
        <v>http://www.abs.gov.au/</v>
      </c>
      <c r="S11" s="9"/>
      <c r="T11" s="9"/>
      <c r="U11" s="1" t="str">
        <f>+VLOOKUP(C11,'[2]OECD &amp; EU Countries'!$B:$F,5,)</f>
        <v>OECD/EU</v>
      </c>
      <c r="V11" s="1">
        <f>+IFERROR(VLOOKUP(C11,'[2]OECD &amp; EU Countries'!$O:$P,2,),0)</f>
        <v>0</v>
      </c>
    </row>
    <row r="12" spans="1:22" x14ac:dyDescent="0.2">
      <c r="A12" s="52">
        <f t="shared" si="0"/>
        <v>9</v>
      </c>
      <c r="B12" s="18" t="s">
        <v>56</v>
      </c>
      <c r="C12" s="46" t="s">
        <v>57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19">
        <v>1</v>
      </c>
      <c r="J12" s="45">
        <v>1</v>
      </c>
      <c r="K12" s="9"/>
      <c r="L12" s="9">
        <f>+VLOOKUP(B12,'[1]backup data for some variables'!$I$1387:$M$1576,5,)</f>
        <v>64.180000000000007</v>
      </c>
      <c r="M12" s="9">
        <f>+VLOOKUP(B12,'[1]backup data for some variables'!$P$1387:$T$1576,5,)</f>
        <v>50</v>
      </c>
      <c r="N12" s="12">
        <f t="shared" si="1"/>
        <v>100</v>
      </c>
      <c r="O12" s="14" t="s">
        <v>58</v>
      </c>
      <c r="P12" s="14" t="s">
        <v>58</v>
      </c>
      <c r="Q12" s="14"/>
      <c r="R12" s="13" t="str">
        <f t="shared" si="2"/>
        <v>http://www.statistik.at/web_en/statistics/index.html</v>
      </c>
      <c r="S12" s="9"/>
      <c r="T12" s="9"/>
      <c r="U12" s="1" t="str">
        <f>+VLOOKUP(C12,'[2]OECD &amp; EU Countries'!$B:$F,5,)</f>
        <v>OECD/EU</v>
      </c>
      <c r="V12" s="1" t="str">
        <f>+IFERROR(VLOOKUP(C12,'[2]OECD &amp; EU Countries'!$O:$P,2,),0)</f>
        <v>EU</v>
      </c>
    </row>
    <row r="13" spans="1:22" x14ac:dyDescent="0.2">
      <c r="A13" s="52">
        <f t="shared" si="0"/>
        <v>10</v>
      </c>
      <c r="B13" s="10" t="s">
        <v>59</v>
      </c>
      <c r="C13" s="11" t="s">
        <v>60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/>
      <c r="L13" s="9" t="str">
        <f>+VLOOKUP(B13,'[1]backup data for some variables'!$I$1387:$M$1576,5,)</f>
        <v/>
      </c>
      <c r="M13" s="9">
        <f>+VLOOKUP(B13,'[1]backup data for some variables'!$P$1387:$T$1576,5,)</f>
        <v>25</v>
      </c>
      <c r="N13" s="12">
        <f t="shared" si="1"/>
        <v>100</v>
      </c>
      <c r="O13" s="14" t="s">
        <v>61</v>
      </c>
      <c r="P13" s="14" t="s">
        <v>61</v>
      </c>
      <c r="Q13" s="14"/>
      <c r="R13" s="13" t="str">
        <f t="shared" si="2"/>
        <v>ttp://www.stat.gov.az/indexen.php</v>
      </c>
      <c r="S13" s="9"/>
      <c r="T13" s="9"/>
      <c r="U13" s="1" t="str">
        <f>+VLOOKUP(C13,'[2]OECD &amp; EU Countries'!$B:$F,5,)</f>
        <v>NA</v>
      </c>
      <c r="V13" s="1">
        <f>+IFERROR(VLOOKUP(C13,'[2]OECD &amp; EU Countries'!$O:$P,2,),0)</f>
        <v>0</v>
      </c>
    </row>
    <row r="14" spans="1:22" ht="15" x14ac:dyDescent="0.25">
      <c r="A14" s="52">
        <f t="shared" si="0"/>
        <v>11</v>
      </c>
      <c r="B14" s="10" t="s">
        <v>62</v>
      </c>
      <c r="C14" s="11" t="s">
        <v>63</v>
      </c>
      <c r="D14" s="19">
        <v>0</v>
      </c>
      <c r="E14" s="9">
        <v>1</v>
      </c>
      <c r="F14" s="19">
        <v>1</v>
      </c>
      <c r="G14" s="9">
        <v>1</v>
      </c>
      <c r="H14" s="9">
        <v>1</v>
      </c>
      <c r="I14" s="9">
        <v>0</v>
      </c>
      <c r="J14" s="9">
        <v>0</v>
      </c>
      <c r="K14" s="9"/>
      <c r="L14" s="9" t="str">
        <f>+VLOOKUP(B14,'[1]backup data for some variables'!$I$1387:$M$1576,5,)</f>
        <v/>
      </c>
      <c r="M14" s="9" t="str">
        <f>+VLOOKUP(B14,'[1]backup data for some variables'!$P$1387:$T$1576,5,)</f>
        <v/>
      </c>
      <c r="N14" s="12">
        <f t="shared" si="1"/>
        <v>57.142857142857139</v>
      </c>
      <c r="O14" s="14" t="s">
        <v>64</v>
      </c>
      <c r="P14" s="14" t="s">
        <v>64</v>
      </c>
      <c r="Q14" s="14"/>
      <c r="R14" s="34" t="s">
        <v>620</v>
      </c>
      <c r="S14" s="9" t="s">
        <v>65</v>
      </c>
      <c r="T14" s="9"/>
      <c r="U14" s="1" t="str">
        <f>+VLOOKUP(C14,'[2]OECD &amp; EU Countries'!$B:$F,5,)</f>
        <v>NA</v>
      </c>
      <c r="V14" s="1">
        <f>+IFERROR(VLOOKUP(C14,'[2]OECD &amp; EU Countries'!$O:$P,2,),0)</f>
        <v>0</v>
      </c>
    </row>
    <row r="15" spans="1:22" x14ac:dyDescent="0.2">
      <c r="A15" s="52">
        <f t="shared" si="0"/>
        <v>12</v>
      </c>
      <c r="B15" s="10" t="s">
        <v>66</v>
      </c>
      <c r="C15" s="11" t="s">
        <v>67</v>
      </c>
      <c r="D15" s="9">
        <v>0</v>
      </c>
      <c r="E15" s="9">
        <v>1</v>
      </c>
      <c r="F15" s="9">
        <v>1</v>
      </c>
      <c r="G15" s="9">
        <v>1</v>
      </c>
      <c r="H15" s="9">
        <v>1</v>
      </c>
      <c r="I15" s="9">
        <v>0</v>
      </c>
      <c r="J15" s="9">
        <v>0</v>
      </c>
      <c r="K15" s="9"/>
      <c r="L15" s="9">
        <f>+VLOOKUP(B15,'[1]backup data for some variables'!$I$1387:$M$1576,5,)</f>
        <v>18.14</v>
      </c>
      <c r="M15" s="9">
        <f>+VLOOKUP(B15,'[1]backup data for some variables'!$P$1387:$T$1576,5,)</f>
        <v>25</v>
      </c>
      <c r="N15" s="12">
        <f t="shared" si="1"/>
        <v>57.142857142857139</v>
      </c>
      <c r="O15" s="13" t="s">
        <v>68</v>
      </c>
      <c r="P15" s="13" t="s">
        <v>68</v>
      </c>
      <c r="Q15" s="13"/>
      <c r="R15" s="13" t="str">
        <f t="shared" ref="R15:R21" si="3">+P15</f>
        <v>http://www.data.gov.bh/</v>
      </c>
      <c r="S15" s="9" t="s">
        <v>69</v>
      </c>
      <c r="T15" s="9"/>
      <c r="U15" s="1" t="str">
        <f>+VLOOKUP(C15,'[2]OECD &amp; EU Countries'!$B:$F,5,)</f>
        <v>NA</v>
      </c>
      <c r="V15" s="1">
        <f>+IFERROR(VLOOKUP(C15,'[2]OECD &amp; EU Countries'!$O:$P,2,),0)</f>
        <v>0</v>
      </c>
    </row>
    <row r="16" spans="1:22" x14ac:dyDescent="0.2">
      <c r="A16" s="52">
        <f t="shared" si="0"/>
        <v>13</v>
      </c>
      <c r="B16" s="10" t="s">
        <v>70</v>
      </c>
      <c r="C16" s="11" t="s">
        <v>71</v>
      </c>
      <c r="D16" s="9">
        <v>0</v>
      </c>
      <c r="E16" s="9">
        <v>1</v>
      </c>
      <c r="F16" s="19">
        <v>0</v>
      </c>
      <c r="G16" s="9">
        <v>1</v>
      </c>
      <c r="H16" s="19">
        <v>1</v>
      </c>
      <c r="I16" s="9">
        <v>0</v>
      </c>
      <c r="J16" s="9">
        <v>0</v>
      </c>
      <c r="K16" s="9"/>
      <c r="L16" s="9">
        <f>+VLOOKUP(B16,'[1]backup data for some variables'!$I$1387:$M$1576,5,)</f>
        <v>7.5</v>
      </c>
      <c r="M16" s="9" t="str">
        <f>+VLOOKUP(B16,'[1]backup data for some variables'!$P$1387:$T$1576,5,)</f>
        <v/>
      </c>
      <c r="N16" s="12">
        <f t="shared" si="1"/>
        <v>42.857142857142854</v>
      </c>
      <c r="O16" s="14" t="s">
        <v>72</v>
      </c>
      <c r="P16" s="14" t="s">
        <v>72</v>
      </c>
      <c r="Q16" s="14"/>
      <c r="R16" s="13" t="str">
        <f t="shared" si="3"/>
        <v>http://www.bbs.gov.bd/</v>
      </c>
      <c r="S16" s="9"/>
      <c r="T16" s="9"/>
      <c r="U16" s="1" t="str">
        <f>+VLOOKUP(C16,'[2]OECD &amp; EU Countries'!$B:$F,5,)</f>
        <v>NA</v>
      </c>
      <c r="V16" s="1">
        <f>+IFERROR(VLOOKUP(C16,'[2]OECD &amp; EU Countries'!$O:$P,2,),0)</f>
        <v>0</v>
      </c>
    </row>
    <row r="17" spans="1:22" ht="15" x14ac:dyDescent="0.25">
      <c r="A17" s="52">
        <f t="shared" si="0"/>
        <v>14</v>
      </c>
      <c r="B17" s="63" t="s">
        <v>73</v>
      </c>
      <c r="C17" s="64" t="s">
        <v>74</v>
      </c>
      <c r="D17" s="9">
        <v>0</v>
      </c>
      <c r="E17" s="9">
        <v>0</v>
      </c>
      <c r="F17" s="9">
        <v>0</v>
      </c>
      <c r="G17" s="9">
        <v>0</v>
      </c>
      <c r="H17" s="65">
        <v>0</v>
      </c>
      <c r="I17" s="9">
        <v>0</v>
      </c>
      <c r="J17" s="9">
        <v>0</v>
      </c>
      <c r="K17" s="9"/>
      <c r="L17" s="9" t="str">
        <f>+VLOOKUP(B17,'[1]backup data for some variables'!$I$1387:$M$1576,5,)</f>
        <v/>
      </c>
      <c r="M17" s="9">
        <f>+VLOOKUP(B17,'[1]backup data for some variables'!$P$1387:$T$1576,5,)</f>
        <v>11</v>
      </c>
      <c r="N17" s="12">
        <f t="shared" si="1"/>
        <v>0</v>
      </c>
      <c r="O17" s="34" t="s">
        <v>75</v>
      </c>
      <c r="P17" s="34" t="s">
        <v>75</v>
      </c>
      <c r="Q17" s="14"/>
      <c r="R17" s="13" t="str">
        <f t="shared" si="3"/>
        <v>http://www.barstats.gov.bb/</v>
      </c>
      <c r="S17" s="9" t="s">
        <v>76</v>
      </c>
      <c r="T17" s="9"/>
      <c r="U17" s="1" t="str">
        <f>+VLOOKUP(C17,'[2]OECD &amp; EU Countries'!$B:$F,5,)</f>
        <v>NA</v>
      </c>
      <c r="V17" s="1">
        <f>+IFERROR(VLOOKUP(C17,'[2]OECD &amp; EU Countries'!$O:$P,2,),0)</f>
        <v>0</v>
      </c>
    </row>
    <row r="18" spans="1:22" x14ac:dyDescent="0.2">
      <c r="A18" s="52">
        <f t="shared" si="0"/>
        <v>15</v>
      </c>
      <c r="B18" s="20" t="s">
        <v>77</v>
      </c>
      <c r="C18" s="46" t="s">
        <v>78</v>
      </c>
      <c r="D18" s="45">
        <v>1</v>
      </c>
      <c r="E18" s="9">
        <v>1</v>
      </c>
      <c r="F18" s="9">
        <v>1</v>
      </c>
      <c r="G18" s="45">
        <v>1</v>
      </c>
      <c r="H18" s="9">
        <v>1</v>
      </c>
      <c r="I18" s="9">
        <v>1</v>
      </c>
      <c r="J18" s="9">
        <v>0</v>
      </c>
      <c r="K18" s="9"/>
      <c r="L18" s="9" t="str">
        <f>+VLOOKUP(B18,'[1]backup data for some variables'!$I$1387:$M$1576,5,)</f>
        <v/>
      </c>
      <c r="M18" s="9" t="str">
        <f>+VLOOKUP(B18,'[1]backup data for some variables'!$P$1387:$T$1576,5,)</f>
        <v/>
      </c>
      <c r="N18" s="12">
        <f t="shared" si="1"/>
        <v>85.714285714285708</v>
      </c>
      <c r="O18" s="14" t="s">
        <v>79</v>
      </c>
      <c r="P18" s="14" t="s">
        <v>79</v>
      </c>
      <c r="Q18" s="14"/>
      <c r="R18" s="13" t="str">
        <f t="shared" si="3"/>
        <v>http://www.belstat.gov.by/en</v>
      </c>
      <c r="S18" s="9"/>
      <c r="T18" s="9"/>
      <c r="U18" s="1" t="str">
        <f>+VLOOKUP(C18,'[2]OECD &amp; EU Countries'!$B:$F,5,)</f>
        <v>NA</v>
      </c>
      <c r="V18" s="1">
        <f>+IFERROR(VLOOKUP(C18,'[2]OECD &amp; EU Countries'!$O:$P,2,),0)</f>
        <v>0</v>
      </c>
    </row>
    <row r="19" spans="1:22" ht="15" x14ac:dyDescent="0.25">
      <c r="A19" s="52">
        <f t="shared" si="0"/>
        <v>16</v>
      </c>
      <c r="B19" s="18" t="s">
        <v>80</v>
      </c>
      <c r="C19" s="11" t="s">
        <v>81</v>
      </c>
      <c r="D19" s="9">
        <v>1</v>
      </c>
      <c r="E19" s="21">
        <v>1</v>
      </c>
      <c r="F19" s="9">
        <v>1</v>
      </c>
      <c r="G19" s="21">
        <v>1</v>
      </c>
      <c r="H19" s="9">
        <v>1</v>
      </c>
      <c r="I19" s="9">
        <v>1</v>
      </c>
      <c r="J19" s="9">
        <v>0</v>
      </c>
      <c r="K19" s="9"/>
      <c r="L19" s="9">
        <f>+VLOOKUP(B19,'[1]backup data for some variables'!$I$1387:$M$1576,5,)</f>
        <v>52.62</v>
      </c>
      <c r="M19" s="9">
        <f>+VLOOKUP(B19,'[1]backup data for some variables'!$P$1387:$T$1576,5,)</f>
        <v>43</v>
      </c>
      <c r="N19" s="12">
        <f t="shared" si="1"/>
        <v>85.714285714285708</v>
      </c>
      <c r="O19" s="14" t="s">
        <v>82</v>
      </c>
      <c r="P19" s="14" t="s">
        <v>82</v>
      </c>
      <c r="Q19" s="14"/>
      <c r="R19" s="13" t="str">
        <f t="shared" si="3"/>
        <v>http://statbel.fgov.be/en/statistics/figures/</v>
      </c>
      <c r="S19" s="22" t="s">
        <v>83</v>
      </c>
      <c r="T19" s="22"/>
      <c r="U19" s="1" t="str">
        <f>+VLOOKUP(C19,'[2]OECD &amp; EU Countries'!$B:$F,5,)</f>
        <v>OECD/EU</v>
      </c>
      <c r="V19" s="1" t="str">
        <f>+IFERROR(VLOOKUP(C19,'[2]OECD &amp; EU Countries'!$O:$P,2,),0)</f>
        <v>EU</v>
      </c>
    </row>
    <row r="20" spans="1:22" x14ac:dyDescent="0.2">
      <c r="A20" s="52">
        <f t="shared" si="0"/>
        <v>17</v>
      </c>
      <c r="B20" s="10" t="s">
        <v>84</v>
      </c>
      <c r="C20" s="11" t="s">
        <v>85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0</v>
      </c>
      <c r="J20" s="9">
        <v>1</v>
      </c>
      <c r="K20" s="9"/>
      <c r="L20" s="9" t="str">
        <f>+VLOOKUP(B20,'[1]backup data for some variables'!$I$1387:$M$1576,5,)</f>
        <v/>
      </c>
      <c r="M20" s="9" t="str">
        <f>+VLOOKUP(B20,'[1]backup data for some variables'!$P$1387:$T$1576,5,)</f>
        <v/>
      </c>
      <c r="N20" s="12">
        <f t="shared" si="1"/>
        <v>85.714285714285708</v>
      </c>
      <c r="O20" s="13" t="s">
        <v>86</v>
      </c>
      <c r="P20" s="13" t="s">
        <v>86</v>
      </c>
      <c r="Q20" s="13"/>
      <c r="R20" s="13" t="str">
        <f t="shared" si="3"/>
        <v>http://sib.org.bz/</v>
      </c>
      <c r="S20" s="9"/>
      <c r="T20" s="9"/>
      <c r="U20" s="1" t="str">
        <f>+VLOOKUP(C20,'[2]OECD &amp; EU Countries'!$B:$F,5,)</f>
        <v>NA</v>
      </c>
      <c r="V20" s="1">
        <f>+IFERROR(VLOOKUP(C20,'[2]OECD &amp; EU Countries'!$O:$P,2,),0)</f>
        <v>0</v>
      </c>
    </row>
    <row r="21" spans="1:22" x14ac:dyDescent="0.2">
      <c r="A21" s="52">
        <f t="shared" si="0"/>
        <v>18</v>
      </c>
      <c r="B21" s="10" t="s">
        <v>87</v>
      </c>
      <c r="C21" s="46" t="s">
        <v>88</v>
      </c>
      <c r="D21" s="9">
        <v>1</v>
      </c>
      <c r="E21" s="9">
        <v>1</v>
      </c>
      <c r="F21" s="9">
        <v>1</v>
      </c>
      <c r="G21" s="9">
        <v>1</v>
      </c>
      <c r="H21" s="45">
        <v>1</v>
      </c>
      <c r="I21" s="9">
        <v>0</v>
      </c>
      <c r="J21" s="9">
        <v>0</v>
      </c>
      <c r="K21" s="9"/>
      <c r="L21" s="9">
        <f>+VLOOKUP(B21,'[1]backup data for some variables'!$I$1387:$M$1576,5,)</f>
        <v>8.4700000000000006</v>
      </c>
      <c r="M21" s="9">
        <f>+VLOOKUP(B21,'[1]backup data for some variables'!$P$1387:$T$1576,5,)</f>
        <v>30</v>
      </c>
      <c r="N21" s="12">
        <f t="shared" si="1"/>
        <v>71.428571428571431</v>
      </c>
      <c r="O21" s="14" t="s">
        <v>89</v>
      </c>
      <c r="P21" s="14" t="s">
        <v>89</v>
      </c>
      <c r="Q21" s="14"/>
      <c r="R21" s="13" t="str">
        <f t="shared" si="3"/>
        <v>https://www.insae-bj.org/</v>
      </c>
      <c r="S21" s="9"/>
      <c r="T21" s="9"/>
      <c r="U21" s="1" t="str">
        <f>+VLOOKUP(C21,'[2]OECD &amp; EU Countries'!$B:$F,5,)</f>
        <v>NA</v>
      </c>
      <c r="V21" s="1">
        <f>+IFERROR(VLOOKUP(C21,'[2]OECD &amp; EU Countries'!$O:$P,2,),0)</f>
        <v>0</v>
      </c>
    </row>
    <row r="22" spans="1:22" x14ac:dyDescent="0.2">
      <c r="A22" s="52">
        <f t="shared" si="0"/>
        <v>19</v>
      </c>
      <c r="B22" s="10" t="s">
        <v>90</v>
      </c>
      <c r="C22" s="11" t="s">
        <v>91</v>
      </c>
      <c r="D22" s="9">
        <v>0</v>
      </c>
      <c r="E22" s="9">
        <v>1</v>
      </c>
      <c r="F22" s="19">
        <v>1</v>
      </c>
      <c r="G22" s="9">
        <v>1</v>
      </c>
      <c r="H22" s="9">
        <v>0</v>
      </c>
      <c r="I22" s="9">
        <v>0</v>
      </c>
      <c r="J22" s="9">
        <v>0</v>
      </c>
      <c r="K22" s="9"/>
      <c r="L22" s="9" t="str">
        <f>+VLOOKUP(B22,'[1]backup data for some variables'!$I$1387:$M$1576,5,)</f>
        <v/>
      </c>
      <c r="M22" s="9" t="str">
        <f>+VLOOKUP(B22,'[1]backup data for some variables'!$P$1387:$T$1576,5,)</f>
        <v/>
      </c>
      <c r="N22" s="12">
        <f t="shared" si="1"/>
        <v>42.857142857142854</v>
      </c>
      <c r="O22" s="14" t="s">
        <v>92</v>
      </c>
      <c r="P22" s="14" t="s">
        <v>92</v>
      </c>
      <c r="Q22" s="14"/>
      <c r="R22" s="14"/>
      <c r="S22" s="9"/>
      <c r="T22" s="9"/>
      <c r="U22" s="1" t="str">
        <f>+VLOOKUP(C22,'[2]OECD &amp; EU Countries'!$B:$F,5,)</f>
        <v>NA</v>
      </c>
      <c r="V22" s="1">
        <f>+IFERROR(VLOOKUP(C22,'[2]OECD &amp; EU Countries'!$O:$P,2,),0)</f>
        <v>0</v>
      </c>
    </row>
    <row r="23" spans="1:22" x14ac:dyDescent="0.2">
      <c r="A23" s="52">
        <f t="shared" si="0"/>
        <v>20</v>
      </c>
      <c r="B23" s="63" t="s">
        <v>93</v>
      </c>
      <c r="C23" s="64" t="s">
        <v>94</v>
      </c>
      <c r="D23" s="9">
        <v>0</v>
      </c>
      <c r="E23" s="9">
        <v>1</v>
      </c>
      <c r="F23" s="9">
        <v>1</v>
      </c>
      <c r="G23" s="9">
        <v>1</v>
      </c>
      <c r="H23" s="9">
        <v>0</v>
      </c>
      <c r="I23" s="9">
        <v>0</v>
      </c>
      <c r="J23" s="65">
        <v>1</v>
      </c>
      <c r="K23" s="9"/>
      <c r="L23" s="9" t="str">
        <f>+VLOOKUP(B23,'[1]backup data for some variables'!$I$1387:$M$1576,5,)</f>
        <v/>
      </c>
      <c r="M23" s="9" t="str">
        <f>+VLOOKUP(B23,'[1]backup data for some variables'!$P$1387:$T$1576,5,)</f>
        <v/>
      </c>
      <c r="N23" s="12">
        <f t="shared" si="1"/>
        <v>57.142857142857139</v>
      </c>
      <c r="O23" s="14" t="s">
        <v>95</v>
      </c>
      <c r="P23" s="14" t="s">
        <v>95</v>
      </c>
      <c r="Q23" s="14"/>
      <c r="R23" s="13" t="str">
        <f>+P23</f>
        <v>https://www.ine.gob.bo/</v>
      </c>
      <c r="S23" s="9"/>
      <c r="T23" s="9"/>
      <c r="U23" s="1" t="str">
        <f>+VLOOKUP(C23,'[2]OECD &amp; EU Countries'!$B:$F,5,)</f>
        <v>NA</v>
      </c>
      <c r="V23" s="1">
        <f>+IFERROR(VLOOKUP(C23,'[2]OECD &amp; EU Countries'!$O:$P,2,),0)</f>
        <v>0</v>
      </c>
    </row>
    <row r="24" spans="1:22" x14ac:dyDescent="0.2">
      <c r="A24" s="52">
        <f t="shared" si="0"/>
        <v>21</v>
      </c>
      <c r="B24" s="10" t="s">
        <v>96</v>
      </c>
      <c r="C24" s="11" t="s">
        <v>97</v>
      </c>
      <c r="D24" s="9">
        <v>1</v>
      </c>
      <c r="E24" s="9">
        <v>1</v>
      </c>
      <c r="F24" s="9">
        <v>1</v>
      </c>
      <c r="G24" s="9">
        <v>0</v>
      </c>
      <c r="H24" s="9">
        <v>1</v>
      </c>
      <c r="I24" s="9">
        <v>1</v>
      </c>
      <c r="J24" s="9">
        <v>0</v>
      </c>
      <c r="K24" s="9"/>
      <c r="L24" s="9" t="str">
        <f>+VLOOKUP(B24,'[1]backup data for some variables'!$I$1387:$M$1576,5,)</f>
        <v/>
      </c>
      <c r="M24" s="9" t="str">
        <f>+VLOOKUP(B24,'[1]backup data for some variables'!$P$1387:$T$1576,5,)</f>
        <v/>
      </c>
      <c r="N24" s="12">
        <f t="shared" si="1"/>
        <v>71.428571428571431</v>
      </c>
      <c r="O24" s="14" t="s">
        <v>98</v>
      </c>
      <c r="P24" s="14" t="s">
        <v>98</v>
      </c>
      <c r="Q24" s="14" t="s">
        <v>98</v>
      </c>
      <c r="R24" s="13" t="s">
        <v>622</v>
      </c>
      <c r="S24" s="9"/>
      <c r="T24" s="9"/>
      <c r="U24" s="1" t="str">
        <f>+VLOOKUP(C24,'[2]OECD &amp; EU Countries'!$B:$F,5,)</f>
        <v>NA</v>
      </c>
      <c r="V24" s="1">
        <f>+IFERROR(VLOOKUP(C24,'[2]OECD &amp; EU Countries'!$O:$P,2,),0)</f>
        <v>0</v>
      </c>
    </row>
    <row r="25" spans="1:22" x14ac:dyDescent="0.2">
      <c r="A25" s="52">
        <f t="shared" si="0"/>
        <v>22</v>
      </c>
      <c r="B25" s="69" t="s">
        <v>99</v>
      </c>
      <c r="C25" s="64" t="s">
        <v>100</v>
      </c>
      <c r="D25" s="9">
        <v>1</v>
      </c>
      <c r="E25" s="9">
        <v>1</v>
      </c>
      <c r="F25" s="9">
        <v>1</v>
      </c>
      <c r="G25" s="9">
        <v>1</v>
      </c>
      <c r="H25" s="9">
        <v>1</v>
      </c>
      <c r="I25" s="65">
        <v>0</v>
      </c>
      <c r="J25" s="9">
        <v>1</v>
      </c>
      <c r="K25" s="9"/>
      <c r="L25" s="9">
        <f>+VLOOKUP(B25,'[1]backup data for some variables'!$I$1387:$M$1576,5,)</f>
        <v>6.51</v>
      </c>
      <c r="M25" s="9">
        <f>+VLOOKUP(B25,'[1]backup data for some variables'!$P$1387:$T$1576,5,)</f>
        <v>19</v>
      </c>
      <c r="N25" s="12">
        <f t="shared" si="1"/>
        <v>85.714285714285708</v>
      </c>
      <c r="O25" s="14" t="s">
        <v>101</v>
      </c>
      <c r="P25" s="14" t="s">
        <v>101</v>
      </c>
      <c r="Q25" s="14"/>
      <c r="R25" s="14"/>
      <c r="S25" s="9" t="s">
        <v>102</v>
      </c>
      <c r="T25" s="9"/>
      <c r="U25" s="1" t="str">
        <f>+VLOOKUP(C25,'[2]OECD &amp; EU Countries'!$B:$F,5,)</f>
        <v>NA</v>
      </c>
      <c r="V25" s="1">
        <f>+IFERROR(VLOOKUP(C25,'[2]OECD &amp; EU Countries'!$O:$P,2,),0)</f>
        <v>0</v>
      </c>
    </row>
    <row r="26" spans="1:22" x14ac:dyDescent="0.2">
      <c r="A26" s="52">
        <f t="shared" si="0"/>
        <v>23</v>
      </c>
      <c r="B26" s="10" t="s">
        <v>103</v>
      </c>
      <c r="C26" s="11" t="s">
        <v>104</v>
      </c>
      <c r="D26" s="9">
        <v>1</v>
      </c>
      <c r="E26" s="9">
        <v>1</v>
      </c>
      <c r="F26" s="9">
        <v>1</v>
      </c>
      <c r="G26" s="9">
        <v>1</v>
      </c>
      <c r="H26" s="9">
        <v>1</v>
      </c>
      <c r="I26" s="9">
        <v>0</v>
      </c>
      <c r="J26" s="19">
        <v>1</v>
      </c>
      <c r="K26" s="9"/>
      <c r="L26" s="9">
        <f>+VLOOKUP(B26,'[1]backup data for some variables'!$I$1387:$M$1576,5,)</f>
        <v>61.16</v>
      </c>
      <c r="M26" s="9">
        <f>+VLOOKUP(B26,'[1]backup data for some variables'!$P$1387:$T$1576,5,)</f>
        <v>61</v>
      </c>
      <c r="N26" s="12">
        <f t="shared" si="1"/>
        <v>85.714285714285708</v>
      </c>
      <c r="O26" s="14" t="s">
        <v>105</v>
      </c>
      <c r="P26" s="14" t="s">
        <v>105</v>
      </c>
      <c r="Q26" s="14" t="s">
        <v>105</v>
      </c>
      <c r="R26" s="13" t="s">
        <v>624</v>
      </c>
      <c r="S26" s="9" t="s">
        <v>623</v>
      </c>
      <c r="T26" s="9"/>
      <c r="U26" s="1" t="str">
        <f>+VLOOKUP(C26,'[2]OECD &amp; EU Countries'!$B:$F,5,)</f>
        <v>NA</v>
      </c>
      <c r="V26" s="1">
        <f>+IFERROR(VLOOKUP(C26,'[2]OECD &amp; EU Countries'!$O:$P,2,),0)</f>
        <v>0</v>
      </c>
    </row>
    <row r="27" spans="1:22" x14ac:dyDescent="0.2">
      <c r="A27" s="52">
        <f t="shared" si="0"/>
        <v>24</v>
      </c>
      <c r="B27" s="10" t="s">
        <v>106</v>
      </c>
      <c r="C27" s="11" t="s">
        <v>107</v>
      </c>
      <c r="D27" s="9">
        <v>1</v>
      </c>
      <c r="E27" s="9">
        <v>0</v>
      </c>
      <c r="F27" s="9">
        <v>1</v>
      </c>
      <c r="G27" s="9">
        <v>1</v>
      </c>
      <c r="H27" s="9">
        <v>1</v>
      </c>
      <c r="I27" s="9">
        <v>0</v>
      </c>
      <c r="J27" s="19">
        <v>0</v>
      </c>
      <c r="K27" s="9"/>
      <c r="L27" s="9" t="str">
        <f>+VLOOKUP(B27,'[1]backup data for some variables'!$I$1387:$M$1576,5,)</f>
        <v/>
      </c>
      <c r="M27" s="9" t="str">
        <f>+VLOOKUP(B27,'[1]backup data for some variables'!$P$1387:$T$1576,5,)</f>
        <v/>
      </c>
      <c r="N27" s="12">
        <f t="shared" si="1"/>
        <v>57.142857142857139</v>
      </c>
      <c r="O27" s="23" t="s">
        <v>108</v>
      </c>
      <c r="P27" s="23" t="s">
        <v>108</v>
      </c>
      <c r="Q27" s="23"/>
      <c r="R27" s="13" t="str">
        <f>+P27</f>
        <v>http://www.depd.gov.bn/SitePages/National%20Statistics.aspx</v>
      </c>
      <c r="S27" s="16" t="s">
        <v>109</v>
      </c>
      <c r="T27" s="16"/>
      <c r="U27" s="1" t="str">
        <f>+VLOOKUP(C27,'[2]OECD &amp; EU Countries'!$B:$F,5,)</f>
        <v>NA</v>
      </c>
      <c r="V27" s="1">
        <f>+IFERROR(VLOOKUP(C27,'[2]OECD &amp; EU Countries'!$O:$P,2,),0)</f>
        <v>0</v>
      </c>
    </row>
    <row r="28" spans="1:22" x14ac:dyDescent="0.2">
      <c r="A28" s="52">
        <f t="shared" si="0"/>
        <v>25</v>
      </c>
      <c r="B28" s="10" t="s">
        <v>110</v>
      </c>
      <c r="C28" s="11" t="s">
        <v>111</v>
      </c>
      <c r="D28" s="9">
        <v>1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19">
        <v>1</v>
      </c>
      <c r="K28" s="9"/>
      <c r="L28" s="9" t="str">
        <f>+VLOOKUP(B28,'[1]backup data for some variables'!$I$1387:$M$1576,5,)</f>
        <v/>
      </c>
      <c r="M28" s="9">
        <f>+VLOOKUP(B28,'[1]backup data for some variables'!$P$1387:$T$1576,5,)</f>
        <v>56.000000000000007</v>
      </c>
      <c r="N28" s="12">
        <f t="shared" si="1"/>
        <v>100</v>
      </c>
      <c r="O28" s="13" t="s">
        <v>112</v>
      </c>
      <c r="P28" s="13" t="s">
        <v>112</v>
      </c>
      <c r="Q28" s="13"/>
      <c r="R28" s="13" t="str">
        <f>+P28</f>
        <v>http://www.nsi.bg/en</v>
      </c>
      <c r="S28" s="9"/>
      <c r="T28" s="9"/>
      <c r="U28" s="1" t="str">
        <f>+VLOOKUP(C28,'[2]OECD &amp; EU Countries'!$B:$F,5,)</f>
        <v>OECD/EU</v>
      </c>
      <c r="V28" s="1" t="str">
        <f>+IFERROR(VLOOKUP(C28,'[2]OECD &amp; EU Countries'!$O:$P,2,),0)</f>
        <v>EU</v>
      </c>
    </row>
    <row r="29" spans="1:22" x14ac:dyDescent="0.2">
      <c r="A29" s="52">
        <f t="shared" si="0"/>
        <v>26</v>
      </c>
      <c r="B29" s="63" t="s">
        <v>113</v>
      </c>
      <c r="C29" s="64" t="s">
        <v>114</v>
      </c>
      <c r="D29" s="9">
        <v>0</v>
      </c>
      <c r="E29" s="9">
        <v>1</v>
      </c>
      <c r="F29" s="9">
        <v>1</v>
      </c>
      <c r="G29" s="9">
        <v>1</v>
      </c>
      <c r="H29" s="9">
        <v>1</v>
      </c>
      <c r="I29" s="9">
        <v>0</v>
      </c>
      <c r="J29" s="65">
        <v>0</v>
      </c>
      <c r="K29" s="9"/>
      <c r="L29" s="9">
        <f>+VLOOKUP(B29,'[1]backup data for some variables'!$I$1387:$M$1576,5,)</f>
        <v>10.119999999999999</v>
      </c>
      <c r="M29" s="9">
        <f>+VLOOKUP(B29,'[1]backup data for some variables'!$P$1387:$T$1576,5,)</f>
        <v>32</v>
      </c>
      <c r="N29" s="12">
        <f t="shared" si="1"/>
        <v>57.142857142857139</v>
      </c>
      <c r="O29" s="14" t="s">
        <v>115</v>
      </c>
      <c r="P29" s="14" t="s">
        <v>115</v>
      </c>
      <c r="Q29" s="14"/>
      <c r="R29" s="13" t="s">
        <v>626</v>
      </c>
      <c r="S29" s="9"/>
      <c r="T29" s="9"/>
      <c r="U29" s="1" t="str">
        <f>+VLOOKUP(C29,'[2]OECD &amp; EU Countries'!$B:$F,5,)</f>
        <v>NA</v>
      </c>
      <c r="V29" s="1">
        <f>+IFERROR(VLOOKUP(C29,'[2]OECD &amp; EU Countries'!$O:$P,2,),0)</f>
        <v>0</v>
      </c>
    </row>
    <row r="30" spans="1:22" x14ac:dyDescent="0.2">
      <c r="A30" s="52">
        <f t="shared" si="0"/>
        <v>27</v>
      </c>
      <c r="B30" s="10" t="s">
        <v>116</v>
      </c>
      <c r="C30" s="11" t="s">
        <v>117</v>
      </c>
      <c r="D30" s="19">
        <v>1</v>
      </c>
      <c r="E30" s="9">
        <v>1</v>
      </c>
      <c r="F30" s="9">
        <v>1</v>
      </c>
      <c r="G30" s="9">
        <v>0</v>
      </c>
      <c r="H30" s="9">
        <v>1</v>
      </c>
      <c r="I30" s="9">
        <v>0</v>
      </c>
      <c r="J30" s="19">
        <v>0</v>
      </c>
      <c r="K30" s="9"/>
      <c r="L30" s="9" t="str">
        <f>+VLOOKUP(B30,'[1]backup data for some variables'!$I$1387:$M$1576,5,)</f>
        <v/>
      </c>
      <c r="M30" s="9" t="str">
        <f>+VLOOKUP(B30,'[1]backup data for some variables'!$P$1387:$T$1576,5,)</f>
        <v/>
      </c>
      <c r="N30" s="12">
        <f t="shared" si="1"/>
        <v>57.142857142857139</v>
      </c>
      <c r="O30" s="14" t="s">
        <v>118</v>
      </c>
      <c r="P30" s="14" t="s">
        <v>118</v>
      </c>
      <c r="Q30" s="14"/>
      <c r="R30" s="14"/>
      <c r="S30" s="9"/>
      <c r="T30" s="9"/>
      <c r="U30" s="1" t="str">
        <f>+VLOOKUP(C30,'[2]OECD &amp; EU Countries'!$B:$F,5,)</f>
        <v>NA</v>
      </c>
      <c r="V30" s="1">
        <f>+IFERROR(VLOOKUP(C30,'[2]OECD &amp; EU Countries'!$O:$P,2,),0)</f>
        <v>0</v>
      </c>
    </row>
    <row r="31" spans="1:22" ht="15" x14ac:dyDescent="0.25">
      <c r="A31" s="52">
        <f t="shared" si="0"/>
        <v>28</v>
      </c>
      <c r="B31" s="69" t="s">
        <v>119</v>
      </c>
      <c r="C31" s="64" t="s">
        <v>120</v>
      </c>
      <c r="D31" s="9">
        <v>1</v>
      </c>
      <c r="E31" s="9">
        <v>1</v>
      </c>
      <c r="F31" s="9">
        <v>1</v>
      </c>
      <c r="G31" s="9">
        <v>1</v>
      </c>
      <c r="H31" s="9">
        <v>1</v>
      </c>
      <c r="I31" s="9">
        <v>0</v>
      </c>
      <c r="J31" s="65">
        <v>1</v>
      </c>
      <c r="K31" s="9"/>
      <c r="L31" s="9" t="str">
        <f>+VLOOKUP(B31,'[1]backup data for some variables'!$I$1387:$M$1576,5,)</f>
        <v/>
      </c>
      <c r="M31" s="9" t="str">
        <f>+VLOOKUP(B31,'[1]backup data for some variables'!$P$1387:$T$1576,5,)</f>
        <v/>
      </c>
      <c r="N31" s="12">
        <f t="shared" si="1"/>
        <v>85.714285714285708</v>
      </c>
      <c r="O31" s="34" t="s">
        <v>121</v>
      </c>
      <c r="P31" s="14" t="s">
        <v>121</v>
      </c>
      <c r="Q31" s="14"/>
      <c r="R31" s="13" t="str">
        <f t="shared" ref="R31:R39" si="4">+P31</f>
        <v>http://www.ine.cv/</v>
      </c>
      <c r="S31" s="9"/>
      <c r="T31" s="9"/>
      <c r="U31" s="1" t="str">
        <f>+VLOOKUP(C31,'[2]OECD &amp; EU Countries'!$B:$F,5,)</f>
        <v>NA</v>
      </c>
      <c r="V31" s="1">
        <f>+IFERROR(VLOOKUP(C31,'[2]OECD &amp; EU Countries'!$O:$P,2,),0)</f>
        <v>0</v>
      </c>
    </row>
    <row r="32" spans="1:22" x14ac:dyDescent="0.2">
      <c r="A32" s="52">
        <f t="shared" si="0"/>
        <v>29</v>
      </c>
      <c r="B32" s="10" t="s">
        <v>122</v>
      </c>
      <c r="C32" s="46" t="s">
        <v>123</v>
      </c>
      <c r="D32" s="9">
        <v>0</v>
      </c>
      <c r="E32" s="9">
        <v>1</v>
      </c>
      <c r="F32" s="45">
        <v>1</v>
      </c>
      <c r="G32" s="9">
        <v>1</v>
      </c>
      <c r="H32" s="9">
        <v>1</v>
      </c>
      <c r="I32" s="9">
        <v>0</v>
      </c>
      <c r="J32" s="19">
        <v>0</v>
      </c>
      <c r="K32" s="9"/>
      <c r="L32" s="9" t="str">
        <f>+VLOOKUP(B32,'[1]backup data for some variables'!$I$1387:$M$1576,5,)</f>
        <v/>
      </c>
      <c r="M32" s="9">
        <f>+VLOOKUP(B32,'[1]backup data for some variables'!$P$1387:$T$1576,5,)</f>
        <v>12</v>
      </c>
      <c r="N32" s="12">
        <f t="shared" si="1"/>
        <v>57.142857142857139</v>
      </c>
      <c r="O32" s="14" t="s">
        <v>124</v>
      </c>
      <c r="P32" s="14" t="s">
        <v>124</v>
      </c>
      <c r="Q32" s="14"/>
      <c r="R32" s="13" t="str">
        <f t="shared" si="4"/>
        <v>http://www.nis.gov.kh/index.php/en/</v>
      </c>
      <c r="S32" s="9"/>
      <c r="T32" s="9"/>
      <c r="U32" s="1" t="str">
        <f>+VLOOKUP(C32,'[2]OECD &amp; EU Countries'!$B:$F,5,)</f>
        <v>NA</v>
      </c>
      <c r="V32" s="1">
        <f>+IFERROR(VLOOKUP(C32,'[2]OECD &amp; EU Countries'!$O:$P,2,),0)</f>
        <v>0</v>
      </c>
    </row>
    <row r="33" spans="1:22" x14ac:dyDescent="0.2">
      <c r="A33" s="52">
        <f t="shared" si="0"/>
        <v>30</v>
      </c>
      <c r="B33" s="10" t="s">
        <v>125</v>
      </c>
      <c r="C33" s="11" t="s">
        <v>126</v>
      </c>
      <c r="D33" s="9">
        <v>0</v>
      </c>
      <c r="E33" s="9">
        <v>1</v>
      </c>
      <c r="F33" s="9">
        <v>0</v>
      </c>
      <c r="G33" s="9">
        <v>1</v>
      </c>
      <c r="H33" s="9">
        <v>0</v>
      </c>
      <c r="I33" s="9">
        <v>0</v>
      </c>
      <c r="J33" s="19">
        <v>0</v>
      </c>
      <c r="K33" s="9"/>
      <c r="L33" s="9">
        <f>+VLOOKUP(B33,'[1]backup data for some variables'!$I$1387:$M$1576,5,)</f>
        <v>6.57</v>
      </c>
      <c r="M33" s="9">
        <f>+VLOOKUP(B33,'[1]backup data for some variables'!$P$1387:$T$1576,5,)</f>
        <v>25</v>
      </c>
      <c r="N33" s="12">
        <f t="shared" si="1"/>
        <v>28.571428571428569</v>
      </c>
      <c r="O33" s="14" t="s">
        <v>127</v>
      </c>
      <c r="P33" s="14" t="s">
        <v>127</v>
      </c>
      <c r="Q33" s="14"/>
      <c r="R33" s="13" t="str">
        <f t="shared" si="4"/>
        <v>http://www.statistics-cameroon.org/</v>
      </c>
      <c r="S33" s="9"/>
      <c r="T33" s="9"/>
      <c r="U33" s="1" t="str">
        <f>+VLOOKUP(C33,'[2]OECD &amp; EU Countries'!$B:$F,5,)</f>
        <v>NA</v>
      </c>
      <c r="V33" s="1">
        <f>+IFERROR(VLOOKUP(C33,'[2]OECD &amp; EU Countries'!$O:$P,2,),0)</f>
        <v>0</v>
      </c>
    </row>
    <row r="34" spans="1:22" x14ac:dyDescent="0.2">
      <c r="A34" s="52">
        <f t="shared" si="0"/>
        <v>31</v>
      </c>
      <c r="B34" s="63" t="s">
        <v>128</v>
      </c>
      <c r="C34" s="64" t="s">
        <v>129</v>
      </c>
      <c r="D34" s="65">
        <v>1</v>
      </c>
      <c r="E34" s="9">
        <v>1</v>
      </c>
      <c r="F34" s="9">
        <v>1</v>
      </c>
      <c r="G34" s="9">
        <v>1</v>
      </c>
      <c r="H34" s="9">
        <v>1</v>
      </c>
      <c r="I34" s="9">
        <v>1</v>
      </c>
      <c r="J34" s="19">
        <v>1</v>
      </c>
      <c r="K34" s="9"/>
      <c r="L34" s="9">
        <f>+VLOOKUP(B34,'[1]backup data for some variables'!$I$1387:$M$1576,5,)</f>
        <v>80.349999999999994</v>
      </c>
      <c r="M34" s="9">
        <f>+VLOOKUP(B34,'[1]backup data for some variables'!$P$1387:$T$1576,5,)</f>
        <v>55.000000000000007</v>
      </c>
      <c r="N34" s="12">
        <f t="shared" si="1"/>
        <v>100</v>
      </c>
      <c r="O34" s="14" t="s">
        <v>130</v>
      </c>
      <c r="P34" s="14" t="s">
        <v>130</v>
      </c>
      <c r="Q34" s="14"/>
      <c r="R34" s="13" t="str">
        <f t="shared" si="4"/>
        <v>http://www.statcan.gc.ca/eng/start</v>
      </c>
      <c r="S34" s="9"/>
      <c r="T34" s="9"/>
      <c r="U34" s="1" t="str">
        <f>+VLOOKUP(C34,'[2]OECD &amp; EU Countries'!$B:$F,5,)</f>
        <v>OECD/EU</v>
      </c>
      <c r="V34" s="1">
        <f>+IFERROR(VLOOKUP(C34,'[2]OECD &amp; EU Countries'!$O:$P,2,),0)</f>
        <v>0</v>
      </c>
    </row>
    <row r="35" spans="1:22" ht="15" x14ac:dyDescent="0.25">
      <c r="A35" s="52">
        <f t="shared" si="0"/>
        <v>32</v>
      </c>
      <c r="B35" s="10" t="s">
        <v>131</v>
      </c>
      <c r="C35" s="46" t="s">
        <v>132</v>
      </c>
      <c r="D35" s="9">
        <v>0</v>
      </c>
      <c r="E35" s="9">
        <v>0</v>
      </c>
      <c r="F35" s="45">
        <v>1</v>
      </c>
      <c r="G35" s="9">
        <v>0</v>
      </c>
      <c r="H35" s="9">
        <v>0</v>
      </c>
      <c r="I35" s="9">
        <v>0</v>
      </c>
      <c r="J35" s="19">
        <v>0</v>
      </c>
      <c r="K35" s="9"/>
      <c r="L35" s="9" t="str">
        <f>+VLOOKUP(B35,'[1]backup data for some variables'!$I$1387:$M$1576,5,)</f>
        <v/>
      </c>
      <c r="M35" s="9" t="str">
        <f>+VLOOKUP(B35,'[1]backup data for some variables'!$P$1387:$T$1576,5,)</f>
        <v/>
      </c>
      <c r="N35" s="12">
        <f t="shared" si="1"/>
        <v>14.285714285714285</v>
      </c>
      <c r="O35" s="14" t="s">
        <v>133</v>
      </c>
      <c r="P35" s="34" t="s">
        <v>633</v>
      </c>
      <c r="Q35" s="34" t="s">
        <v>627</v>
      </c>
      <c r="R35" s="14" t="str">
        <f t="shared" si="4"/>
        <v>http://www.stat-centrafrique.com</v>
      </c>
      <c r="S35" s="9"/>
      <c r="T35" s="9"/>
      <c r="U35" s="1" t="str">
        <f>+VLOOKUP(C35,'[2]OECD &amp; EU Countries'!$B:$F,5,)</f>
        <v>NA</v>
      </c>
      <c r="V35" s="1">
        <f>+IFERROR(VLOOKUP(C35,'[2]OECD &amp; EU Countries'!$O:$P,2,),0)</f>
        <v>0</v>
      </c>
    </row>
    <row r="36" spans="1:22" ht="15" x14ac:dyDescent="0.25">
      <c r="A36" s="52">
        <f t="shared" si="0"/>
        <v>33</v>
      </c>
      <c r="B36" s="10" t="s">
        <v>134</v>
      </c>
      <c r="C36" s="46" t="s">
        <v>135</v>
      </c>
      <c r="D36" s="9">
        <v>0</v>
      </c>
      <c r="E36" s="9">
        <v>0</v>
      </c>
      <c r="F36" s="45">
        <v>1</v>
      </c>
      <c r="G36" s="9">
        <v>0</v>
      </c>
      <c r="H36" s="9">
        <v>0</v>
      </c>
      <c r="I36" s="9">
        <v>0</v>
      </c>
      <c r="J36" s="19">
        <v>0</v>
      </c>
      <c r="K36" s="9"/>
      <c r="L36" s="9" t="str">
        <f>+VLOOKUP(B36,'[1]backup data for some variables'!$I$1387:$M$1576,5,)</f>
        <v/>
      </c>
      <c r="M36" s="9" t="str">
        <f>+VLOOKUP(B36,'[1]backup data for some variables'!$P$1387:$T$1576,5,)</f>
        <v/>
      </c>
      <c r="N36" s="12">
        <f t="shared" si="1"/>
        <v>14.285714285714285</v>
      </c>
      <c r="O36" s="13" t="s">
        <v>136</v>
      </c>
      <c r="P36" s="34" t="s">
        <v>634</v>
      </c>
      <c r="Q36" s="34" t="s">
        <v>628</v>
      </c>
      <c r="R36" s="13" t="str">
        <f t="shared" si="4"/>
        <v>http://www.inseed-tchad.org/</v>
      </c>
      <c r="S36" s="9" t="s">
        <v>137</v>
      </c>
      <c r="T36" s="9"/>
      <c r="U36" s="1" t="str">
        <f>+VLOOKUP(C36,'[2]OECD &amp; EU Countries'!$B:$F,5,)</f>
        <v>NA</v>
      </c>
      <c r="V36" s="1">
        <f>+IFERROR(VLOOKUP(C36,'[2]OECD &amp; EU Countries'!$O:$P,2,),0)</f>
        <v>0</v>
      </c>
    </row>
    <row r="37" spans="1:22" x14ac:dyDescent="0.2">
      <c r="A37" s="52">
        <f t="shared" si="0"/>
        <v>34</v>
      </c>
      <c r="B37" s="20" t="s">
        <v>138</v>
      </c>
      <c r="C37" s="11" t="s">
        <v>139</v>
      </c>
      <c r="D37" s="9">
        <v>1</v>
      </c>
      <c r="E37" s="9">
        <v>1</v>
      </c>
      <c r="F37" s="9">
        <v>1</v>
      </c>
      <c r="G37" s="9">
        <v>1</v>
      </c>
      <c r="H37" s="9">
        <v>1</v>
      </c>
      <c r="I37" s="9">
        <v>1</v>
      </c>
      <c r="J37" s="19">
        <v>1</v>
      </c>
      <c r="K37" s="9"/>
      <c r="L37" s="9">
        <f>+VLOOKUP(B37,'[1]backup data for some variables'!$I$1387:$M$1576,5,)</f>
        <v>42.97</v>
      </c>
      <c r="M37" s="9">
        <f>+VLOOKUP(B37,'[1]backup data for some variables'!$P$1387:$T$1576,5,)</f>
        <v>47</v>
      </c>
      <c r="N37" s="12">
        <f t="shared" si="1"/>
        <v>100</v>
      </c>
      <c r="O37" s="14" t="s">
        <v>140</v>
      </c>
      <c r="P37" s="14" t="s">
        <v>140</v>
      </c>
      <c r="Q37" s="14"/>
      <c r="R37" s="13" t="str">
        <f t="shared" si="4"/>
        <v>http://www.ine.cl/</v>
      </c>
      <c r="S37" s="9"/>
      <c r="T37" s="9"/>
      <c r="U37" s="1" t="str">
        <f>+VLOOKUP(C37,'[2]OECD &amp; EU Countries'!$B:$F,5,)</f>
        <v>OECD/EU</v>
      </c>
      <c r="V37" s="1">
        <f>+IFERROR(VLOOKUP(C37,'[2]OECD &amp; EU Countries'!$O:$P,2,),0)</f>
        <v>0</v>
      </c>
    </row>
    <row r="38" spans="1:22" x14ac:dyDescent="0.2">
      <c r="A38" s="52">
        <f t="shared" si="0"/>
        <v>35</v>
      </c>
      <c r="B38" s="24" t="s">
        <v>141</v>
      </c>
      <c r="C38" s="46" t="s">
        <v>142</v>
      </c>
      <c r="D38" s="9">
        <v>1</v>
      </c>
      <c r="E38" s="9">
        <v>0</v>
      </c>
      <c r="F38" s="9">
        <v>1</v>
      </c>
      <c r="G38" s="9">
        <v>1</v>
      </c>
      <c r="H38" s="9">
        <v>1</v>
      </c>
      <c r="I38" s="9">
        <v>0</v>
      </c>
      <c r="J38" s="45">
        <v>1</v>
      </c>
      <c r="K38" s="9"/>
      <c r="L38" s="9">
        <f>+VLOOKUP(B38,'[1]backup data for some variables'!$I$1387:$M$1576,5,)</f>
        <v>21.16</v>
      </c>
      <c r="M38" s="9">
        <f>+VLOOKUP(B38,'[1]backup data for some variables'!$P$1387:$T$1576,5,)</f>
        <v>18</v>
      </c>
      <c r="N38" s="12">
        <f t="shared" si="1"/>
        <v>71.428571428571431</v>
      </c>
      <c r="O38" s="14" t="s">
        <v>143</v>
      </c>
      <c r="P38" s="14" t="s">
        <v>143</v>
      </c>
      <c r="Q38" s="14"/>
      <c r="R38" s="13" t="str">
        <f t="shared" si="4"/>
        <v>http://www.stats.gov.cn/english/</v>
      </c>
      <c r="S38" s="9"/>
      <c r="T38" s="9"/>
      <c r="U38" s="1" t="str">
        <f>+VLOOKUP(C38,'[2]OECD &amp; EU Countries'!$B:$F,5,)</f>
        <v>NA</v>
      </c>
      <c r="V38" s="1">
        <f>+IFERROR(VLOOKUP(C38,'[2]OECD &amp; EU Countries'!$O:$P,2,),0)</f>
        <v>0</v>
      </c>
    </row>
    <row r="39" spans="1:22" ht="15" x14ac:dyDescent="0.25">
      <c r="A39" s="52">
        <f t="shared" si="0"/>
        <v>36</v>
      </c>
      <c r="B39" s="20" t="s">
        <v>144</v>
      </c>
      <c r="C39" s="11" t="s">
        <v>145</v>
      </c>
      <c r="D39" s="9">
        <v>1</v>
      </c>
      <c r="E39" s="9">
        <v>1</v>
      </c>
      <c r="F39" s="9">
        <v>1</v>
      </c>
      <c r="G39" s="9">
        <v>1</v>
      </c>
      <c r="H39" s="9">
        <v>1</v>
      </c>
      <c r="I39" s="9">
        <v>1</v>
      </c>
      <c r="J39" s="9">
        <v>1</v>
      </c>
      <c r="K39" s="9"/>
      <c r="L39" s="9">
        <f>+VLOOKUP(B39,'[1]backup data for some variables'!$I$1387:$M$1576,5,)</f>
        <v>45.39</v>
      </c>
      <c r="M39" s="9">
        <f>+VLOOKUP(B39,'[1]backup data for some variables'!$P$1387:$T$1576,5,)</f>
        <v>68</v>
      </c>
      <c r="N39" s="12">
        <f t="shared" si="1"/>
        <v>100</v>
      </c>
      <c r="O39" s="34" t="s">
        <v>146</v>
      </c>
      <c r="P39" s="34" t="s">
        <v>146</v>
      </c>
      <c r="Q39" s="34"/>
      <c r="R39" s="13" t="str">
        <f t="shared" si="4"/>
        <v>http://www.dane.gov.co/</v>
      </c>
      <c r="S39" s="9"/>
      <c r="T39" s="9"/>
      <c r="U39" s="1" t="str">
        <f>+VLOOKUP(C39,'[2]OECD &amp; EU Countries'!$B:$F,5,)</f>
        <v>NA</v>
      </c>
      <c r="V39" s="1">
        <f>+IFERROR(VLOOKUP(C39,'[2]OECD &amp; EU Countries'!$O:$P,2,),0)</f>
        <v>0</v>
      </c>
    </row>
    <row r="40" spans="1:22" x14ac:dyDescent="0.2">
      <c r="A40" s="52">
        <f t="shared" si="0"/>
        <v>37</v>
      </c>
      <c r="B40" s="17" t="s">
        <v>147</v>
      </c>
      <c r="C40" s="46" t="s">
        <v>148</v>
      </c>
      <c r="D40" s="9">
        <v>0</v>
      </c>
      <c r="E40" s="9">
        <v>0</v>
      </c>
      <c r="F40" s="45">
        <v>1</v>
      </c>
      <c r="G40" s="45">
        <v>1</v>
      </c>
      <c r="H40" s="9">
        <v>0</v>
      </c>
      <c r="I40" s="9">
        <v>0</v>
      </c>
      <c r="J40" s="9">
        <v>0</v>
      </c>
      <c r="K40" s="9"/>
      <c r="L40" s="9" t="str">
        <f>+VLOOKUP(B40,'[1]backup data for some variables'!$I$1387:$M$1576,5,)</f>
        <v/>
      </c>
      <c r="M40" s="9" t="str">
        <f>+VLOOKUP(B40,'[1]backup data for some variables'!$P$1387:$T$1576,5,)</f>
        <v/>
      </c>
      <c r="N40" s="12">
        <f t="shared" si="1"/>
        <v>28.571428571428569</v>
      </c>
      <c r="O40" s="14" t="s">
        <v>149</v>
      </c>
      <c r="P40" s="14" t="s">
        <v>149</v>
      </c>
      <c r="Q40" s="14"/>
      <c r="R40" s="14" t="s">
        <v>621</v>
      </c>
      <c r="S40" s="9"/>
      <c r="T40" s="9"/>
      <c r="U40" s="1" t="str">
        <f>+VLOOKUP(C40,'[2]OECD &amp; EU Countries'!$B:$F,5,)</f>
        <v>NA</v>
      </c>
      <c r="V40" s="1">
        <f>+IFERROR(VLOOKUP(C40,'[2]OECD &amp; EU Countries'!$O:$P,2,),0)</f>
        <v>0</v>
      </c>
    </row>
    <row r="41" spans="1:22" x14ac:dyDescent="0.2">
      <c r="A41" s="52">
        <f t="shared" si="0"/>
        <v>38</v>
      </c>
      <c r="B41" s="10" t="s">
        <v>150</v>
      </c>
      <c r="C41" s="46" t="s">
        <v>151</v>
      </c>
      <c r="D41" s="9">
        <v>0</v>
      </c>
      <c r="E41" s="45">
        <v>1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/>
      <c r="L41" s="9" t="str">
        <f>+VLOOKUP(B41,'[1]backup data for some variables'!$I$1387:$M$1576,5,)</f>
        <v/>
      </c>
      <c r="M41" s="9" t="str">
        <f>+VLOOKUP(B41,'[1]backup data for some variables'!$P$1387:$T$1576,5,)</f>
        <v/>
      </c>
      <c r="N41" s="12">
        <f t="shared" si="1"/>
        <v>14.285714285714285</v>
      </c>
      <c r="O41" s="14" t="s">
        <v>152</v>
      </c>
      <c r="P41" s="14" t="s">
        <v>152</v>
      </c>
      <c r="Q41" s="14"/>
      <c r="R41" s="13" t="str">
        <f t="shared" ref="R41:R49" si="5">+P41</f>
        <v>http://www.ins-rdc.org/</v>
      </c>
      <c r="S41" s="9"/>
      <c r="T41" s="9"/>
      <c r="U41" s="1" t="str">
        <f>+VLOOKUP(C41,'[2]OECD &amp; EU Countries'!$B:$F,5,)</f>
        <v>NA</v>
      </c>
      <c r="V41" s="1">
        <f>+IFERROR(VLOOKUP(C41,'[2]OECD &amp; EU Countries'!$O:$P,2,),0)</f>
        <v>0</v>
      </c>
    </row>
    <row r="42" spans="1:22" x14ac:dyDescent="0.2">
      <c r="A42" s="52">
        <f t="shared" si="0"/>
        <v>39</v>
      </c>
      <c r="B42" s="10" t="s">
        <v>153</v>
      </c>
      <c r="C42" s="46" t="s">
        <v>154</v>
      </c>
      <c r="D42" s="9">
        <v>0</v>
      </c>
      <c r="E42" s="9">
        <v>0</v>
      </c>
      <c r="F42" s="9">
        <v>0</v>
      </c>
      <c r="G42" s="9">
        <v>0</v>
      </c>
      <c r="H42" s="9">
        <v>1</v>
      </c>
      <c r="I42" s="45">
        <v>0</v>
      </c>
      <c r="J42" s="9">
        <v>0</v>
      </c>
      <c r="K42" s="9"/>
      <c r="L42" s="9" t="str">
        <f>+VLOOKUP(B42,'[1]backup data for some variables'!$I$1387:$M$1576,5,)</f>
        <v/>
      </c>
      <c r="M42" s="9" t="str">
        <f>+VLOOKUP(B42,'[1]backup data for some variables'!$P$1387:$T$1576,5,)</f>
        <v/>
      </c>
      <c r="N42" s="12">
        <f t="shared" si="1"/>
        <v>14.285714285714285</v>
      </c>
      <c r="O42" s="14" t="s">
        <v>155</v>
      </c>
      <c r="P42" s="14" t="s">
        <v>155</v>
      </c>
      <c r="Q42" s="14"/>
      <c r="R42" s="13" t="str">
        <f t="shared" si="5"/>
        <v>http://www.cnsee.org/</v>
      </c>
      <c r="S42" s="9"/>
      <c r="T42" s="9"/>
      <c r="U42" s="1" t="str">
        <f>+VLOOKUP(C42,'[2]OECD &amp; EU Countries'!$B:$F,5,)</f>
        <v>NA</v>
      </c>
      <c r="V42" s="1">
        <f>+IFERROR(VLOOKUP(C42,'[2]OECD &amp; EU Countries'!$O:$P,2,),0)</f>
        <v>0</v>
      </c>
    </row>
    <row r="43" spans="1:22" x14ac:dyDescent="0.2">
      <c r="A43" s="52">
        <f t="shared" si="0"/>
        <v>40</v>
      </c>
      <c r="B43" s="17" t="s">
        <v>156</v>
      </c>
      <c r="C43" s="11" t="s">
        <v>157</v>
      </c>
      <c r="D43" s="9">
        <v>1</v>
      </c>
      <c r="E43" s="9">
        <v>1</v>
      </c>
      <c r="F43" s="9">
        <v>1</v>
      </c>
      <c r="G43" s="9">
        <v>1</v>
      </c>
      <c r="H43" s="9">
        <v>1</v>
      </c>
      <c r="I43" s="9">
        <v>1</v>
      </c>
      <c r="J43" s="9">
        <v>1</v>
      </c>
      <c r="K43" s="9"/>
      <c r="L43" s="9">
        <f>+VLOOKUP(B43,'[1]backup data for some variables'!$I$1387:$M$1576,5,)</f>
        <v>28.52</v>
      </c>
      <c r="M43" s="9">
        <f>+VLOOKUP(B43,'[1]backup data for some variables'!$P$1387:$T$1576,5,)</f>
        <v>28.999999999999996</v>
      </c>
      <c r="N43" s="12">
        <f t="shared" si="1"/>
        <v>100</v>
      </c>
      <c r="O43" s="14" t="s">
        <v>158</v>
      </c>
      <c r="P43" s="14" t="s">
        <v>158</v>
      </c>
      <c r="Q43" s="14"/>
      <c r="R43" s="13" t="str">
        <f t="shared" si="5"/>
        <v>http://www.inec.go.cr/</v>
      </c>
      <c r="S43" s="9"/>
      <c r="T43" s="9"/>
      <c r="U43" s="1" t="str">
        <f>+VLOOKUP(C43,'[2]OECD &amp; EU Countries'!$B:$F,5,)</f>
        <v>NA</v>
      </c>
      <c r="V43" s="1">
        <f>+IFERROR(VLOOKUP(C43,'[2]OECD &amp; EU Countries'!$O:$P,2,),0)</f>
        <v>0</v>
      </c>
    </row>
    <row r="44" spans="1:22" x14ac:dyDescent="0.2">
      <c r="A44" s="52">
        <f t="shared" si="0"/>
        <v>41</v>
      </c>
      <c r="B44" s="10" t="s">
        <v>159</v>
      </c>
      <c r="C44" s="46" t="s">
        <v>160</v>
      </c>
      <c r="D44" s="9">
        <v>0</v>
      </c>
      <c r="E44" s="9">
        <v>1</v>
      </c>
      <c r="F44" s="45">
        <v>1</v>
      </c>
      <c r="G44" s="9">
        <v>1</v>
      </c>
      <c r="H44" s="9">
        <v>1</v>
      </c>
      <c r="I44" s="9">
        <v>0</v>
      </c>
      <c r="J44" s="9">
        <v>0</v>
      </c>
      <c r="K44" s="9"/>
      <c r="L44" s="9" t="str">
        <f>+VLOOKUP(B44,'[1]backup data for some variables'!$I$1387:$M$1576,5,)</f>
        <v/>
      </c>
      <c r="M44" s="9">
        <f>+VLOOKUP(B44,'[1]backup data for some variables'!$P$1387:$T$1576,5,)</f>
        <v>16</v>
      </c>
      <c r="N44" s="12">
        <f t="shared" si="1"/>
        <v>57.142857142857139</v>
      </c>
      <c r="O44" s="14" t="s">
        <v>161</v>
      </c>
      <c r="P44" s="14" t="s">
        <v>161</v>
      </c>
      <c r="Q44" s="14"/>
      <c r="R44" s="13" t="str">
        <f t="shared" si="5"/>
        <v>http://www.ins.ci/n/</v>
      </c>
      <c r="S44" s="9"/>
      <c r="T44" s="9"/>
      <c r="U44" s="1" t="str">
        <f>+VLOOKUP(C44,'[2]OECD &amp; EU Countries'!$B:$F,5,)</f>
        <v>NA</v>
      </c>
      <c r="V44" s="1">
        <f>+IFERROR(VLOOKUP(C44,'[2]OECD &amp; EU Countries'!$O:$P,2,),0)</f>
        <v>0</v>
      </c>
    </row>
    <row r="45" spans="1:22" x14ac:dyDescent="0.2">
      <c r="A45" s="52">
        <f t="shared" si="0"/>
        <v>42</v>
      </c>
      <c r="B45" s="63" t="s">
        <v>162</v>
      </c>
      <c r="C45" s="64" t="s">
        <v>163</v>
      </c>
      <c r="D45" s="9">
        <v>1</v>
      </c>
      <c r="E45" s="25">
        <v>0</v>
      </c>
      <c r="F45" s="47">
        <v>1</v>
      </c>
      <c r="G45" s="9">
        <v>1</v>
      </c>
      <c r="H45" s="9">
        <v>1</v>
      </c>
      <c r="I45" s="65">
        <v>1</v>
      </c>
      <c r="J45" s="9">
        <v>1</v>
      </c>
      <c r="K45" s="9"/>
      <c r="L45" s="9" t="str">
        <f>+VLOOKUP(B45,'[1]backup data for some variables'!$I$1387:$M$1576,5,)</f>
        <v/>
      </c>
      <c r="M45" s="9" t="str">
        <f>+VLOOKUP(B45,'[1]backup data for some variables'!$P$1387:$T$1576,5,)</f>
        <v/>
      </c>
      <c r="N45" s="12">
        <f t="shared" si="1"/>
        <v>85.714285714285708</v>
      </c>
      <c r="O45" s="14" t="s">
        <v>164</v>
      </c>
      <c r="P45" s="14" t="s">
        <v>164</v>
      </c>
      <c r="Q45" s="14"/>
      <c r="R45" s="13" t="str">
        <f t="shared" si="5"/>
        <v>http://www.dzs.hr/</v>
      </c>
      <c r="S45" s="9"/>
      <c r="T45" s="9"/>
      <c r="U45" s="1" t="str">
        <f>+VLOOKUP(C45,'[2]OECD &amp; EU Countries'!$B:$F,5,)</f>
        <v>OECD/EU</v>
      </c>
      <c r="V45" s="1" t="str">
        <f>+IFERROR(VLOOKUP(C45,'[2]OECD &amp; EU Countries'!$O:$P,2,),0)</f>
        <v>EU</v>
      </c>
    </row>
    <row r="46" spans="1:22" x14ac:dyDescent="0.2">
      <c r="A46" s="52">
        <f t="shared" si="0"/>
        <v>43</v>
      </c>
      <c r="B46" s="18" t="s">
        <v>165</v>
      </c>
      <c r="C46" s="11" t="s">
        <v>166</v>
      </c>
      <c r="D46" s="9">
        <v>1</v>
      </c>
      <c r="E46" s="9">
        <v>1</v>
      </c>
      <c r="F46" s="9">
        <v>0</v>
      </c>
      <c r="G46" s="9">
        <v>1</v>
      </c>
      <c r="H46" s="9">
        <v>1</v>
      </c>
      <c r="I46" s="21">
        <v>1</v>
      </c>
      <c r="J46" s="9">
        <v>0</v>
      </c>
      <c r="K46" s="9"/>
      <c r="L46" s="9" t="str">
        <f>+VLOOKUP(B46,'[1]backup data for some variables'!$I$1387:$M$1576,5,)</f>
        <v/>
      </c>
      <c r="M46" s="9" t="str">
        <f>+VLOOKUP(B46,'[1]backup data for some variables'!$P$1387:$T$1576,5,)</f>
        <v/>
      </c>
      <c r="N46" s="12">
        <f t="shared" si="1"/>
        <v>71.428571428571431</v>
      </c>
      <c r="O46" s="13" t="s">
        <v>167</v>
      </c>
      <c r="P46" s="13" t="s">
        <v>167</v>
      </c>
      <c r="Q46" s="13"/>
      <c r="R46" s="13" t="str">
        <f t="shared" si="5"/>
        <v>http://www.mof.gov.cy/mof/cystat/statistics.nsf/index_en/index_en?OpenDocument</v>
      </c>
      <c r="S46" s="9"/>
      <c r="T46" s="9"/>
      <c r="U46" s="1" t="str">
        <f>+VLOOKUP(C46,'[2]OECD &amp; EU Countries'!$B:$F,5,)</f>
        <v>OECD/EU</v>
      </c>
      <c r="V46" s="1" t="str">
        <f>+IFERROR(VLOOKUP(C46,'[2]OECD &amp; EU Countries'!$O:$P,2,),0)</f>
        <v>EU</v>
      </c>
    </row>
    <row r="47" spans="1:22" x14ac:dyDescent="0.2">
      <c r="A47" s="52">
        <f t="shared" si="0"/>
        <v>44</v>
      </c>
      <c r="B47" s="10" t="s">
        <v>168</v>
      </c>
      <c r="C47" s="11" t="s">
        <v>169</v>
      </c>
      <c r="D47" s="21">
        <v>1</v>
      </c>
      <c r="E47" s="9">
        <v>1</v>
      </c>
      <c r="F47" s="9">
        <v>1</v>
      </c>
      <c r="G47" s="9">
        <v>1</v>
      </c>
      <c r="H47" s="9">
        <v>1</v>
      </c>
      <c r="I47" s="21">
        <v>1</v>
      </c>
      <c r="J47" s="9">
        <v>1</v>
      </c>
      <c r="K47" s="9"/>
      <c r="L47" s="9">
        <f>+VLOOKUP(B47,'[1]backup data for some variables'!$I$1387:$M$1576,5,)</f>
        <v>49.15</v>
      </c>
      <c r="M47" s="9">
        <f>+VLOOKUP(B47,'[1]backup data for some variables'!$P$1387:$T$1576,5,)</f>
        <v>52</v>
      </c>
      <c r="N47" s="12">
        <f t="shared" si="1"/>
        <v>100</v>
      </c>
      <c r="O47" s="13" t="s">
        <v>170</v>
      </c>
      <c r="P47" s="13" t="s">
        <v>170</v>
      </c>
      <c r="Q47" s="13"/>
      <c r="R47" s="13" t="str">
        <f t="shared" si="5"/>
        <v>https://www.czso.cz/csu/czso/home</v>
      </c>
      <c r="S47" s="9"/>
      <c r="T47" s="9"/>
      <c r="U47" s="1" t="str">
        <f>+VLOOKUP(C47,'[2]OECD &amp; EU Countries'!$B:$F,5,)</f>
        <v>OECD/EU</v>
      </c>
      <c r="V47" s="1" t="str">
        <f>+IFERROR(VLOOKUP(C47,'[2]OECD &amp; EU Countries'!$O:$P,2,),0)</f>
        <v>EU</v>
      </c>
    </row>
    <row r="48" spans="1:22" x14ac:dyDescent="0.2">
      <c r="A48" s="52">
        <f t="shared" si="0"/>
        <v>45</v>
      </c>
      <c r="B48" s="19" t="s">
        <v>171</v>
      </c>
      <c r="C48" s="46" t="s">
        <v>172</v>
      </c>
      <c r="D48" s="9">
        <v>1</v>
      </c>
      <c r="E48" s="9">
        <v>1</v>
      </c>
      <c r="F48" s="9">
        <v>1</v>
      </c>
      <c r="G48" s="9">
        <v>1</v>
      </c>
      <c r="H48" s="9">
        <v>1</v>
      </c>
      <c r="I48" s="25">
        <v>0</v>
      </c>
      <c r="J48" s="47">
        <v>0</v>
      </c>
      <c r="K48" s="9"/>
      <c r="L48" s="9">
        <f>+VLOOKUP(B48,'[1]backup data for some variables'!$I$1387:$M$1576,5,)</f>
        <v>76.62</v>
      </c>
      <c r="M48" s="9">
        <f>+VLOOKUP(B48,'[1]backup data for some variables'!$P$1387:$T$1576,5,)</f>
        <v>70</v>
      </c>
      <c r="N48" s="12">
        <f t="shared" si="1"/>
        <v>71.428571428571431</v>
      </c>
      <c r="O48" s="14" t="s">
        <v>173</v>
      </c>
      <c r="P48" s="14" t="s">
        <v>173</v>
      </c>
      <c r="Q48" s="14"/>
      <c r="R48" s="13" t="str">
        <f t="shared" si="5"/>
        <v>http://www.dst.dk/en/</v>
      </c>
      <c r="S48" s="9"/>
      <c r="T48" s="9"/>
      <c r="U48" s="1" t="str">
        <f>+VLOOKUP(C48,'[2]OECD &amp; EU Countries'!$B:$F,5,)</f>
        <v>OECD/EU</v>
      </c>
      <c r="V48" s="1" t="str">
        <f>+IFERROR(VLOOKUP(C48,'[2]OECD &amp; EU Countries'!$O:$P,2,),0)</f>
        <v>EU</v>
      </c>
    </row>
    <row r="49" spans="1:22" ht="15" x14ac:dyDescent="0.25">
      <c r="A49" s="52">
        <f t="shared" si="0"/>
        <v>46</v>
      </c>
      <c r="B49" s="19" t="s">
        <v>174</v>
      </c>
      <c r="C49" s="11" t="s">
        <v>175</v>
      </c>
      <c r="D49" s="9">
        <v>0</v>
      </c>
      <c r="E49" s="9">
        <v>1</v>
      </c>
      <c r="F49" s="9">
        <v>0</v>
      </c>
      <c r="G49" s="9">
        <v>1</v>
      </c>
      <c r="H49" s="9">
        <v>0</v>
      </c>
      <c r="I49" s="9">
        <v>0</v>
      </c>
      <c r="J49" s="9">
        <v>0</v>
      </c>
      <c r="K49" s="26"/>
      <c r="L49" s="1" t="str">
        <f>+VLOOKUP(B49,'[1]backup data for some variables'!$I$1387:$M$1576,5,)</f>
        <v/>
      </c>
      <c r="M49" s="1" t="str">
        <f>+VLOOKUP(B49,'[1]backup data for some variables'!$P$1387:$T$1576,5,)</f>
        <v/>
      </c>
      <c r="N49" s="12">
        <f t="shared" si="1"/>
        <v>28.571428571428569</v>
      </c>
      <c r="O49" s="1" t="s">
        <v>176</v>
      </c>
      <c r="P49" s="59" t="s">
        <v>635</v>
      </c>
      <c r="Q49" s="59" t="s">
        <v>629</v>
      </c>
      <c r="R49" s="13" t="str">
        <f t="shared" si="5"/>
        <v>http://www.dised.dj/</v>
      </c>
      <c r="S49" s="9" t="s">
        <v>177</v>
      </c>
      <c r="T49" s="9"/>
      <c r="U49" s="1" t="str">
        <f>+VLOOKUP(C49,'[2]OECD &amp; EU Countries'!$B:$F,5,)</f>
        <v>NA</v>
      </c>
      <c r="V49" s="1">
        <f>+IFERROR(VLOOKUP(C49,'[2]OECD &amp; EU Countries'!$O:$P,2,),0)</f>
        <v>0</v>
      </c>
    </row>
    <row r="50" spans="1:22" x14ac:dyDescent="0.2">
      <c r="A50" s="52">
        <f t="shared" si="0"/>
        <v>47</v>
      </c>
      <c r="B50" s="10" t="s">
        <v>178</v>
      </c>
      <c r="C50" s="11" t="s">
        <v>179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/>
      <c r="L50" s="9" t="str">
        <f>+VLOOKUP(B50,'[1]backup data for some variables'!$I$1387:$M$1576,5,)</f>
        <v/>
      </c>
      <c r="M50" s="9">
        <f>+VLOOKUP(B50,'[1]backup data for some variables'!$P$1387:$T$1576,5,)</f>
        <v>27</v>
      </c>
      <c r="N50" s="12">
        <f t="shared" si="1"/>
        <v>0</v>
      </c>
      <c r="O50" s="14"/>
      <c r="P50" s="14"/>
      <c r="Q50" s="14"/>
      <c r="R50" s="14"/>
      <c r="S50" s="9" t="s">
        <v>180</v>
      </c>
      <c r="T50" s="9"/>
      <c r="U50" s="1" t="str">
        <f>+VLOOKUP(C50,'[2]OECD &amp; EU Countries'!$B:$F,5,)</f>
        <v>NA</v>
      </c>
      <c r="V50" s="1">
        <f>+IFERROR(VLOOKUP(C50,'[2]OECD &amp; EU Countries'!$O:$P,2,),0)</f>
        <v>0</v>
      </c>
    </row>
    <row r="51" spans="1:22" x14ac:dyDescent="0.2">
      <c r="A51" s="52">
        <f t="shared" si="0"/>
        <v>48</v>
      </c>
      <c r="B51" s="10" t="s">
        <v>181</v>
      </c>
      <c r="C51" s="46" t="s">
        <v>182</v>
      </c>
      <c r="D51" s="9">
        <v>0</v>
      </c>
      <c r="E51" s="9">
        <v>1</v>
      </c>
      <c r="F51" s="9">
        <v>1</v>
      </c>
      <c r="G51" s="9">
        <v>1</v>
      </c>
      <c r="H51" s="9">
        <v>1</v>
      </c>
      <c r="I51" s="9">
        <v>0</v>
      </c>
      <c r="J51" s="45">
        <v>1</v>
      </c>
      <c r="K51" s="9"/>
      <c r="L51" s="9" t="str">
        <f>+VLOOKUP(B51,'[1]backup data for some variables'!$I$1387:$M$1576,5,)</f>
        <v/>
      </c>
      <c r="M51" s="9">
        <f>+VLOOKUP(B51,'[1]backup data for some variables'!$P$1387:$T$1576,5,)</f>
        <v>26</v>
      </c>
      <c r="N51" s="12">
        <f t="shared" si="1"/>
        <v>71.428571428571431</v>
      </c>
      <c r="O51" s="14" t="s">
        <v>183</v>
      </c>
      <c r="P51" s="14" t="s">
        <v>183</v>
      </c>
      <c r="Q51" s="14"/>
      <c r="R51" s="13" t="str">
        <f>+P51</f>
        <v>http://www.one.gob.do/</v>
      </c>
      <c r="S51" s="9"/>
      <c r="T51" s="9"/>
      <c r="U51" s="1" t="str">
        <f>+VLOOKUP(C51,'[2]OECD &amp; EU Countries'!$B:$F,5,)</f>
        <v>NA</v>
      </c>
      <c r="V51" s="1">
        <f>+IFERROR(VLOOKUP(C51,'[2]OECD &amp; EU Countries'!$O:$P,2,),0)</f>
        <v>0</v>
      </c>
    </row>
    <row r="52" spans="1:22" x14ac:dyDescent="0.2">
      <c r="A52" s="52">
        <f t="shared" si="0"/>
        <v>49</v>
      </c>
      <c r="B52" s="18" t="s">
        <v>184</v>
      </c>
      <c r="C52" s="11" t="s">
        <v>185</v>
      </c>
      <c r="D52" s="27">
        <v>1</v>
      </c>
      <c r="E52" s="27">
        <v>1</v>
      </c>
      <c r="F52" s="27">
        <v>1</v>
      </c>
      <c r="G52" s="27">
        <v>1</v>
      </c>
      <c r="H52" s="27">
        <v>1</v>
      </c>
      <c r="I52" s="27">
        <v>0</v>
      </c>
      <c r="J52" s="28">
        <v>1</v>
      </c>
      <c r="K52" s="9"/>
      <c r="L52" s="9">
        <f>+VLOOKUP(B52,'[1]backup data for some variables'!$I$1387:$M$1576,5,)</f>
        <v>30.29</v>
      </c>
      <c r="M52" s="9">
        <f>+VLOOKUP(B52,'[1]backup data for some variables'!$P$1387:$T$1576,5,)</f>
        <v>32</v>
      </c>
      <c r="N52" s="12">
        <f t="shared" si="1"/>
        <v>85.714285714285708</v>
      </c>
      <c r="O52" s="13" t="s">
        <v>186</v>
      </c>
      <c r="P52" s="13" t="s">
        <v>186</v>
      </c>
      <c r="Q52" s="13"/>
      <c r="R52" s="13" t="str">
        <f>+P52</f>
        <v>http://www.ecuadorencifras.gob.ec/institucional/</v>
      </c>
      <c r="S52" s="9"/>
      <c r="T52" s="9"/>
      <c r="U52" s="1" t="str">
        <f>+VLOOKUP(C52,'[2]OECD &amp; EU Countries'!$B:$F,5,)</f>
        <v>NA</v>
      </c>
      <c r="V52" s="1">
        <f>+IFERROR(VLOOKUP(C52,'[2]OECD &amp; EU Countries'!$O:$P,2,),0)</f>
        <v>0</v>
      </c>
    </row>
    <row r="53" spans="1:22" x14ac:dyDescent="0.2">
      <c r="A53" s="52">
        <f t="shared" si="0"/>
        <v>50</v>
      </c>
      <c r="B53" s="10" t="s">
        <v>187</v>
      </c>
      <c r="C53" s="46" t="s">
        <v>188</v>
      </c>
      <c r="D53" s="27">
        <v>1</v>
      </c>
      <c r="E53" s="27">
        <v>1</v>
      </c>
      <c r="F53" s="27">
        <v>1</v>
      </c>
      <c r="G53" s="27">
        <v>1</v>
      </c>
      <c r="H53" s="27">
        <v>1</v>
      </c>
      <c r="I53" s="28">
        <v>0</v>
      </c>
      <c r="J53" s="49">
        <v>1</v>
      </c>
      <c r="K53" s="9"/>
      <c r="L53" s="9" t="str">
        <f>+VLOOKUP(B53,'[1]backup data for some variables'!$I$1387:$M$1576,5,)</f>
        <v/>
      </c>
      <c r="M53" s="9" t="str">
        <f>+VLOOKUP(B53,'[1]backup data for some variables'!$P$1387:$T$1576,5,)</f>
        <v/>
      </c>
      <c r="N53" s="12">
        <f t="shared" si="1"/>
        <v>85.714285714285708</v>
      </c>
      <c r="O53" s="14" t="s">
        <v>189</v>
      </c>
      <c r="P53" s="14" t="s">
        <v>189</v>
      </c>
      <c r="Q53" s="14"/>
      <c r="R53" s="13" t="str">
        <f>+P53</f>
        <v>http://www.capmas.gov.eg/</v>
      </c>
      <c r="S53" s="9"/>
      <c r="T53" s="9"/>
      <c r="U53" s="1" t="str">
        <f>+VLOOKUP(C53,'[2]OECD &amp; EU Countries'!$B:$F,5,)</f>
        <v>NA</v>
      </c>
      <c r="V53" s="1">
        <f>+IFERROR(VLOOKUP(C53,'[2]OECD &amp; EU Countries'!$O:$P,2,),0)</f>
        <v>0</v>
      </c>
    </row>
    <row r="54" spans="1:22" x14ac:dyDescent="0.2">
      <c r="A54" s="52">
        <f t="shared" si="0"/>
        <v>51</v>
      </c>
      <c r="B54" s="63" t="s">
        <v>190</v>
      </c>
      <c r="C54" s="64" t="s">
        <v>191</v>
      </c>
      <c r="D54" s="67">
        <v>0</v>
      </c>
      <c r="E54" s="27">
        <v>1</v>
      </c>
      <c r="F54" s="27">
        <v>0</v>
      </c>
      <c r="G54" s="27">
        <v>0</v>
      </c>
      <c r="H54" s="27">
        <v>1</v>
      </c>
      <c r="I54" s="27">
        <v>0</v>
      </c>
      <c r="J54" s="27">
        <v>0</v>
      </c>
      <c r="K54" s="9"/>
      <c r="L54" s="9" t="str">
        <f>+VLOOKUP(B54,'[1]backup data for some variables'!$I$1387:$M$1576,5,)</f>
        <v/>
      </c>
      <c r="M54" s="9">
        <f>+VLOOKUP(B54,'[1]backup data for some variables'!$P$1387:$T$1576,5,)</f>
        <v>27</v>
      </c>
      <c r="N54" s="12">
        <f t="shared" si="1"/>
        <v>28.571428571428569</v>
      </c>
      <c r="O54" s="14" t="s">
        <v>192</v>
      </c>
      <c r="P54" s="14" t="s">
        <v>192</v>
      </c>
      <c r="Q54" s="14"/>
      <c r="R54" s="13" t="str">
        <f>+P54</f>
        <v>http://www.digestyc.gob.sv/</v>
      </c>
      <c r="S54" s="9"/>
      <c r="T54" s="9"/>
      <c r="U54" s="1" t="str">
        <f>+VLOOKUP(C54,'[2]OECD &amp; EU Countries'!$B:$F,5,)</f>
        <v>NA</v>
      </c>
      <c r="V54" s="1">
        <f>+IFERROR(VLOOKUP(C54,'[2]OECD &amp; EU Countries'!$O:$P,2,),0)</f>
        <v>0</v>
      </c>
    </row>
    <row r="55" spans="1:22" ht="15" x14ac:dyDescent="0.25">
      <c r="A55" s="52">
        <f t="shared" si="0"/>
        <v>52</v>
      </c>
      <c r="B55" s="10" t="s">
        <v>193</v>
      </c>
      <c r="C55" s="46" t="s">
        <v>194</v>
      </c>
      <c r="D55" s="27">
        <v>0</v>
      </c>
      <c r="E55" s="29">
        <v>1</v>
      </c>
      <c r="F55" s="27">
        <v>0</v>
      </c>
      <c r="G55" s="49">
        <v>0</v>
      </c>
      <c r="H55" s="27">
        <v>0</v>
      </c>
      <c r="I55" s="27">
        <v>0</v>
      </c>
      <c r="J55" s="27">
        <v>0</v>
      </c>
      <c r="K55" s="9"/>
      <c r="L55" s="9" t="str">
        <f>+VLOOKUP(B55,'[1]backup data for some variables'!$I$1387:$M$1576,5,)</f>
        <v/>
      </c>
      <c r="M55" s="9" t="str">
        <f>+VLOOKUP(B55,'[1]backup data for some variables'!$P$1387:$T$1576,5,)</f>
        <v/>
      </c>
      <c r="N55" s="12">
        <f t="shared" si="1"/>
        <v>14.285714285714285</v>
      </c>
      <c r="O55" s="14" t="s">
        <v>195</v>
      </c>
      <c r="P55" s="34" t="s">
        <v>630</v>
      </c>
      <c r="Q55" s="34" t="s">
        <v>636</v>
      </c>
      <c r="R55" s="13" t="str">
        <f>+P55</f>
        <v>http://www.inege.gq</v>
      </c>
      <c r="S55" s="9"/>
      <c r="T55" s="30"/>
      <c r="U55" s="1" t="str">
        <f>+VLOOKUP(C55,'[2]OECD &amp; EU Countries'!$B:$F,5,)</f>
        <v>NA</v>
      </c>
      <c r="V55" s="1">
        <f>+IFERROR(VLOOKUP(C55,'[2]OECD &amp; EU Countries'!$O:$P,2,),0)</f>
        <v>0</v>
      </c>
    </row>
    <row r="56" spans="1:22" x14ac:dyDescent="0.2">
      <c r="A56" s="52">
        <f t="shared" si="0"/>
        <v>53</v>
      </c>
      <c r="B56" s="10" t="s">
        <v>196</v>
      </c>
      <c r="C56" s="11" t="s">
        <v>197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9"/>
      <c r="L56" s="9" t="str">
        <f>+VLOOKUP(B56,'[1]backup data for some variables'!$I$1387:$M$1576,5,)</f>
        <v/>
      </c>
      <c r="M56" s="9" t="str">
        <f>+VLOOKUP(B56,'[1]backup data for some variables'!$P$1387:$T$1576,5,)</f>
        <v/>
      </c>
      <c r="N56" s="12">
        <f t="shared" si="1"/>
        <v>0</v>
      </c>
      <c r="O56" s="14" t="s">
        <v>149</v>
      </c>
      <c r="P56" s="14" t="s">
        <v>149</v>
      </c>
      <c r="Q56" s="14"/>
      <c r="R56" s="14" t="s">
        <v>621</v>
      </c>
      <c r="S56" s="9"/>
      <c r="T56" s="9"/>
      <c r="U56" s="1" t="str">
        <f>+VLOOKUP(C56,'[2]OECD &amp; EU Countries'!$B:$F,5,)</f>
        <v>NA</v>
      </c>
      <c r="V56" s="1">
        <f>+IFERROR(VLOOKUP(C56,'[2]OECD &amp; EU Countries'!$O:$P,2,),0)</f>
        <v>0</v>
      </c>
    </row>
    <row r="57" spans="1:22" x14ac:dyDescent="0.2">
      <c r="A57" s="52">
        <f t="shared" si="0"/>
        <v>54</v>
      </c>
      <c r="B57" s="10" t="s">
        <v>198</v>
      </c>
      <c r="C57" s="11" t="s">
        <v>199</v>
      </c>
      <c r="D57" s="27">
        <v>1</v>
      </c>
      <c r="E57" s="31">
        <v>1</v>
      </c>
      <c r="F57" s="27">
        <v>1</v>
      </c>
      <c r="G57" s="27">
        <v>1</v>
      </c>
      <c r="H57" s="27">
        <v>1</v>
      </c>
      <c r="I57" s="27">
        <v>1</v>
      </c>
      <c r="J57" s="27">
        <v>1</v>
      </c>
      <c r="K57" s="9"/>
      <c r="L57" s="9">
        <f>+VLOOKUP(B57,'[1]backup data for some variables'!$I$1387:$M$1576,5,)</f>
        <v>50.63</v>
      </c>
      <c r="M57" s="9" t="str">
        <f>+VLOOKUP(B57,'[1]backup data for some variables'!$P$1387:$T$1576,5,)</f>
        <v/>
      </c>
      <c r="N57" s="12">
        <f t="shared" si="1"/>
        <v>100</v>
      </c>
      <c r="O57" s="14" t="s">
        <v>200</v>
      </c>
      <c r="P57" s="14" t="s">
        <v>200</v>
      </c>
      <c r="Q57" s="14"/>
      <c r="R57" s="13" t="str">
        <f t="shared" ref="R57:R88" si="6">+P57</f>
        <v>http://www.stat.ee/en</v>
      </c>
      <c r="S57" s="9"/>
      <c r="T57" s="9"/>
      <c r="U57" s="1" t="str">
        <f>+VLOOKUP(C57,'[2]OECD &amp; EU Countries'!$B:$F,5,)</f>
        <v>OECD/EU</v>
      </c>
      <c r="V57" s="1" t="str">
        <f>+IFERROR(VLOOKUP(C57,'[2]OECD &amp; EU Countries'!$O:$P,2,),0)</f>
        <v>EU</v>
      </c>
    </row>
    <row r="58" spans="1:22" x14ac:dyDescent="0.2">
      <c r="A58" s="52">
        <f t="shared" si="0"/>
        <v>55</v>
      </c>
      <c r="B58" s="10" t="s">
        <v>201</v>
      </c>
      <c r="C58" s="46" t="s">
        <v>202</v>
      </c>
      <c r="D58" s="49">
        <v>1</v>
      </c>
      <c r="E58" s="49">
        <v>1</v>
      </c>
      <c r="F58" s="49">
        <v>1</v>
      </c>
      <c r="G58" s="28">
        <v>0</v>
      </c>
      <c r="H58" s="49">
        <v>1</v>
      </c>
      <c r="I58" s="27">
        <v>0</v>
      </c>
      <c r="J58" s="27">
        <v>0</v>
      </c>
      <c r="K58" s="9"/>
      <c r="L58" s="9">
        <f>+VLOOKUP(B58,'[1]backup data for some variables'!$I$1387:$M$1576,5,)</f>
        <v>6.63</v>
      </c>
      <c r="M58" s="9">
        <f>+VLOOKUP(B58,'[1]backup data for some variables'!$P$1387:$T$1576,5,)</f>
        <v>13</v>
      </c>
      <c r="N58" s="12">
        <f t="shared" si="1"/>
        <v>57.142857142857139</v>
      </c>
      <c r="O58" s="14" t="s">
        <v>203</v>
      </c>
      <c r="P58" s="14" t="s">
        <v>203</v>
      </c>
      <c r="Q58" s="14"/>
      <c r="R58" s="13" t="str">
        <f t="shared" si="6"/>
        <v>http://www.csa.gov.et/</v>
      </c>
      <c r="S58" s="9" t="s">
        <v>69</v>
      </c>
      <c r="T58" s="9"/>
      <c r="U58" s="1" t="str">
        <f>+VLOOKUP(C58,'[2]OECD &amp; EU Countries'!$B:$F,5,)</f>
        <v>NA</v>
      </c>
      <c r="V58" s="1">
        <f>+IFERROR(VLOOKUP(C58,'[2]OECD &amp; EU Countries'!$O:$P,2,),0)</f>
        <v>0</v>
      </c>
    </row>
    <row r="59" spans="1:22" x14ac:dyDescent="0.2">
      <c r="A59" s="52">
        <f t="shared" si="0"/>
        <v>56</v>
      </c>
      <c r="B59" s="17" t="s">
        <v>204</v>
      </c>
      <c r="C59" s="46" t="s">
        <v>205</v>
      </c>
      <c r="D59" s="27">
        <v>1</v>
      </c>
      <c r="E59" s="27">
        <v>1</v>
      </c>
      <c r="F59" s="27">
        <v>0</v>
      </c>
      <c r="G59" s="27">
        <v>1</v>
      </c>
      <c r="H59" s="27">
        <v>1</v>
      </c>
      <c r="I59" s="27">
        <v>0</v>
      </c>
      <c r="J59" s="49">
        <v>1</v>
      </c>
      <c r="K59" s="9"/>
      <c r="L59" s="9" t="str">
        <f>+VLOOKUP(B59,'[1]backup data for some variables'!$I$1387:$M$1576,5,)</f>
        <v/>
      </c>
      <c r="M59" s="9" t="str">
        <f>+VLOOKUP(B59,'[1]backup data for some variables'!$P$1387:$T$1576,5,)</f>
        <v/>
      </c>
      <c r="N59" s="12">
        <f t="shared" si="1"/>
        <v>71.428571428571431</v>
      </c>
      <c r="O59" s="14" t="s">
        <v>206</v>
      </c>
      <c r="P59" s="14" t="s">
        <v>206</v>
      </c>
      <c r="Q59" s="14"/>
      <c r="R59" s="13" t="str">
        <f t="shared" si="6"/>
        <v>http://www.statsfiji.gov.fj/</v>
      </c>
      <c r="S59" s="9"/>
      <c r="T59" s="9"/>
      <c r="U59" s="1" t="str">
        <f>+VLOOKUP(C59,'[2]OECD &amp; EU Countries'!$B:$F,5,)</f>
        <v>NA</v>
      </c>
      <c r="V59" s="1">
        <f>+IFERROR(VLOOKUP(C59,'[2]OECD &amp; EU Countries'!$O:$P,2,),0)</f>
        <v>0</v>
      </c>
    </row>
    <row r="60" spans="1:22" x14ac:dyDescent="0.2">
      <c r="A60" s="52">
        <f t="shared" si="0"/>
        <v>57</v>
      </c>
      <c r="B60" s="10" t="s">
        <v>207</v>
      </c>
      <c r="C60" s="46" t="s">
        <v>208</v>
      </c>
      <c r="D60" s="27">
        <v>1</v>
      </c>
      <c r="E60" s="27">
        <v>1</v>
      </c>
      <c r="F60" s="27">
        <v>1</v>
      </c>
      <c r="G60" s="27">
        <v>1</v>
      </c>
      <c r="H60" s="27">
        <v>1</v>
      </c>
      <c r="I60" s="31">
        <v>1</v>
      </c>
      <c r="J60" s="48">
        <v>1</v>
      </c>
      <c r="K60" s="9"/>
      <c r="L60" s="9">
        <f>+VLOOKUP(B60,'[1]backup data for some variables'!$I$1387:$M$1576,5,)</f>
        <v>65.45</v>
      </c>
      <c r="M60" s="9">
        <f>+VLOOKUP(B60,'[1]backup data for some variables'!$P$1387:$T$1576,5,)</f>
        <v>67</v>
      </c>
      <c r="N60" s="12">
        <f t="shared" si="1"/>
        <v>100</v>
      </c>
      <c r="O60" s="14" t="s">
        <v>209</v>
      </c>
      <c r="P60" s="14" t="s">
        <v>209</v>
      </c>
      <c r="Q60" s="14"/>
      <c r="R60" s="13" t="str">
        <f t="shared" si="6"/>
        <v>http://www.stat.fi/index_en.html</v>
      </c>
      <c r="S60" s="9"/>
      <c r="T60" s="9"/>
      <c r="U60" s="1" t="str">
        <f>+VLOOKUP(C60,'[2]OECD &amp; EU Countries'!$B:$F,5,)</f>
        <v>OECD/EU</v>
      </c>
      <c r="V60" s="1" t="str">
        <f>+IFERROR(VLOOKUP(C60,'[2]OECD &amp; EU Countries'!$O:$P,2,),0)</f>
        <v>EU</v>
      </c>
    </row>
    <row r="61" spans="1:22" x14ac:dyDescent="0.2">
      <c r="A61" s="52">
        <f t="shared" si="0"/>
        <v>58</v>
      </c>
      <c r="B61" s="10" t="s">
        <v>210</v>
      </c>
      <c r="C61" s="46" t="s">
        <v>211</v>
      </c>
      <c r="D61" s="27">
        <v>1</v>
      </c>
      <c r="E61" s="27">
        <v>1</v>
      </c>
      <c r="F61" s="27">
        <v>1</v>
      </c>
      <c r="G61" s="27">
        <v>1</v>
      </c>
      <c r="H61" s="27">
        <v>1</v>
      </c>
      <c r="I61" s="28">
        <v>1</v>
      </c>
      <c r="J61" s="48">
        <v>1</v>
      </c>
      <c r="K61" s="9"/>
      <c r="L61" s="9">
        <f>+VLOOKUP(B61,'[1]backup data for some variables'!$I$1387:$M$1576,5,)</f>
        <v>81.650000000000006</v>
      </c>
      <c r="M61" s="9">
        <f>+VLOOKUP(B61,'[1]backup data for some variables'!$P$1387:$T$1576,5,)</f>
        <v>63</v>
      </c>
      <c r="N61" s="12">
        <f t="shared" si="1"/>
        <v>100</v>
      </c>
      <c r="O61" s="14" t="s">
        <v>212</v>
      </c>
      <c r="P61" s="14" t="s">
        <v>212</v>
      </c>
      <c r="Q61" s="14"/>
      <c r="R61" s="13" t="str">
        <f t="shared" si="6"/>
        <v>https://www.insee.fr/en/accueil</v>
      </c>
      <c r="S61" s="9"/>
      <c r="T61" s="9"/>
      <c r="U61" s="1" t="str">
        <f>+VLOOKUP(C61,'[2]OECD &amp; EU Countries'!$B:$F,5,)</f>
        <v>OECD/EU</v>
      </c>
      <c r="V61" s="1" t="str">
        <f>+IFERROR(VLOOKUP(C61,'[2]OECD &amp; EU Countries'!$O:$P,2,),0)</f>
        <v>EU</v>
      </c>
    </row>
    <row r="62" spans="1:22" ht="15" x14ac:dyDescent="0.25">
      <c r="A62" s="52">
        <f t="shared" si="0"/>
        <v>59</v>
      </c>
      <c r="B62" s="72" t="s">
        <v>213</v>
      </c>
      <c r="C62" s="64" t="s">
        <v>214</v>
      </c>
      <c r="D62" s="27">
        <v>0</v>
      </c>
      <c r="E62" s="27">
        <v>0</v>
      </c>
      <c r="F62" s="27">
        <v>0</v>
      </c>
      <c r="G62" s="67">
        <v>1</v>
      </c>
      <c r="H62" s="27">
        <v>0</v>
      </c>
      <c r="I62" s="27">
        <v>0</v>
      </c>
      <c r="J62" s="27">
        <v>0</v>
      </c>
      <c r="K62" s="9"/>
      <c r="L62" s="9" t="str">
        <f>+VLOOKUP(B62,'[1]backup data for some variables'!$I$1387:$M$1576,5,)</f>
        <v/>
      </c>
      <c r="M62" s="9" t="str">
        <f>+VLOOKUP(B62,'[1]backup data for some variables'!$P$1387:$T$1576,5,)</f>
        <v/>
      </c>
      <c r="N62" s="12">
        <f t="shared" si="1"/>
        <v>14.285714285714285</v>
      </c>
      <c r="O62" s="34" t="s">
        <v>215</v>
      </c>
      <c r="P62" s="14" t="s">
        <v>215</v>
      </c>
      <c r="Q62" s="14"/>
      <c r="R62" s="13" t="str">
        <f t="shared" si="6"/>
        <v>http://www.stat-gabon.org/</v>
      </c>
      <c r="S62" s="9"/>
      <c r="T62" s="9"/>
      <c r="U62" s="1" t="str">
        <f>+VLOOKUP(C62,'[2]OECD &amp; EU Countries'!$B:$F,5,)</f>
        <v>NA</v>
      </c>
      <c r="V62" s="1">
        <f>+IFERROR(VLOOKUP(C62,'[2]OECD &amp; EU Countries'!$O:$P,2,),0)</f>
        <v>0</v>
      </c>
    </row>
    <row r="63" spans="1:22" ht="15" x14ac:dyDescent="0.25">
      <c r="A63" s="52">
        <f t="shared" si="0"/>
        <v>60</v>
      </c>
      <c r="B63" s="10" t="s">
        <v>216</v>
      </c>
      <c r="C63" s="11" t="s">
        <v>217</v>
      </c>
      <c r="D63" s="27">
        <v>0</v>
      </c>
      <c r="E63" s="29">
        <v>1</v>
      </c>
      <c r="F63" s="29">
        <v>1</v>
      </c>
      <c r="G63" s="29">
        <v>1</v>
      </c>
      <c r="H63" s="27">
        <v>0</v>
      </c>
      <c r="I63" s="27">
        <v>0</v>
      </c>
      <c r="J63" s="27">
        <v>0</v>
      </c>
      <c r="K63" s="9"/>
      <c r="L63" s="9" t="str">
        <f>+VLOOKUP(B63,'[1]backup data for some variables'!$I$1387:$M$1576,5,)</f>
        <v/>
      </c>
      <c r="M63" s="9" t="str">
        <f>+VLOOKUP(B63,'[1]backup data for some variables'!$P$1387:$T$1576,5,)</f>
        <v/>
      </c>
      <c r="N63" s="12">
        <f t="shared" si="1"/>
        <v>42.857142857142854</v>
      </c>
      <c r="O63" s="34" t="s">
        <v>218</v>
      </c>
      <c r="P63" s="34" t="s">
        <v>218</v>
      </c>
      <c r="Q63" s="34"/>
      <c r="R63" s="13" t="str">
        <f t="shared" si="6"/>
        <v>http://www.gbos.gov.gm/</v>
      </c>
      <c r="S63" s="9" t="s">
        <v>69</v>
      </c>
      <c r="T63" s="33" t="s">
        <v>219</v>
      </c>
      <c r="U63" s="1" t="str">
        <f>+VLOOKUP(C63,'[2]OECD &amp; EU Countries'!$B:$F,5,)</f>
        <v>NA</v>
      </c>
      <c r="V63" s="1">
        <f>+IFERROR(VLOOKUP(C63,'[2]OECD &amp; EU Countries'!$O:$P,2,),0)</f>
        <v>0</v>
      </c>
    </row>
    <row r="64" spans="1:22" x14ac:dyDescent="0.2">
      <c r="A64" s="52">
        <f t="shared" si="0"/>
        <v>61</v>
      </c>
      <c r="B64" s="10" t="s">
        <v>220</v>
      </c>
      <c r="C64" s="11" t="s">
        <v>221</v>
      </c>
      <c r="D64" s="27">
        <v>1</v>
      </c>
      <c r="E64" s="27">
        <v>1</v>
      </c>
      <c r="F64" s="27">
        <v>0</v>
      </c>
      <c r="G64" s="27">
        <v>1</v>
      </c>
      <c r="H64" s="27">
        <v>1</v>
      </c>
      <c r="I64" s="27">
        <v>0</v>
      </c>
      <c r="J64" s="27">
        <v>1</v>
      </c>
      <c r="K64" s="9"/>
      <c r="L64" s="9">
        <f>+VLOOKUP(B64,'[1]backup data for some variables'!$I$1387:$M$1576,5,)</f>
        <v>16.79</v>
      </c>
      <c r="M64" s="9">
        <f>+VLOOKUP(B64,'[1]backup data for some variables'!$P$1387:$T$1576,5,)</f>
        <v>37</v>
      </c>
      <c r="N64" s="12">
        <f t="shared" si="1"/>
        <v>71.428571428571431</v>
      </c>
      <c r="O64" s="14" t="s">
        <v>222</v>
      </c>
      <c r="P64" s="14" t="s">
        <v>222</v>
      </c>
      <c r="Q64" s="14"/>
      <c r="R64" s="13" t="str">
        <f t="shared" si="6"/>
        <v>http://www.geostat.ge/</v>
      </c>
      <c r="S64" s="9"/>
      <c r="T64" s="9"/>
      <c r="U64" s="1" t="str">
        <f>+VLOOKUP(C64,'[2]OECD &amp; EU Countries'!$B:$F,5,)</f>
        <v>NA</v>
      </c>
      <c r="V64" s="1">
        <f>+IFERROR(VLOOKUP(C64,'[2]OECD &amp; EU Countries'!$O:$P,2,),0)</f>
        <v>0</v>
      </c>
    </row>
    <row r="65" spans="1:22" ht="15" x14ac:dyDescent="0.25">
      <c r="A65" s="52">
        <f t="shared" si="0"/>
        <v>62</v>
      </c>
      <c r="B65" s="63" t="s">
        <v>223</v>
      </c>
      <c r="C65" s="64" t="s">
        <v>224</v>
      </c>
      <c r="D65" s="66">
        <v>1</v>
      </c>
      <c r="E65" s="28">
        <v>1</v>
      </c>
      <c r="F65" s="27">
        <v>1</v>
      </c>
      <c r="G65" s="27">
        <v>1</v>
      </c>
      <c r="H65" s="27">
        <v>1</v>
      </c>
      <c r="I65" s="31">
        <v>1</v>
      </c>
      <c r="J65" s="27">
        <v>1</v>
      </c>
      <c r="K65" s="9"/>
      <c r="L65" s="9">
        <f>+VLOOKUP(B65,'[1]backup data for some variables'!$I$1387:$M$1576,5,)</f>
        <v>64.790000000000006</v>
      </c>
      <c r="M65" s="9">
        <f>+VLOOKUP(B65,'[1]backup data for some variables'!$P$1387:$T$1576,5,)</f>
        <v>49</v>
      </c>
      <c r="N65" s="12">
        <f t="shared" si="1"/>
        <v>100</v>
      </c>
      <c r="O65" s="34" t="s">
        <v>225</v>
      </c>
      <c r="P65" s="14" t="s">
        <v>225</v>
      </c>
      <c r="Q65" s="14"/>
      <c r="R65" s="13" t="str">
        <f t="shared" si="6"/>
        <v>https://www.destatis.de/EN/Homepage.html</v>
      </c>
      <c r="S65" s="9" t="s">
        <v>226</v>
      </c>
      <c r="T65" s="9"/>
      <c r="U65" s="1" t="str">
        <f>+VLOOKUP(C65,'[2]OECD &amp; EU Countries'!$B:$F,5,)</f>
        <v>OECD/EU</v>
      </c>
      <c r="V65" s="1" t="str">
        <f>+IFERROR(VLOOKUP(C65,'[2]OECD &amp; EU Countries'!$O:$P,2,),0)</f>
        <v>EU</v>
      </c>
    </row>
    <row r="66" spans="1:22" ht="15" x14ac:dyDescent="0.25">
      <c r="A66" s="52">
        <f t="shared" si="0"/>
        <v>63</v>
      </c>
      <c r="B66" s="63" t="s">
        <v>227</v>
      </c>
      <c r="C66" s="64" t="s">
        <v>228</v>
      </c>
      <c r="D66" s="67">
        <v>1</v>
      </c>
      <c r="E66" s="27">
        <v>1</v>
      </c>
      <c r="F66" s="49">
        <v>1</v>
      </c>
      <c r="G66" s="27">
        <v>1</v>
      </c>
      <c r="H66" s="27">
        <v>0</v>
      </c>
      <c r="I66" s="28">
        <v>1</v>
      </c>
      <c r="J66" s="27">
        <v>1</v>
      </c>
      <c r="K66" s="9"/>
      <c r="L66" s="9">
        <f>+VLOOKUP(B66,'[1]backup data for some variables'!$I$1387:$M$1576,5,)</f>
        <v>10.19</v>
      </c>
      <c r="M66" s="9" t="str">
        <f>+VLOOKUP(B66,'[1]backup data for some variables'!$P$1387:$T$1576,5,)</f>
        <v/>
      </c>
      <c r="N66" s="12">
        <f t="shared" si="1"/>
        <v>85.714285714285708</v>
      </c>
      <c r="O66" s="34" t="s">
        <v>229</v>
      </c>
      <c r="P66" s="14" t="s">
        <v>229</v>
      </c>
      <c r="Q66" s="14"/>
      <c r="R66" s="13" t="str">
        <f t="shared" si="6"/>
        <v>http://www.statsghana.gov.gh/</v>
      </c>
      <c r="S66" s="9"/>
      <c r="T66" s="9"/>
      <c r="U66" s="1" t="str">
        <f>+VLOOKUP(C66,'[2]OECD &amp; EU Countries'!$B:$F,5,)</f>
        <v>NA</v>
      </c>
      <c r="V66" s="1">
        <f>+IFERROR(VLOOKUP(C66,'[2]OECD &amp; EU Countries'!$O:$P,2,),0)</f>
        <v>0</v>
      </c>
    </row>
    <row r="67" spans="1:22" x14ac:dyDescent="0.2">
      <c r="A67" s="52">
        <f t="shared" si="0"/>
        <v>64</v>
      </c>
      <c r="B67" s="10" t="s">
        <v>230</v>
      </c>
      <c r="C67" s="11" t="s">
        <v>231</v>
      </c>
      <c r="D67" s="27">
        <v>1</v>
      </c>
      <c r="E67" s="27">
        <v>1</v>
      </c>
      <c r="F67" s="28">
        <v>1</v>
      </c>
      <c r="G67" s="27">
        <v>1</v>
      </c>
      <c r="H67" s="27">
        <v>1</v>
      </c>
      <c r="I67" s="28">
        <v>1</v>
      </c>
      <c r="J67" s="27">
        <v>1</v>
      </c>
      <c r="K67" s="9"/>
      <c r="L67" s="9">
        <f>+VLOOKUP(B67,'[1]backup data for some variables'!$I$1387:$M$1576,5,)</f>
        <v>38.479999999999997</v>
      </c>
      <c r="M67" s="9">
        <f>+VLOOKUP(B67,'[1]backup data for some variables'!$P$1387:$T$1576,5,)</f>
        <v>39</v>
      </c>
      <c r="N67" s="12">
        <f t="shared" si="1"/>
        <v>100</v>
      </c>
      <c r="O67" s="14" t="s">
        <v>232</v>
      </c>
      <c r="P67" s="14" t="s">
        <v>232</v>
      </c>
      <c r="Q67" s="14"/>
      <c r="R67" s="13" t="str">
        <f t="shared" si="6"/>
        <v>http://www.statistics.gr/en/home/</v>
      </c>
      <c r="S67" s="9"/>
      <c r="T67" s="9"/>
      <c r="U67" s="1" t="str">
        <f>+VLOOKUP(C67,'[2]OECD &amp; EU Countries'!$B:$F,5,)</f>
        <v>OECD/EU</v>
      </c>
      <c r="V67" s="1" t="str">
        <f>+IFERROR(VLOOKUP(C67,'[2]OECD &amp; EU Countries'!$O:$P,2,),0)</f>
        <v>EU</v>
      </c>
    </row>
    <row r="68" spans="1:22" ht="15" x14ac:dyDescent="0.25">
      <c r="A68" s="52">
        <f t="shared" si="0"/>
        <v>65</v>
      </c>
      <c r="B68" s="17" t="s">
        <v>233</v>
      </c>
      <c r="C68" s="46" t="s">
        <v>234</v>
      </c>
      <c r="D68" s="27">
        <v>0</v>
      </c>
      <c r="E68" s="27">
        <v>0</v>
      </c>
      <c r="F68" s="28">
        <v>0</v>
      </c>
      <c r="G68" s="49">
        <v>1</v>
      </c>
      <c r="H68" s="27">
        <v>0</v>
      </c>
      <c r="I68" s="27">
        <v>0</v>
      </c>
      <c r="J68" s="27">
        <v>0</v>
      </c>
      <c r="K68" s="9"/>
      <c r="L68" s="9" t="str">
        <f>+VLOOKUP(B68,'[1]backup data for some variables'!$I$1387:$M$1576,5,)</f>
        <v/>
      </c>
      <c r="M68" s="9">
        <f>+VLOOKUP(B68,'[1]backup data for some variables'!$P$1387:$T$1576,5,)</f>
        <v>15</v>
      </c>
      <c r="N68" s="12">
        <f t="shared" si="1"/>
        <v>14.285714285714285</v>
      </c>
      <c r="O68" s="14" t="s">
        <v>235</v>
      </c>
      <c r="P68" s="34" t="s">
        <v>638</v>
      </c>
      <c r="Q68" s="34" t="s">
        <v>637</v>
      </c>
      <c r="R68" s="13" t="str">
        <f t="shared" si="6"/>
        <v>http://www.gov.gd/ministries/finance.html</v>
      </c>
      <c r="S68" s="9"/>
      <c r="T68" s="9"/>
      <c r="U68" s="1" t="str">
        <f>+VLOOKUP(C68,'[2]OECD &amp; EU Countries'!$B:$F,5,)</f>
        <v>NA</v>
      </c>
      <c r="V68" s="1">
        <f>+IFERROR(VLOOKUP(C68,'[2]OECD &amp; EU Countries'!$O:$P,2,),0)</f>
        <v>0</v>
      </c>
    </row>
    <row r="69" spans="1:22" x14ac:dyDescent="0.2">
      <c r="A69" s="52">
        <f t="shared" ref="A69:A132" si="7">1+A68</f>
        <v>66</v>
      </c>
      <c r="B69" s="72" t="s">
        <v>236</v>
      </c>
      <c r="C69" s="64" t="s">
        <v>237</v>
      </c>
      <c r="D69" s="27">
        <v>0</v>
      </c>
      <c r="E69" s="27">
        <v>1</v>
      </c>
      <c r="F69" s="67">
        <v>0</v>
      </c>
      <c r="G69" s="27">
        <v>1</v>
      </c>
      <c r="H69" s="28">
        <v>1</v>
      </c>
      <c r="I69" s="27">
        <v>0</v>
      </c>
      <c r="J69" s="27">
        <v>0</v>
      </c>
      <c r="K69" s="9"/>
      <c r="L69" s="9" t="str">
        <f>+VLOOKUP(B69,'[1]backup data for some variables'!$I$1387:$M$1576,5,)</f>
        <v/>
      </c>
      <c r="M69" s="9">
        <f>+VLOOKUP(B69,'[1]backup data for some variables'!$P$1387:$T$1576,5,)</f>
        <v>27</v>
      </c>
      <c r="N69" s="12">
        <f t="shared" ref="N69:N132" si="8">+(SUM(D69:J69))/7*100</f>
        <v>42.857142857142854</v>
      </c>
      <c r="O69" s="14" t="s">
        <v>238</v>
      </c>
      <c r="P69" s="14" t="s">
        <v>238</v>
      </c>
      <c r="Q69" s="14"/>
      <c r="R69" s="13" t="str">
        <f t="shared" si="6"/>
        <v>https://www.ine.gob.gt/</v>
      </c>
      <c r="S69" s="9"/>
      <c r="T69" s="9"/>
      <c r="U69" s="1" t="str">
        <f>+VLOOKUP(C69,'[2]OECD &amp; EU Countries'!$B:$F,5,)</f>
        <v>NA</v>
      </c>
      <c r="V69" s="1">
        <f>+IFERROR(VLOOKUP(C69,'[2]OECD &amp; EU Countries'!$O:$P,2,),0)</f>
        <v>0</v>
      </c>
    </row>
    <row r="70" spans="1:22" x14ac:dyDescent="0.2">
      <c r="A70" s="52">
        <f t="shared" si="7"/>
        <v>67</v>
      </c>
      <c r="B70" s="10" t="s">
        <v>239</v>
      </c>
      <c r="C70" s="11" t="s">
        <v>240</v>
      </c>
      <c r="D70" s="27">
        <v>0</v>
      </c>
      <c r="E70" s="27">
        <v>1</v>
      </c>
      <c r="F70" s="27">
        <v>1</v>
      </c>
      <c r="G70" s="27">
        <v>1</v>
      </c>
      <c r="H70" s="27">
        <v>1</v>
      </c>
      <c r="I70" s="27">
        <v>0</v>
      </c>
      <c r="J70" s="28">
        <v>1</v>
      </c>
      <c r="K70" s="9"/>
      <c r="L70" s="9" t="str">
        <f>+VLOOKUP(B70,'[1]backup data for some variables'!$I$1387:$M$1576,5,)</f>
        <v/>
      </c>
      <c r="M70" s="9">
        <f>+VLOOKUP(B70,'[1]backup data for some variables'!$P$1387:$T$1576,5,)</f>
        <v>16</v>
      </c>
      <c r="N70" s="12">
        <f t="shared" si="8"/>
        <v>71.428571428571431</v>
      </c>
      <c r="O70" s="14" t="s">
        <v>241</v>
      </c>
      <c r="P70" s="14" t="s">
        <v>241</v>
      </c>
      <c r="Q70" s="14"/>
      <c r="R70" s="13" t="str">
        <f t="shared" si="6"/>
        <v>http://www.stat-guinee.org/</v>
      </c>
      <c r="S70" s="9"/>
      <c r="T70" s="9"/>
      <c r="U70" s="1" t="str">
        <f>+VLOOKUP(C70,'[2]OECD &amp; EU Countries'!$B:$F,5,)</f>
        <v>NA</v>
      </c>
      <c r="V70" s="1">
        <f>+IFERROR(VLOOKUP(C70,'[2]OECD &amp; EU Countries'!$O:$P,2,),0)</f>
        <v>0</v>
      </c>
    </row>
    <row r="71" spans="1:22" x14ac:dyDescent="0.2">
      <c r="A71" s="52">
        <f t="shared" si="7"/>
        <v>68</v>
      </c>
      <c r="B71" s="10" t="s">
        <v>242</v>
      </c>
      <c r="C71" s="11" t="s">
        <v>243</v>
      </c>
      <c r="D71" s="27">
        <v>0</v>
      </c>
      <c r="E71" s="27">
        <v>1</v>
      </c>
      <c r="F71" s="27">
        <v>0</v>
      </c>
      <c r="G71" s="27">
        <v>1</v>
      </c>
      <c r="H71" s="27">
        <v>0</v>
      </c>
      <c r="I71" s="27">
        <v>0</v>
      </c>
      <c r="J71" s="27">
        <v>0</v>
      </c>
      <c r="K71" s="9"/>
      <c r="L71" s="9" t="str">
        <f>+VLOOKUP(B71,'[1]backup data for some variables'!$I$1387:$M$1576,5,)</f>
        <v/>
      </c>
      <c r="M71" s="9" t="str">
        <f>+VLOOKUP(B71,'[1]backup data for some variables'!$P$1387:$T$1576,5,)</f>
        <v/>
      </c>
      <c r="N71" s="12">
        <f t="shared" si="8"/>
        <v>28.571428571428569</v>
      </c>
      <c r="O71" s="14" t="s">
        <v>244</v>
      </c>
      <c r="P71" s="14" t="s">
        <v>244</v>
      </c>
      <c r="Q71" s="14"/>
      <c r="R71" s="13" t="str">
        <f t="shared" si="6"/>
        <v>http://www.stat-guinebissau.com/</v>
      </c>
      <c r="S71" s="9"/>
      <c r="T71" s="9"/>
      <c r="U71" s="1" t="str">
        <f>+VLOOKUP(C71,'[2]OECD &amp; EU Countries'!$B:$F,5,)</f>
        <v>NA</v>
      </c>
      <c r="V71" s="1">
        <f>+IFERROR(VLOOKUP(C71,'[2]OECD &amp; EU Countries'!$O:$P,2,),0)</f>
        <v>0</v>
      </c>
    </row>
    <row r="72" spans="1:22" x14ac:dyDescent="0.2">
      <c r="A72" s="52">
        <f t="shared" si="7"/>
        <v>69</v>
      </c>
      <c r="B72" s="10" t="s">
        <v>245</v>
      </c>
      <c r="C72" s="11" t="s">
        <v>246</v>
      </c>
      <c r="D72" s="27">
        <v>0</v>
      </c>
      <c r="E72" s="27">
        <v>1</v>
      </c>
      <c r="F72" s="27">
        <v>0</v>
      </c>
      <c r="G72" s="27">
        <v>1</v>
      </c>
      <c r="H72" s="27">
        <v>0</v>
      </c>
      <c r="I72" s="27">
        <v>0</v>
      </c>
      <c r="J72" s="27">
        <v>0</v>
      </c>
      <c r="K72" s="9"/>
      <c r="L72" s="9" t="str">
        <f>+VLOOKUP(B72,'[1]backup data for some variables'!$I$1387:$M$1576,5,)</f>
        <v/>
      </c>
      <c r="M72" s="9">
        <f>+VLOOKUP(B72,'[1]backup data for some variables'!$P$1387:$T$1576,5,)</f>
        <v>23</v>
      </c>
      <c r="N72" s="12">
        <f t="shared" si="8"/>
        <v>28.571428571428569</v>
      </c>
      <c r="O72" s="14" t="s">
        <v>247</v>
      </c>
      <c r="P72" s="14" t="s">
        <v>247</v>
      </c>
      <c r="Q72" s="14"/>
      <c r="R72" s="13" t="str">
        <f t="shared" si="6"/>
        <v>http://www.statisticsguyana.gov.gy/</v>
      </c>
      <c r="S72" s="9"/>
      <c r="T72" s="9"/>
      <c r="U72" s="1" t="str">
        <f>+VLOOKUP(C72,'[2]OECD &amp; EU Countries'!$B:$F,5,)</f>
        <v>NA</v>
      </c>
      <c r="V72" s="1">
        <f>+IFERROR(VLOOKUP(C72,'[2]OECD &amp; EU Countries'!$O:$P,2,),0)</f>
        <v>0</v>
      </c>
    </row>
    <row r="73" spans="1:22" ht="15.75" customHeight="1" x14ac:dyDescent="0.25">
      <c r="A73" s="52">
        <f t="shared" si="7"/>
        <v>70</v>
      </c>
      <c r="B73" s="10" t="s">
        <v>248</v>
      </c>
      <c r="C73" s="11" t="s">
        <v>249</v>
      </c>
      <c r="D73" s="27">
        <v>0</v>
      </c>
      <c r="E73" s="28">
        <v>1</v>
      </c>
      <c r="F73" s="27">
        <v>0</v>
      </c>
      <c r="G73" s="27">
        <v>1</v>
      </c>
      <c r="H73" s="27">
        <v>1</v>
      </c>
      <c r="I73" s="27">
        <v>0</v>
      </c>
      <c r="J73" s="27">
        <v>0</v>
      </c>
      <c r="K73" s="9"/>
      <c r="L73" s="9">
        <f>+VLOOKUP(B73,'[1]backup data for some variables'!$I$1387:$M$1576,5,)</f>
        <v>0</v>
      </c>
      <c r="M73" s="9" t="str">
        <f>+VLOOKUP(B73,'[1]backup data for some variables'!$P$1387:$T$1576,5,)</f>
        <v/>
      </c>
      <c r="N73" s="12">
        <f t="shared" si="8"/>
        <v>42.857142857142854</v>
      </c>
      <c r="O73" s="34" t="s">
        <v>250</v>
      </c>
      <c r="P73" s="34" t="s">
        <v>250</v>
      </c>
      <c r="Q73" s="34"/>
      <c r="R73" s="13" t="str">
        <f t="shared" si="6"/>
        <v>http://www.ihsi.ht/</v>
      </c>
      <c r="S73" s="9"/>
      <c r="T73" s="9"/>
      <c r="U73" s="1" t="str">
        <f>+VLOOKUP(C73,'[2]OECD &amp; EU Countries'!$B:$F,5,)</f>
        <v>NA</v>
      </c>
      <c r="V73" s="1">
        <f>+IFERROR(VLOOKUP(C73,'[2]OECD &amp; EU Countries'!$O:$P,2,),0)</f>
        <v>0</v>
      </c>
    </row>
    <row r="74" spans="1:22" x14ac:dyDescent="0.2">
      <c r="A74" s="52">
        <f t="shared" si="7"/>
        <v>71</v>
      </c>
      <c r="B74" s="10" t="s">
        <v>251</v>
      </c>
      <c r="C74" s="46" t="s">
        <v>252</v>
      </c>
      <c r="D74" s="27">
        <v>0</v>
      </c>
      <c r="E74" s="27">
        <v>1</v>
      </c>
      <c r="F74" s="27">
        <v>1</v>
      </c>
      <c r="G74" s="27">
        <v>1</v>
      </c>
      <c r="H74" s="27">
        <v>1</v>
      </c>
      <c r="I74" s="111">
        <v>1</v>
      </c>
      <c r="J74" s="27">
        <v>0</v>
      </c>
      <c r="K74" s="9"/>
      <c r="L74" s="9" t="str">
        <f>+VLOOKUP(B74,'[1]backup data for some variables'!$I$1387:$M$1576,5,)</f>
        <v/>
      </c>
      <c r="M74" s="9" t="str">
        <f>+VLOOKUP(B74,'[1]backup data for some variables'!$P$1387:$T$1576,5,)</f>
        <v/>
      </c>
      <c r="N74" s="12">
        <f t="shared" si="8"/>
        <v>71.428571428571431</v>
      </c>
      <c r="O74" s="14" t="s">
        <v>253</v>
      </c>
      <c r="P74" s="14" t="s">
        <v>253</v>
      </c>
      <c r="Q74" s="14"/>
      <c r="R74" s="13" t="str">
        <f t="shared" si="6"/>
        <v>http://www.ine.gob.hn/</v>
      </c>
      <c r="S74" s="9"/>
      <c r="T74" s="9"/>
      <c r="U74" s="1" t="str">
        <f>+VLOOKUP(C74,'[2]OECD &amp; EU Countries'!$B:$F,5,)</f>
        <v>NA</v>
      </c>
      <c r="V74" s="1">
        <f>+IFERROR(VLOOKUP(C74,'[2]OECD &amp; EU Countries'!$O:$P,2,),0)</f>
        <v>0</v>
      </c>
    </row>
    <row r="75" spans="1:22" x14ac:dyDescent="0.2">
      <c r="A75" s="52">
        <f t="shared" si="7"/>
        <v>72</v>
      </c>
      <c r="B75" s="10" t="s">
        <v>254</v>
      </c>
      <c r="C75" s="46" t="s">
        <v>255</v>
      </c>
      <c r="D75" s="27">
        <v>1</v>
      </c>
      <c r="E75" s="27">
        <v>1</v>
      </c>
      <c r="F75" s="27">
        <v>1</v>
      </c>
      <c r="G75" s="27">
        <v>1</v>
      </c>
      <c r="H75" s="27">
        <v>1</v>
      </c>
      <c r="I75" s="27">
        <v>1</v>
      </c>
      <c r="J75" s="48">
        <v>1</v>
      </c>
      <c r="K75" s="9"/>
      <c r="L75" s="9">
        <f>+VLOOKUP(B75,'[1]backup data for some variables'!$I$1387:$M$1576,5,)</f>
        <v>25.54</v>
      </c>
      <c r="M75" s="9" t="str">
        <f>+VLOOKUP(B75,'[1]backup data for some variables'!$P$1387:$T$1576,5,)</f>
        <v/>
      </c>
      <c r="N75" s="12">
        <f t="shared" si="8"/>
        <v>100</v>
      </c>
      <c r="O75" s="14" t="s">
        <v>256</v>
      </c>
      <c r="P75" s="14" t="s">
        <v>256</v>
      </c>
      <c r="Q75" s="14"/>
      <c r="R75" s="13" t="str">
        <f t="shared" si="6"/>
        <v>http://www.ksh.hu/</v>
      </c>
      <c r="S75" s="9"/>
      <c r="T75" s="9"/>
      <c r="U75" s="1" t="str">
        <f>+VLOOKUP(C75,'[2]OECD &amp; EU Countries'!$B:$F,5,)</f>
        <v>OECD/EU</v>
      </c>
      <c r="V75" s="1" t="str">
        <f>+IFERROR(VLOOKUP(C75,'[2]OECD &amp; EU Countries'!$O:$P,2,),0)</f>
        <v>EU</v>
      </c>
    </row>
    <row r="76" spans="1:22" x14ac:dyDescent="0.2">
      <c r="A76" s="52">
        <f t="shared" si="7"/>
        <v>73</v>
      </c>
      <c r="B76" s="10" t="s">
        <v>257</v>
      </c>
      <c r="C76" s="46" t="s">
        <v>258</v>
      </c>
      <c r="D76" s="27">
        <v>1</v>
      </c>
      <c r="E76" s="27">
        <v>1</v>
      </c>
      <c r="F76" s="27">
        <v>1</v>
      </c>
      <c r="G76" s="27">
        <v>1</v>
      </c>
      <c r="H76" s="49">
        <v>1</v>
      </c>
      <c r="I76" s="49">
        <v>1</v>
      </c>
      <c r="J76" s="27">
        <v>0</v>
      </c>
      <c r="K76" s="9"/>
      <c r="L76" s="9">
        <f>+VLOOKUP(B76,'[1]backup data for some variables'!$I$1387:$M$1576,5,)</f>
        <v>52.73</v>
      </c>
      <c r="M76" s="9">
        <f>+VLOOKUP(B76,'[1]backup data for some variables'!$P$1387:$T$1576,5,)</f>
        <v>48</v>
      </c>
      <c r="N76" s="12">
        <f t="shared" si="8"/>
        <v>85.714285714285708</v>
      </c>
      <c r="O76" s="14" t="s">
        <v>259</v>
      </c>
      <c r="P76" s="14" t="s">
        <v>259</v>
      </c>
      <c r="Q76" s="14"/>
      <c r="R76" s="13" t="str">
        <f t="shared" si="6"/>
        <v>https://www.statice.is/</v>
      </c>
      <c r="S76" s="9"/>
      <c r="T76" s="9"/>
      <c r="U76" s="1" t="str">
        <f>+VLOOKUP(C76,'[2]OECD &amp; EU Countries'!$B:$F,5,)</f>
        <v>OECD/EU</v>
      </c>
      <c r="V76" s="1">
        <f>+IFERROR(VLOOKUP(C76,'[2]OECD &amp; EU Countries'!$O:$P,2,),0)</f>
        <v>0</v>
      </c>
    </row>
    <row r="77" spans="1:22" x14ac:dyDescent="0.2">
      <c r="A77" s="52">
        <f t="shared" si="7"/>
        <v>74</v>
      </c>
      <c r="B77" s="10" t="s">
        <v>260</v>
      </c>
      <c r="C77" s="46" t="s">
        <v>261</v>
      </c>
      <c r="D77" s="27">
        <v>1</v>
      </c>
      <c r="E77" s="27">
        <v>1</v>
      </c>
      <c r="F77" s="27">
        <v>1</v>
      </c>
      <c r="G77" s="27">
        <v>1</v>
      </c>
      <c r="H77" s="27">
        <v>1</v>
      </c>
      <c r="I77" s="28">
        <v>0</v>
      </c>
      <c r="J77" s="49">
        <v>1</v>
      </c>
      <c r="K77" s="9"/>
      <c r="L77" s="9">
        <f>+VLOOKUP(B77,'[1]backup data for some variables'!$I$1387:$M$1576,5,)</f>
        <v>33.979999999999997</v>
      </c>
      <c r="M77" s="9">
        <f>+VLOOKUP(B77,'[1]backup data for some variables'!$P$1387:$T$1576,5,)</f>
        <v>55.000000000000007</v>
      </c>
      <c r="N77" s="12">
        <f t="shared" si="8"/>
        <v>85.714285714285708</v>
      </c>
      <c r="O77" s="14" t="s">
        <v>262</v>
      </c>
      <c r="P77" s="14" t="s">
        <v>262</v>
      </c>
      <c r="Q77" s="14"/>
      <c r="R77" s="13" t="str">
        <f t="shared" si="6"/>
        <v>http://www.mospi.nic.in/</v>
      </c>
      <c r="S77" s="9"/>
      <c r="T77" s="9"/>
      <c r="U77" s="1" t="str">
        <f>+VLOOKUP(C77,'[2]OECD &amp; EU Countries'!$B:$F,5,)</f>
        <v>NA</v>
      </c>
      <c r="V77" s="1">
        <f>+IFERROR(VLOOKUP(C77,'[2]OECD &amp; EU Countries'!$O:$P,2,),0)</f>
        <v>0</v>
      </c>
    </row>
    <row r="78" spans="1:22" x14ac:dyDescent="0.2">
      <c r="A78" s="52">
        <f t="shared" si="7"/>
        <v>75</v>
      </c>
      <c r="B78" s="17" t="s">
        <v>263</v>
      </c>
      <c r="C78" s="46" t="s">
        <v>264</v>
      </c>
      <c r="D78" s="27">
        <v>1</v>
      </c>
      <c r="E78" s="27">
        <v>1</v>
      </c>
      <c r="F78" s="27">
        <v>1</v>
      </c>
      <c r="G78" s="27">
        <v>1</v>
      </c>
      <c r="H78" s="27">
        <v>1</v>
      </c>
      <c r="I78" s="49">
        <v>1</v>
      </c>
      <c r="J78" s="49">
        <v>1</v>
      </c>
      <c r="K78" s="9"/>
      <c r="L78" s="9">
        <f>+VLOOKUP(B78,'[1]backup data for some variables'!$I$1387:$M$1576,5,)</f>
        <v>31.81</v>
      </c>
      <c r="M78" s="9">
        <f>+VLOOKUP(B78,'[1]backup data for some variables'!$P$1387:$T$1576,5,)</f>
        <v>40</v>
      </c>
      <c r="N78" s="12">
        <f t="shared" si="8"/>
        <v>100</v>
      </c>
      <c r="O78" s="14" t="s">
        <v>265</v>
      </c>
      <c r="P78" s="14" t="s">
        <v>265</v>
      </c>
      <c r="Q78" s="14"/>
      <c r="R78" s="13" t="str">
        <f t="shared" si="6"/>
        <v>https://www.bps.go.id/</v>
      </c>
      <c r="S78" s="9"/>
      <c r="T78" s="9"/>
      <c r="U78" s="1" t="str">
        <f>+VLOOKUP(C78,'[2]OECD &amp; EU Countries'!$B:$F,5,)</f>
        <v>NA</v>
      </c>
      <c r="V78" s="1">
        <f>+IFERROR(VLOOKUP(C78,'[2]OECD &amp; EU Countries'!$O:$P,2,),0)</f>
        <v>0</v>
      </c>
    </row>
    <row r="79" spans="1:22" x14ac:dyDescent="0.2">
      <c r="A79" s="52">
        <f t="shared" si="7"/>
        <v>76</v>
      </c>
      <c r="B79" s="10" t="s">
        <v>266</v>
      </c>
      <c r="C79" s="11" t="s">
        <v>267</v>
      </c>
      <c r="D79" s="27">
        <v>0</v>
      </c>
      <c r="E79" s="27">
        <v>1</v>
      </c>
      <c r="F79" s="27">
        <v>0</v>
      </c>
      <c r="G79" s="27">
        <v>1</v>
      </c>
      <c r="H79" s="27">
        <v>1</v>
      </c>
      <c r="I79" s="27">
        <v>0</v>
      </c>
      <c r="J79" s="27">
        <v>0</v>
      </c>
      <c r="K79" s="9"/>
      <c r="L79" s="9" t="str">
        <f>+VLOOKUP(B79,'[1]backup data for some variables'!$I$1387:$M$1576,5,)</f>
        <v/>
      </c>
      <c r="M79" s="9" t="str">
        <f>+VLOOKUP(B79,'[1]backup data for some variables'!$P$1387:$T$1576,5,)</f>
        <v/>
      </c>
      <c r="N79" s="12">
        <f t="shared" si="8"/>
        <v>42.857142857142854</v>
      </c>
      <c r="O79" s="14" t="s">
        <v>268</v>
      </c>
      <c r="P79" s="14" t="s">
        <v>268</v>
      </c>
      <c r="Q79" s="14"/>
      <c r="R79" s="13" t="str">
        <f t="shared" si="6"/>
        <v>https://www.amar.org.ir/english/</v>
      </c>
      <c r="S79" s="9"/>
      <c r="T79" s="9"/>
      <c r="U79" s="1" t="str">
        <f>+VLOOKUP(C79,'[2]OECD &amp; EU Countries'!$B:$F,5,)</f>
        <v>NA</v>
      </c>
      <c r="V79" s="1">
        <f>+IFERROR(VLOOKUP(C79,'[2]OECD &amp; EU Countries'!$O:$P,2,),0)</f>
        <v>0</v>
      </c>
    </row>
    <row r="80" spans="1:22" ht="15" x14ac:dyDescent="0.25">
      <c r="A80" s="52">
        <f t="shared" si="7"/>
        <v>77</v>
      </c>
      <c r="B80" s="17" t="s">
        <v>269</v>
      </c>
      <c r="C80" s="11" t="s">
        <v>270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9"/>
      <c r="L80" s="9" t="str">
        <f>+VLOOKUP(B80,'[1]backup data for some variables'!$I$1387:$M$1576,5,)</f>
        <v/>
      </c>
      <c r="M80" s="9">
        <f>+VLOOKUP(B80,'[1]backup data for some variables'!$P$1387:$T$1576,5,)</f>
        <v>11</v>
      </c>
      <c r="N80" s="12">
        <f t="shared" si="8"/>
        <v>0</v>
      </c>
      <c r="O80" s="14" t="s">
        <v>271</v>
      </c>
      <c r="P80" s="34" t="s">
        <v>639</v>
      </c>
      <c r="Q80" s="14" t="s">
        <v>271</v>
      </c>
      <c r="R80" s="13" t="str">
        <f t="shared" si="6"/>
        <v>http://cosit.gov.iq/en/home</v>
      </c>
      <c r="S80" s="9"/>
      <c r="T80" s="9"/>
      <c r="U80" s="1" t="str">
        <f>+VLOOKUP(C80,'[2]OECD &amp; EU Countries'!$B:$F,5,)</f>
        <v>NA</v>
      </c>
      <c r="V80" s="1">
        <f>+IFERROR(VLOOKUP(C80,'[2]OECD &amp; EU Countries'!$O:$P,2,),0)</f>
        <v>0</v>
      </c>
    </row>
    <row r="81" spans="1:22" x14ac:dyDescent="0.2">
      <c r="A81" s="52">
        <f t="shared" si="7"/>
        <v>78</v>
      </c>
      <c r="B81" s="10" t="s">
        <v>272</v>
      </c>
      <c r="C81" s="11" t="s">
        <v>273</v>
      </c>
      <c r="D81" s="27">
        <v>1</v>
      </c>
      <c r="E81" s="27">
        <v>1</v>
      </c>
      <c r="F81" s="27">
        <v>1</v>
      </c>
      <c r="G81" s="27">
        <v>1</v>
      </c>
      <c r="H81" s="27">
        <v>1</v>
      </c>
      <c r="I81" s="32">
        <v>0</v>
      </c>
      <c r="J81" s="35">
        <v>1</v>
      </c>
      <c r="K81" s="9"/>
      <c r="L81" s="9">
        <f>+VLOOKUP(B81,'[1]backup data for some variables'!$I$1387:$M$1576,5,)</f>
        <v>46.53</v>
      </c>
      <c r="M81" s="9">
        <f>+VLOOKUP(B81,'[1]backup data for some variables'!$P$1387:$T$1576,5,)</f>
        <v>46</v>
      </c>
      <c r="N81" s="12">
        <f t="shared" si="8"/>
        <v>85.714285714285708</v>
      </c>
      <c r="O81" s="14" t="s">
        <v>274</v>
      </c>
      <c r="P81" s="14" t="s">
        <v>274</v>
      </c>
      <c r="Q81" s="14"/>
      <c r="R81" s="13" t="str">
        <f t="shared" si="6"/>
        <v>http://www.cso.ie/en/index.html</v>
      </c>
      <c r="S81" s="9"/>
      <c r="T81" s="9"/>
      <c r="U81" s="1" t="str">
        <f>+VLOOKUP(C81,'[2]OECD &amp; EU Countries'!$B:$F,5,)</f>
        <v>OECD/EU</v>
      </c>
      <c r="V81" s="1" t="str">
        <f>+IFERROR(VLOOKUP(C81,'[2]OECD &amp; EU Countries'!$O:$P,2,),0)</f>
        <v>EU</v>
      </c>
    </row>
    <row r="82" spans="1:22" x14ac:dyDescent="0.2">
      <c r="A82" s="52">
        <f t="shared" si="7"/>
        <v>79</v>
      </c>
      <c r="B82" s="10" t="s">
        <v>275</v>
      </c>
      <c r="C82" s="11" t="s">
        <v>276</v>
      </c>
      <c r="D82" s="27">
        <v>1</v>
      </c>
      <c r="E82" s="27">
        <v>1</v>
      </c>
      <c r="F82" s="27">
        <v>1</v>
      </c>
      <c r="G82" s="27">
        <v>1</v>
      </c>
      <c r="H82" s="27">
        <v>1</v>
      </c>
      <c r="I82" s="27">
        <v>0</v>
      </c>
      <c r="J82" s="27">
        <v>0</v>
      </c>
      <c r="K82" s="9"/>
      <c r="L82" s="9">
        <f>+VLOOKUP(B82,'[1]backup data for some variables'!$I$1387:$M$1576,5,)</f>
        <v>43.71</v>
      </c>
      <c r="M82" s="9">
        <f>+VLOOKUP(B82,'[1]backup data for some variables'!$P$1387:$T$1576,5,)</f>
        <v>38</v>
      </c>
      <c r="N82" s="12">
        <f t="shared" si="8"/>
        <v>71.428571428571431</v>
      </c>
      <c r="O82" s="14" t="s">
        <v>277</v>
      </c>
      <c r="P82" s="14" t="s">
        <v>277</v>
      </c>
      <c r="Q82" s="14"/>
      <c r="R82" s="13" t="str">
        <f t="shared" si="6"/>
        <v>http://www.cbs.gov.il/reader/cw_usr_view_Folder?ID=141</v>
      </c>
      <c r="S82" s="9"/>
      <c r="T82" s="9"/>
      <c r="U82" s="1" t="str">
        <f>+VLOOKUP(C82,'[2]OECD &amp; EU Countries'!$B:$F,5,)</f>
        <v>OECD/EU</v>
      </c>
      <c r="V82" s="1">
        <f>+IFERROR(VLOOKUP(C82,'[2]OECD &amp; EU Countries'!$O:$P,2,),0)</f>
        <v>0</v>
      </c>
    </row>
    <row r="83" spans="1:22" x14ac:dyDescent="0.2">
      <c r="A83" s="52">
        <f t="shared" si="7"/>
        <v>80</v>
      </c>
      <c r="B83" s="18" t="s">
        <v>278</v>
      </c>
      <c r="C83" s="11" t="s">
        <v>279</v>
      </c>
      <c r="D83" s="27">
        <v>1</v>
      </c>
      <c r="E83" s="27">
        <v>1</v>
      </c>
      <c r="F83" s="27">
        <v>1</v>
      </c>
      <c r="G83" s="27">
        <v>1</v>
      </c>
      <c r="H83" s="27">
        <v>1</v>
      </c>
      <c r="I83" s="36">
        <v>0</v>
      </c>
      <c r="J83" s="35">
        <v>1</v>
      </c>
      <c r="K83" s="9"/>
      <c r="L83" s="9">
        <f>+VLOOKUP(B83,'[1]backup data for some variables'!$I$1387:$M$1576,5,)</f>
        <v>53.78</v>
      </c>
      <c r="M83" s="9">
        <f>+VLOOKUP(B83,'[1]backup data for some variables'!$P$1387:$T$1576,5,)</f>
        <v>55.000000000000007</v>
      </c>
      <c r="N83" s="12">
        <f t="shared" si="8"/>
        <v>85.714285714285708</v>
      </c>
      <c r="O83" s="14" t="s">
        <v>280</v>
      </c>
      <c r="P83" s="14" t="s">
        <v>280</v>
      </c>
      <c r="Q83" s="14"/>
      <c r="R83" s="13" t="str">
        <f t="shared" si="6"/>
        <v>http://www.istat.it/en/</v>
      </c>
      <c r="S83" s="9"/>
      <c r="T83" s="9"/>
      <c r="U83" s="1" t="str">
        <f>+VLOOKUP(C83,'[2]OECD &amp; EU Countries'!$B:$F,5,)</f>
        <v>OECD/EU</v>
      </c>
      <c r="V83" s="1" t="str">
        <f>+IFERROR(VLOOKUP(C83,'[2]OECD &amp; EU Countries'!$O:$P,2,),0)</f>
        <v>EU</v>
      </c>
    </row>
    <row r="84" spans="1:22" x14ac:dyDescent="0.2">
      <c r="A84" s="52">
        <f t="shared" si="7"/>
        <v>81</v>
      </c>
      <c r="B84" s="10" t="s">
        <v>281</v>
      </c>
      <c r="C84" s="11" t="s">
        <v>282</v>
      </c>
      <c r="D84" s="27">
        <v>1</v>
      </c>
      <c r="E84" s="27">
        <v>1</v>
      </c>
      <c r="F84" s="27">
        <v>0</v>
      </c>
      <c r="G84" s="27">
        <v>1</v>
      </c>
      <c r="H84" s="27">
        <v>1</v>
      </c>
      <c r="I84" s="27">
        <v>0</v>
      </c>
      <c r="J84" s="27">
        <v>1</v>
      </c>
      <c r="K84" s="9"/>
      <c r="L84" s="9">
        <f>+VLOOKUP(B84,'[1]backup data for some variables'!$I$1387:$M$1576,5,)</f>
        <v>21.65</v>
      </c>
      <c r="M84" s="9">
        <f>+VLOOKUP(B84,'[1]backup data for some variables'!$P$1387:$T$1576,5,)</f>
        <v>42</v>
      </c>
      <c r="N84" s="12">
        <f t="shared" si="8"/>
        <v>71.428571428571431</v>
      </c>
      <c r="O84" s="14" t="s">
        <v>283</v>
      </c>
      <c r="P84" s="14" t="s">
        <v>283</v>
      </c>
      <c r="Q84" s="14"/>
      <c r="R84" s="13" t="str">
        <f t="shared" si="6"/>
        <v>http://statinja.gov.jm/</v>
      </c>
      <c r="S84" s="9"/>
      <c r="T84" s="9"/>
      <c r="U84" s="1" t="str">
        <f>+VLOOKUP(C84,'[2]OECD &amp; EU Countries'!$B:$F,5,)</f>
        <v>NA</v>
      </c>
      <c r="V84" s="1">
        <f>+IFERROR(VLOOKUP(C84,'[2]OECD &amp; EU Countries'!$O:$P,2,),0)</f>
        <v>0</v>
      </c>
    </row>
    <row r="85" spans="1:22" ht="15" x14ac:dyDescent="0.25">
      <c r="A85" s="52">
        <f t="shared" si="7"/>
        <v>82</v>
      </c>
      <c r="B85" s="10" t="s">
        <v>284</v>
      </c>
      <c r="C85" s="46" t="s">
        <v>285</v>
      </c>
      <c r="D85" s="27">
        <v>1</v>
      </c>
      <c r="E85" s="27">
        <v>1</v>
      </c>
      <c r="F85" s="27">
        <v>1</v>
      </c>
      <c r="G85" s="27">
        <v>1</v>
      </c>
      <c r="H85" s="27">
        <v>1</v>
      </c>
      <c r="I85" s="27">
        <v>0</v>
      </c>
      <c r="J85" s="49">
        <v>1</v>
      </c>
      <c r="K85" s="9"/>
      <c r="L85" s="9">
        <f>+VLOOKUP(B85,'[1]backup data for some variables'!$I$1387:$M$1576,5,)</f>
        <v>63.5</v>
      </c>
      <c r="M85" s="9">
        <f>+VLOOKUP(B85,'[1]backup data for some variables'!$P$1387:$T$1576,5,)</f>
        <v>46</v>
      </c>
      <c r="N85" s="12">
        <f t="shared" si="8"/>
        <v>85.714285714285708</v>
      </c>
      <c r="O85" s="34" t="s">
        <v>286</v>
      </c>
      <c r="P85" s="34" t="s">
        <v>286</v>
      </c>
      <c r="Q85" s="34"/>
      <c r="R85" s="13" t="str">
        <f t="shared" si="6"/>
        <v>http://www.stat.go.jp/english/</v>
      </c>
      <c r="S85" s="9"/>
      <c r="T85" s="9"/>
      <c r="U85" s="1" t="str">
        <f>+VLOOKUP(C85,'[2]OECD &amp; EU Countries'!$B:$F,5,)</f>
        <v>OECD/EU</v>
      </c>
      <c r="V85" s="1">
        <f>+IFERROR(VLOOKUP(C85,'[2]OECD &amp; EU Countries'!$O:$P,2,),0)</f>
        <v>0</v>
      </c>
    </row>
    <row r="86" spans="1:22" x14ac:dyDescent="0.2">
      <c r="A86" s="52">
        <f t="shared" si="7"/>
        <v>83</v>
      </c>
      <c r="B86" s="10" t="s">
        <v>287</v>
      </c>
      <c r="C86" s="11" t="s">
        <v>288</v>
      </c>
      <c r="D86" s="27">
        <v>1</v>
      </c>
      <c r="E86" s="27">
        <v>1</v>
      </c>
      <c r="F86" s="27">
        <v>1</v>
      </c>
      <c r="G86" s="27">
        <v>1</v>
      </c>
      <c r="H86" s="27">
        <v>1</v>
      </c>
      <c r="I86" s="27">
        <v>0</v>
      </c>
      <c r="J86" s="27">
        <v>0</v>
      </c>
      <c r="K86" s="9"/>
      <c r="L86" s="9">
        <f>+VLOOKUP(B86,'[1]backup data for some variables'!$I$1387:$M$1576,5,)</f>
        <v>10.32</v>
      </c>
      <c r="M86" s="9">
        <f>+VLOOKUP(B86,'[1]backup data for some variables'!$P$1387:$T$1576,5,)</f>
        <v>20</v>
      </c>
      <c r="N86" s="12">
        <f t="shared" si="8"/>
        <v>71.428571428571431</v>
      </c>
      <c r="O86" s="14" t="s">
        <v>289</v>
      </c>
      <c r="P86" s="14" t="s">
        <v>289</v>
      </c>
      <c r="Q86" s="14"/>
      <c r="R86" s="13" t="str">
        <f t="shared" si="6"/>
        <v>http://web.dos.gov.jo/?lang=en</v>
      </c>
      <c r="S86" s="9"/>
      <c r="T86" s="9"/>
      <c r="U86" s="1" t="str">
        <f>+VLOOKUP(C86,'[2]OECD &amp; EU Countries'!$B:$F,5,)</f>
        <v>NA</v>
      </c>
      <c r="V86" s="1">
        <f>+IFERROR(VLOOKUP(C86,'[2]OECD &amp; EU Countries'!$O:$P,2,),0)</f>
        <v>0</v>
      </c>
    </row>
    <row r="87" spans="1:22" ht="15" x14ac:dyDescent="0.25">
      <c r="A87" s="52">
        <f t="shared" si="7"/>
        <v>84</v>
      </c>
      <c r="B87" s="10" t="s">
        <v>290</v>
      </c>
      <c r="C87" s="11" t="s">
        <v>291</v>
      </c>
      <c r="D87" s="27">
        <v>1</v>
      </c>
      <c r="E87" s="27">
        <v>1</v>
      </c>
      <c r="F87" s="27">
        <v>1</v>
      </c>
      <c r="G87" s="27">
        <v>1</v>
      </c>
      <c r="H87" s="27">
        <v>1</v>
      </c>
      <c r="I87" s="28">
        <v>0</v>
      </c>
      <c r="J87" s="27">
        <v>0</v>
      </c>
      <c r="K87" s="9"/>
      <c r="L87" s="9">
        <f>+VLOOKUP(B87,'[1]backup data for some variables'!$I$1387:$M$1576,5,)</f>
        <v>20.9</v>
      </c>
      <c r="M87" s="9">
        <f>+VLOOKUP(B87,'[1]backup data for some variables'!$P$1387:$T$1576,5,)</f>
        <v>35</v>
      </c>
      <c r="N87" s="12">
        <f t="shared" si="8"/>
        <v>71.428571428571431</v>
      </c>
      <c r="O87" s="34" t="s">
        <v>292</v>
      </c>
      <c r="P87" s="34" t="s">
        <v>292</v>
      </c>
      <c r="Q87" s="34"/>
      <c r="R87" s="13" t="str">
        <f t="shared" si="6"/>
        <v>http://stat.gov.kz/faces/homePage;MY_JSESSIONSTATGOV=_FVbCutArj7RObmyGxJ5nCM76J7_fkg0QFLCnij7cLlRZa3aJ224!-1197240937!1616090370?_afrLoop=957789352481880#%40%3F_afrLoop%3D957789352481880%26_adf.ctrl-state%3D3oief9ts7_4</v>
      </c>
      <c r="S87" s="9"/>
      <c r="T87" s="9"/>
      <c r="U87" s="1" t="str">
        <f>+VLOOKUP(C87,'[2]OECD &amp; EU Countries'!$B:$F,5,)</f>
        <v>NA</v>
      </c>
      <c r="V87" s="1">
        <f>+IFERROR(VLOOKUP(C87,'[2]OECD &amp; EU Countries'!$O:$P,2,),0)</f>
        <v>0</v>
      </c>
    </row>
    <row r="88" spans="1:22" x14ac:dyDescent="0.2">
      <c r="A88" s="52">
        <f t="shared" si="7"/>
        <v>85</v>
      </c>
      <c r="B88" s="10" t="s">
        <v>293</v>
      </c>
      <c r="C88" s="46" t="s">
        <v>294</v>
      </c>
      <c r="D88" s="49">
        <v>0</v>
      </c>
      <c r="E88" s="27">
        <v>1</v>
      </c>
      <c r="F88" s="49">
        <v>1</v>
      </c>
      <c r="G88" s="49">
        <v>1</v>
      </c>
      <c r="H88" s="27">
        <v>1</v>
      </c>
      <c r="I88" s="28">
        <v>0</v>
      </c>
      <c r="J88" s="27">
        <v>0</v>
      </c>
      <c r="K88" s="9"/>
      <c r="L88" s="9">
        <f>+VLOOKUP(B88,'[1]backup data for some variables'!$I$1387:$M$1576,5,)</f>
        <v>29.87</v>
      </c>
      <c r="M88" s="9">
        <f>+VLOOKUP(B88,'[1]backup data for some variables'!$P$1387:$T$1576,5,)</f>
        <v>27</v>
      </c>
      <c r="N88" s="12">
        <f t="shared" si="8"/>
        <v>57.142857142857139</v>
      </c>
      <c r="O88" s="14" t="s">
        <v>295</v>
      </c>
      <c r="P88" s="14" t="s">
        <v>295</v>
      </c>
      <c r="Q88" s="14"/>
      <c r="R88" s="13" t="str">
        <f t="shared" si="6"/>
        <v>https://www.knbs.or.ke/</v>
      </c>
      <c r="S88" s="9"/>
      <c r="T88" s="9"/>
      <c r="U88" s="1" t="str">
        <f>+VLOOKUP(C88,'[2]OECD &amp; EU Countries'!$B:$F,5,)</f>
        <v>NA</v>
      </c>
      <c r="V88" s="1">
        <f>+IFERROR(VLOOKUP(C88,'[2]OECD &amp; EU Countries'!$O:$P,2,),0)</f>
        <v>0</v>
      </c>
    </row>
    <row r="89" spans="1:22" ht="15" x14ac:dyDescent="0.25">
      <c r="A89" s="52">
        <f t="shared" si="7"/>
        <v>86</v>
      </c>
      <c r="B89" s="10" t="s">
        <v>296</v>
      </c>
      <c r="C89" s="11" t="s">
        <v>297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9"/>
      <c r="L89" s="9" t="str">
        <f>+VLOOKUP(B89,'[1]backup data for some variables'!$I$1387:$M$1576,5,)</f>
        <v/>
      </c>
      <c r="M89" s="9" t="str">
        <f>+VLOOKUP(B89,'[1]backup data for some variables'!$P$1387:$T$1576,5,)</f>
        <v/>
      </c>
      <c r="N89" s="12">
        <f t="shared" si="8"/>
        <v>0</v>
      </c>
      <c r="O89" s="14" t="s">
        <v>298</v>
      </c>
      <c r="P89" s="34" t="s">
        <v>631</v>
      </c>
      <c r="Q89" s="34" t="s">
        <v>640</v>
      </c>
      <c r="R89" s="13" t="str">
        <f t="shared" ref="R89:R108" si="9">+P89</f>
        <v>http://www.mfed.gov.ki/statistics/</v>
      </c>
      <c r="S89" s="9" t="s">
        <v>299</v>
      </c>
      <c r="T89" s="9"/>
      <c r="U89" s="1" t="str">
        <f>+VLOOKUP(C89,'[2]OECD &amp; EU Countries'!$B:$F,5,)</f>
        <v>NA</v>
      </c>
      <c r="V89" s="1">
        <f>+IFERROR(VLOOKUP(C89,'[2]OECD &amp; EU Countries'!$O:$P,2,),0)</f>
        <v>0</v>
      </c>
    </row>
    <row r="90" spans="1:22" x14ac:dyDescent="0.2">
      <c r="A90" s="52">
        <f t="shared" si="7"/>
        <v>87</v>
      </c>
      <c r="B90" s="10" t="s">
        <v>300</v>
      </c>
      <c r="C90" s="46" t="s">
        <v>301</v>
      </c>
      <c r="D90" s="27">
        <v>1</v>
      </c>
      <c r="E90" s="27">
        <v>1</v>
      </c>
      <c r="F90" s="27">
        <v>1</v>
      </c>
      <c r="G90" s="27">
        <v>1</v>
      </c>
      <c r="H90" s="27">
        <v>1</v>
      </c>
      <c r="I90" s="27">
        <v>0</v>
      </c>
      <c r="J90" s="49">
        <v>1</v>
      </c>
      <c r="K90" s="9"/>
      <c r="L90" s="9" t="str">
        <f>+VLOOKUP(B90,'[1]backup data for some variables'!$I$1387:$M$1576,5,)</f>
        <v/>
      </c>
      <c r="M90" s="9" t="str">
        <f>+VLOOKUP(B90,'[1]backup data for some variables'!$P$1387:$T$1576,5,)</f>
        <v/>
      </c>
      <c r="N90" s="12">
        <f t="shared" si="8"/>
        <v>85.714285714285708</v>
      </c>
      <c r="O90" s="14" t="s">
        <v>302</v>
      </c>
      <c r="P90" s="14" t="s">
        <v>302</v>
      </c>
      <c r="Q90" s="14"/>
      <c r="R90" s="13" t="str">
        <f t="shared" si="9"/>
        <v>http://kostat.go.kr/portal/eng/index.action</v>
      </c>
      <c r="S90" s="9"/>
      <c r="T90" s="9"/>
      <c r="U90" s="1" t="str">
        <f>+VLOOKUP(C90,'[2]OECD &amp; EU Countries'!$B:$F,5,)</f>
        <v>OECD/EU</v>
      </c>
      <c r="V90" s="1">
        <f>+IFERROR(VLOOKUP(C90,'[2]OECD &amp; EU Countries'!$O:$P,2,),0)</f>
        <v>0</v>
      </c>
    </row>
    <row r="91" spans="1:22" x14ac:dyDescent="0.2">
      <c r="A91" s="52">
        <f t="shared" si="7"/>
        <v>88</v>
      </c>
      <c r="B91" s="10" t="s">
        <v>303</v>
      </c>
      <c r="C91" s="11" t="s">
        <v>304</v>
      </c>
      <c r="D91" s="27">
        <v>1</v>
      </c>
      <c r="E91" s="27">
        <v>1</v>
      </c>
      <c r="F91" s="27">
        <v>1</v>
      </c>
      <c r="G91" s="27">
        <v>1</v>
      </c>
      <c r="H91" s="27">
        <v>1</v>
      </c>
      <c r="I91" s="28">
        <v>1</v>
      </c>
      <c r="J91" s="27">
        <v>1</v>
      </c>
      <c r="K91" s="9"/>
      <c r="L91" s="9" t="str">
        <f>+VLOOKUP(B91,'[1]backup data for some variables'!$I$1387:$M$1576,5,)</f>
        <v/>
      </c>
      <c r="M91" s="9">
        <f>+VLOOKUP(B91,'[1]backup data for some variables'!$P$1387:$T$1576,5,)</f>
        <v>43</v>
      </c>
      <c r="N91" s="12">
        <f t="shared" si="8"/>
        <v>100</v>
      </c>
      <c r="O91" s="14" t="s">
        <v>305</v>
      </c>
      <c r="P91" s="14" t="s">
        <v>305</v>
      </c>
      <c r="Q91" s="14"/>
      <c r="R91" s="13" t="str">
        <f t="shared" si="9"/>
        <v>http://ask.rks-gov.net/</v>
      </c>
      <c r="S91" s="9"/>
      <c r="T91" s="9"/>
      <c r="U91" s="1" t="str">
        <f>+VLOOKUP(C91,'[2]OECD &amp; EU Countries'!$B:$F,5,)</f>
        <v>NA</v>
      </c>
      <c r="V91" s="1">
        <f>+IFERROR(VLOOKUP(C91,'[2]OECD &amp; EU Countries'!$O:$P,2,),0)</f>
        <v>0</v>
      </c>
    </row>
    <row r="92" spans="1:22" ht="15" x14ac:dyDescent="0.25">
      <c r="A92" s="52">
        <f t="shared" si="7"/>
        <v>89</v>
      </c>
      <c r="B92" s="63" t="s">
        <v>306</v>
      </c>
      <c r="C92" s="64" t="s">
        <v>307</v>
      </c>
      <c r="D92" s="67">
        <v>0</v>
      </c>
      <c r="E92" s="27">
        <v>1</v>
      </c>
      <c r="F92" s="27">
        <v>0</v>
      </c>
      <c r="G92" s="27">
        <v>1</v>
      </c>
      <c r="H92" s="27">
        <v>0</v>
      </c>
      <c r="I92" s="27">
        <v>0</v>
      </c>
      <c r="J92" s="49">
        <v>1</v>
      </c>
      <c r="K92" s="9"/>
      <c r="L92" s="9" t="str">
        <f>+VLOOKUP(B92,'[1]backup data for some variables'!$I$1387:$M$1576,5,)</f>
        <v/>
      </c>
      <c r="M92" s="9">
        <f>+VLOOKUP(B92,'[1]backup data for some variables'!$P$1387:$T$1576,5,)</f>
        <v>18</v>
      </c>
      <c r="N92" s="12">
        <f t="shared" si="8"/>
        <v>42.857142857142854</v>
      </c>
      <c r="O92" s="34" t="s">
        <v>308</v>
      </c>
      <c r="P92" s="14" t="s">
        <v>308</v>
      </c>
      <c r="Q92" s="14"/>
      <c r="R92" s="13" t="str">
        <f t="shared" si="9"/>
        <v>https://www.csb.gov.kw/Default_EN.aspx</v>
      </c>
      <c r="S92" s="9"/>
      <c r="T92" s="9"/>
      <c r="U92" s="1" t="str">
        <f>+VLOOKUP(C92,'[2]OECD &amp; EU Countries'!$B:$F,5,)</f>
        <v>NA</v>
      </c>
      <c r="V92" s="1">
        <f>+IFERROR(VLOOKUP(C92,'[2]OECD &amp; EU Countries'!$O:$P,2,),0)</f>
        <v>0</v>
      </c>
    </row>
    <row r="93" spans="1:22" x14ac:dyDescent="0.2">
      <c r="A93" s="52">
        <f t="shared" si="7"/>
        <v>90</v>
      </c>
      <c r="B93" s="10" t="s">
        <v>309</v>
      </c>
      <c r="C93" s="46" t="s">
        <v>310</v>
      </c>
      <c r="D93" s="27">
        <v>1</v>
      </c>
      <c r="E93" s="111">
        <v>1</v>
      </c>
      <c r="F93" s="27">
        <v>1</v>
      </c>
      <c r="G93" s="49">
        <v>1</v>
      </c>
      <c r="H93" s="27">
        <v>1</v>
      </c>
      <c r="I93" s="27">
        <v>0</v>
      </c>
      <c r="J93" s="27">
        <v>0</v>
      </c>
      <c r="K93" s="9"/>
      <c r="L93" s="9" t="str">
        <f>+VLOOKUP(B93,'[1]backup data for some variables'!$I$1387:$M$1576,5,)</f>
        <v/>
      </c>
      <c r="M93" s="9" t="str">
        <f>+VLOOKUP(B93,'[1]backup data for some variables'!$P$1387:$T$1576,5,)</f>
        <v/>
      </c>
      <c r="N93" s="12">
        <f t="shared" si="8"/>
        <v>71.428571428571431</v>
      </c>
      <c r="O93" s="14" t="s">
        <v>311</v>
      </c>
      <c r="P93" s="14" t="s">
        <v>311</v>
      </c>
      <c r="Q93" s="14"/>
      <c r="R93" s="13" t="str">
        <f t="shared" si="9"/>
        <v>http://www.stat.kg/en/</v>
      </c>
      <c r="S93" s="9"/>
      <c r="T93" s="9"/>
      <c r="U93" s="1" t="str">
        <f>+VLOOKUP(C93,'[2]OECD &amp; EU Countries'!$B:$F,5,)</f>
        <v>NA</v>
      </c>
      <c r="V93" s="1">
        <f>+IFERROR(VLOOKUP(C93,'[2]OECD &amp; EU Countries'!$O:$P,2,),0)</f>
        <v>0</v>
      </c>
    </row>
    <row r="94" spans="1:22" ht="15" x14ac:dyDescent="0.25">
      <c r="A94" s="52">
        <f t="shared" si="7"/>
        <v>91</v>
      </c>
      <c r="B94" s="10" t="s">
        <v>312</v>
      </c>
      <c r="C94" s="46" t="s">
        <v>313</v>
      </c>
      <c r="D94" s="49">
        <v>1</v>
      </c>
      <c r="E94" s="29">
        <v>1</v>
      </c>
      <c r="F94" s="49">
        <v>1</v>
      </c>
      <c r="G94" s="49">
        <v>1</v>
      </c>
      <c r="H94" s="27">
        <v>0</v>
      </c>
      <c r="I94" s="27">
        <v>0</v>
      </c>
      <c r="J94" s="49">
        <v>1</v>
      </c>
      <c r="K94" s="9"/>
      <c r="L94" s="9" t="str">
        <f>+VLOOKUP(B94,'[1]backup data for some variables'!$I$1387:$M$1576,5,)</f>
        <v/>
      </c>
      <c r="M94" s="9" t="str">
        <f>+VLOOKUP(B94,'[1]backup data for some variables'!$P$1387:$T$1576,5,)</f>
        <v/>
      </c>
      <c r="N94" s="12">
        <f t="shared" si="8"/>
        <v>71.428571428571431</v>
      </c>
      <c r="O94" s="14" t="s">
        <v>314</v>
      </c>
      <c r="P94" s="34" t="s">
        <v>643</v>
      </c>
      <c r="Q94" s="14" t="s">
        <v>314</v>
      </c>
      <c r="R94" s="13" t="str">
        <f t="shared" si="9"/>
        <v>https://www.lsb.gov.la/en/#.XSzN2LxKjcs</v>
      </c>
      <c r="S94" s="9" t="s">
        <v>177</v>
      </c>
      <c r="T94" s="9"/>
      <c r="U94" s="1" t="str">
        <f>+VLOOKUP(C94,'[2]OECD &amp; EU Countries'!$B:$F,5,)</f>
        <v>NA</v>
      </c>
      <c r="V94" s="1">
        <f>+IFERROR(VLOOKUP(C94,'[2]OECD &amp; EU Countries'!$O:$P,2,),0)</f>
        <v>0</v>
      </c>
    </row>
    <row r="95" spans="1:22" x14ac:dyDescent="0.2">
      <c r="A95" s="52">
        <f t="shared" si="7"/>
        <v>92</v>
      </c>
      <c r="B95" s="18" t="s">
        <v>315</v>
      </c>
      <c r="C95" s="46" t="s">
        <v>316</v>
      </c>
      <c r="D95" s="27">
        <v>1</v>
      </c>
      <c r="E95" s="27">
        <v>1</v>
      </c>
      <c r="F95" s="27">
        <v>1</v>
      </c>
      <c r="G95" s="27">
        <v>1</v>
      </c>
      <c r="H95" s="27">
        <v>1</v>
      </c>
      <c r="I95" s="32">
        <v>0</v>
      </c>
      <c r="J95" s="48">
        <v>1</v>
      </c>
      <c r="K95" s="9"/>
      <c r="L95" s="9" t="str">
        <f>+VLOOKUP(B95,'[1]backup data for some variables'!$I$1387:$M$1576,5,)</f>
        <v/>
      </c>
      <c r="M95" s="9">
        <f>+VLOOKUP(B95,'[1]backup data for some variables'!$P$1387:$T$1576,5,)</f>
        <v>46</v>
      </c>
      <c r="N95" s="12">
        <f t="shared" si="8"/>
        <v>85.714285714285708</v>
      </c>
      <c r="O95" s="14" t="s">
        <v>317</v>
      </c>
      <c r="P95" s="14" t="s">
        <v>317</v>
      </c>
      <c r="Q95" s="14"/>
      <c r="R95" s="13" t="str">
        <f t="shared" si="9"/>
        <v>http://www.csb.gov.lv/en</v>
      </c>
      <c r="S95" s="9"/>
      <c r="T95" s="9"/>
      <c r="U95" s="1" t="str">
        <f>+VLOOKUP(C95,'[2]OECD &amp; EU Countries'!$B:$F,5,)</f>
        <v>OECD/EU</v>
      </c>
      <c r="V95" s="1" t="str">
        <f>+IFERROR(VLOOKUP(C95,'[2]OECD &amp; EU Countries'!$O:$P,2,),0)</f>
        <v>EU</v>
      </c>
    </row>
    <row r="96" spans="1:22" ht="15" x14ac:dyDescent="0.25">
      <c r="A96" s="52">
        <f t="shared" si="7"/>
        <v>93</v>
      </c>
      <c r="B96" s="10" t="s">
        <v>318</v>
      </c>
      <c r="C96" s="11" t="s">
        <v>319</v>
      </c>
      <c r="D96" s="27">
        <v>0</v>
      </c>
      <c r="E96" s="27">
        <v>1</v>
      </c>
      <c r="F96" s="27">
        <v>0</v>
      </c>
      <c r="G96" s="27">
        <v>1</v>
      </c>
      <c r="H96" s="27">
        <v>1</v>
      </c>
      <c r="I96" s="27">
        <v>0</v>
      </c>
      <c r="J96" s="28">
        <v>0</v>
      </c>
      <c r="K96" s="9"/>
      <c r="L96" s="9" t="str">
        <f>+VLOOKUP(B96,'[1]backup data for some variables'!$I$1387:$M$1576,5,)</f>
        <v/>
      </c>
      <c r="M96" s="9">
        <f>+VLOOKUP(B96,'[1]backup data for some variables'!$P$1387:$T$1576,5,)</f>
        <v>16</v>
      </c>
      <c r="N96" s="12">
        <f t="shared" si="8"/>
        <v>42.857142857142854</v>
      </c>
      <c r="O96" s="34" t="s">
        <v>320</v>
      </c>
      <c r="P96" s="34" t="s">
        <v>320</v>
      </c>
      <c r="Q96" s="34"/>
      <c r="R96" s="13" t="str">
        <f t="shared" si="9"/>
        <v>http://www.cas.gov.lb/</v>
      </c>
      <c r="S96" s="9"/>
      <c r="T96" s="9"/>
      <c r="U96" s="1" t="str">
        <f>+VLOOKUP(C96,'[2]OECD &amp; EU Countries'!$B:$F,5,)</f>
        <v>NA</v>
      </c>
      <c r="V96" s="1">
        <f>+IFERROR(VLOOKUP(C96,'[2]OECD &amp; EU Countries'!$O:$P,2,),0)</f>
        <v>0</v>
      </c>
    </row>
    <row r="97" spans="1:22" x14ac:dyDescent="0.2">
      <c r="A97" s="52">
        <f t="shared" si="7"/>
        <v>94</v>
      </c>
      <c r="B97" s="17" t="s">
        <v>321</v>
      </c>
      <c r="C97" s="11" t="s">
        <v>322</v>
      </c>
      <c r="D97" s="27">
        <v>0</v>
      </c>
      <c r="E97" s="27">
        <v>1</v>
      </c>
      <c r="F97" s="27">
        <v>1</v>
      </c>
      <c r="G97" s="27">
        <v>1</v>
      </c>
      <c r="H97" s="28">
        <v>1</v>
      </c>
      <c r="I97" s="27">
        <v>0</v>
      </c>
      <c r="J97" s="27">
        <v>1</v>
      </c>
      <c r="K97" s="9"/>
      <c r="L97" s="9" t="str">
        <f>+VLOOKUP(B97,'[1]backup data for some variables'!$I$1387:$M$1576,5,)</f>
        <v/>
      </c>
      <c r="M97" s="9" t="str">
        <f>+VLOOKUP(B97,'[1]backup data for some variables'!$P$1387:$T$1576,5,)</f>
        <v/>
      </c>
      <c r="N97" s="12">
        <f t="shared" si="8"/>
        <v>71.428571428571431</v>
      </c>
      <c r="O97" s="14" t="s">
        <v>323</v>
      </c>
      <c r="P97" s="14" t="s">
        <v>323</v>
      </c>
      <c r="Q97" s="14"/>
      <c r="R97" s="13" t="str">
        <f t="shared" si="9"/>
        <v>http://www.bos.gov.ls/</v>
      </c>
      <c r="S97" s="9"/>
      <c r="T97" s="9"/>
      <c r="U97" s="1" t="str">
        <f>+VLOOKUP(C97,'[2]OECD &amp; EU Countries'!$B:$F,5,)</f>
        <v>NA</v>
      </c>
      <c r="V97" s="1">
        <f>+IFERROR(VLOOKUP(C97,'[2]OECD &amp; EU Countries'!$O:$P,2,),0)</f>
        <v>0</v>
      </c>
    </row>
    <row r="98" spans="1:22" x14ac:dyDescent="0.2">
      <c r="A98" s="52">
        <f t="shared" si="7"/>
        <v>95</v>
      </c>
      <c r="B98" s="10" t="s">
        <v>324</v>
      </c>
      <c r="C98" s="46" t="s">
        <v>325</v>
      </c>
      <c r="D98" s="27">
        <v>0</v>
      </c>
      <c r="E98" s="27">
        <v>0</v>
      </c>
      <c r="F98" s="49">
        <v>1</v>
      </c>
      <c r="G98" s="49">
        <v>1</v>
      </c>
      <c r="H98" s="28">
        <v>0</v>
      </c>
      <c r="I98" s="27">
        <v>0</v>
      </c>
      <c r="J98" s="27">
        <v>0</v>
      </c>
      <c r="K98" s="9"/>
      <c r="L98" s="9" t="str">
        <f>+VLOOKUP(B98,'[1]backup data for some variables'!$I$1387:$M$1576,5,)</f>
        <v/>
      </c>
      <c r="M98" s="9" t="str">
        <f>+VLOOKUP(B98,'[1]backup data for some variables'!$P$1387:$T$1576,5,)</f>
        <v/>
      </c>
      <c r="N98" s="12">
        <f t="shared" si="8"/>
        <v>28.571428571428569</v>
      </c>
      <c r="O98" s="13" t="s">
        <v>326</v>
      </c>
      <c r="P98" s="13" t="s">
        <v>326</v>
      </c>
      <c r="Q98" s="13"/>
      <c r="R98" s="13" t="str">
        <f t="shared" si="9"/>
        <v>http://www.tlcafrica.com/lisgis/lisgis_links.htm</v>
      </c>
      <c r="S98" s="9"/>
      <c r="T98" s="9"/>
      <c r="U98" s="1" t="str">
        <f>+VLOOKUP(C98,'[2]OECD &amp; EU Countries'!$B:$F,5,)</f>
        <v>NA</v>
      </c>
      <c r="V98" s="1">
        <f>+IFERROR(VLOOKUP(C98,'[2]OECD &amp; EU Countries'!$O:$P,2,),0)</f>
        <v>0</v>
      </c>
    </row>
    <row r="99" spans="1:22" x14ac:dyDescent="0.2">
      <c r="A99" s="52">
        <f t="shared" si="7"/>
        <v>96</v>
      </c>
      <c r="B99" s="10" t="s">
        <v>327</v>
      </c>
      <c r="C99" s="11" t="s">
        <v>328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9"/>
      <c r="L99" s="9" t="str">
        <f>+VLOOKUP(B99,'[1]backup data for some variables'!$I$1387:$M$1576,5,)</f>
        <v/>
      </c>
      <c r="M99" s="9">
        <f>+VLOOKUP(B99,'[1]backup data for some variables'!$P$1387:$T$1576,5,)</f>
        <v>6</v>
      </c>
      <c r="N99" s="12">
        <f t="shared" si="8"/>
        <v>0</v>
      </c>
      <c r="O99" s="14" t="s">
        <v>329</v>
      </c>
      <c r="P99" s="14" t="s">
        <v>329</v>
      </c>
      <c r="Q99" s="14"/>
      <c r="R99" s="13" t="str">
        <f t="shared" si="9"/>
        <v>http://bsc.ly/</v>
      </c>
      <c r="S99" s="9"/>
      <c r="T99" s="9"/>
      <c r="U99" s="1" t="str">
        <f>+VLOOKUP(C99,'[2]OECD &amp; EU Countries'!$B:$F,5,)</f>
        <v>NA</v>
      </c>
      <c r="V99" s="1">
        <f>+IFERROR(VLOOKUP(C99,'[2]OECD &amp; EU Countries'!$O:$P,2,),0)</f>
        <v>0</v>
      </c>
    </row>
    <row r="100" spans="1:22" x14ac:dyDescent="0.2">
      <c r="A100" s="52">
        <f t="shared" si="7"/>
        <v>97</v>
      </c>
      <c r="B100" s="10" t="s">
        <v>330</v>
      </c>
      <c r="C100" s="11" t="s">
        <v>331</v>
      </c>
      <c r="D100" s="27">
        <v>1</v>
      </c>
      <c r="E100" s="27">
        <v>1</v>
      </c>
      <c r="F100" s="27">
        <v>1</v>
      </c>
      <c r="G100" s="27">
        <v>1</v>
      </c>
      <c r="H100" s="27">
        <v>1</v>
      </c>
      <c r="I100" s="32">
        <v>1</v>
      </c>
      <c r="J100" s="27">
        <v>1</v>
      </c>
      <c r="K100" s="9"/>
      <c r="L100" s="9" t="str">
        <f>+VLOOKUP(B100,'[1]backup data for some variables'!$I$1387:$M$1576,5,)</f>
        <v/>
      </c>
      <c r="M100" s="9" t="str">
        <f>+VLOOKUP(B100,'[1]backup data for some variables'!$P$1387:$T$1576,5,)</f>
        <v/>
      </c>
      <c r="N100" s="12">
        <f t="shared" si="8"/>
        <v>100</v>
      </c>
      <c r="O100" s="14" t="s">
        <v>332</v>
      </c>
      <c r="P100" s="14" t="s">
        <v>332</v>
      </c>
      <c r="Q100" s="14"/>
      <c r="R100" s="13" t="str">
        <f t="shared" si="9"/>
        <v>https://osp.stat.gov.lt/web/guest/pradinis</v>
      </c>
      <c r="S100" s="9"/>
      <c r="T100" s="9"/>
      <c r="U100" s="1" t="str">
        <f>+VLOOKUP(C100,'[2]OECD &amp; EU Countries'!$B:$F,5,)</f>
        <v>OECD/EU</v>
      </c>
      <c r="V100" s="1" t="str">
        <f>+IFERROR(VLOOKUP(C100,'[2]OECD &amp; EU Countries'!$O:$P,2,),0)</f>
        <v>EU</v>
      </c>
    </row>
    <row r="101" spans="1:22" x14ac:dyDescent="0.2">
      <c r="A101" s="52">
        <f t="shared" si="7"/>
        <v>98</v>
      </c>
      <c r="B101" s="10" t="s">
        <v>333</v>
      </c>
      <c r="C101" s="11" t="s">
        <v>334</v>
      </c>
      <c r="D101" s="31">
        <v>1</v>
      </c>
      <c r="E101" s="27">
        <v>1</v>
      </c>
      <c r="F101" s="27">
        <v>1</v>
      </c>
      <c r="G101" s="27">
        <v>1</v>
      </c>
      <c r="H101" s="27">
        <v>1</v>
      </c>
      <c r="I101" s="27">
        <v>1</v>
      </c>
      <c r="J101" s="32">
        <v>0</v>
      </c>
      <c r="K101" s="9"/>
      <c r="L101" s="9" t="str">
        <f>+VLOOKUP(B101,'[1]backup data for some variables'!$I$1387:$M$1576,5,)</f>
        <v/>
      </c>
      <c r="M101" s="9">
        <f>+VLOOKUP(B101,'[1]backup data for some variables'!$P$1387:$T$1576,5,)</f>
        <v>41</v>
      </c>
      <c r="N101" s="12">
        <f t="shared" si="8"/>
        <v>85.714285714285708</v>
      </c>
      <c r="O101" s="13" t="s">
        <v>335</v>
      </c>
      <c r="P101" s="13" t="s">
        <v>335</v>
      </c>
      <c r="Q101" s="13"/>
      <c r="R101" s="13" t="str">
        <f t="shared" si="9"/>
        <v>http://www.statistiques.public.lu/en/</v>
      </c>
      <c r="S101" s="9"/>
      <c r="T101" s="9"/>
      <c r="U101" s="1" t="str">
        <f>+VLOOKUP(C101,'[2]OECD &amp; EU Countries'!$B:$F,5,)</f>
        <v>OECD/EU</v>
      </c>
      <c r="V101" s="1" t="str">
        <f>+IFERROR(VLOOKUP(C101,'[2]OECD &amp; EU Countries'!$O:$P,2,),0)</f>
        <v>EU</v>
      </c>
    </row>
    <row r="102" spans="1:22" x14ac:dyDescent="0.2">
      <c r="A102" s="52">
        <f t="shared" si="7"/>
        <v>99</v>
      </c>
      <c r="B102" s="10" t="s">
        <v>336</v>
      </c>
      <c r="C102" s="11" t="s">
        <v>337</v>
      </c>
      <c r="D102" s="27">
        <v>1</v>
      </c>
      <c r="E102" s="27">
        <v>1</v>
      </c>
      <c r="F102" s="27">
        <v>1</v>
      </c>
      <c r="G102" s="27">
        <v>1</v>
      </c>
      <c r="H102" s="27">
        <v>1</v>
      </c>
      <c r="I102" s="28">
        <v>1</v>
      </c>
      <c r="J102" s="27">
        <v>0</v>
      </c>
      <c r="K102" s="9"/>
      <c r="L102" s="9" t="str">
        <f>+VLOOKUP(B102,'[1]backup data for some variables'!$I$1387:$M$1576,5,)</f>
        <v/>
      </c>
      <c r="M102" s="9" t="str">
        <f>+VLOOKUP(B102,'[1]backup data for some variables'!$P$1387:$T$1576,5,)</f>
        <v/>
      </c>
      <c r="N102" s="12">
        <f t="shared" si="8"/>
        <v>85.714285714285708</v>
      </c>
      <c r="O102" s="14" t="s">
        <v>338</v>
      </c>
      <c r="P102" s="14" t="s">
        <v>338</v>
      </c>
      <c r="Q102" s="14"/>
      <c r="R102" s="13" t="str">
        <f t="shared" si="9"/>
        <v>http://www.stat.gov.mk/Default_en.aspx</v>
      </c>
      <c r="S102" s="9"/>
      <c r="T102" s="9"/>
      <c r="U102" s="1" t="str">
        <f>+VLOOKUP(C102,'[2]OECD &amp; EU Countries'!$B:$F,5,)</f>
        <v>NA</v>
      </c>
      <c r="V102" s="1">
        <f>+IFERROR(VLOOKUP(C102,'[2]OECD &amp; EU Countries'!$O:$P,2,),0)</f>
        <v>0</v>
      </c>
    </row>
    <row r="103" spans="1:22" x14ac:dyDescent="0.2">
      <c r="A103" s="52">
        <f t="shared" si="7"/>
        <v>100</v>
      </c>
      <c r="B103" s="10" t="s">
        <v>339</v>
      </c>
      <c r="C103" s="46" t="s">
        <v>340</v>
      </c>
      <c r="D103" s="27">
        <v>0</v>
      </c>
      <c r="E103" s="27">
        <v>1</v>
      </c>
      <c r="F103" s="49">
        <v>1</v>
      </c>
      <c r="G103" s="27">
        <v>1</v>
      </c>
      <c r="H103" s="27">
        <v>0</v>
      </c>
      <c r="I103" s="27">
        <v>0</v>
      </c>
      <c r="J103" s="27">
        <v>0</v>
      </c>
      <c r="K103" s="9"/>
      <c r="L103" s="9" t="str">
        <f>+VLOOKUP(B103,'[1]backup data for some variables'!$I$1387:$M$1576,5,)</f>
        <v/>
      </c>
      <c r="M103" s="9" t="str">
        <f>+VLOOKUP(B103,'[1]backup data for some variables'!$P$1387:$T$1576,5,)</f>
        <v/>
      </c>
      <c r="N103" s="12">
        <f t="shared" si="8"/>
        <v>42.857142857142854</v>
      </c>
      <c r="O103" s="14" t="s">
        <v>341</v>
      </c>
      <c r="P103" s="14" t="s">
        <v>341</v>
      </c>
      <c r="Q103" s="14"/>
      <c r="R103" s="13" t="str">
        <f t="shared" si="9"/>
        <v>http://www.instat.mg/</v>
      </c>
      <c r="S103" s="9"/>
      <c r="T103" s="9"/>
      <c r="U103" s="1" t="str">
        <f>+VLOOKUP(C103,'[2]OECD &amp; EU Countries'!$B:$F,5,)</f>
        <v>NA</v>
      </c>
      <c r="V103" s="1">
        <f>+IFERROR(VLOOKUP(C103,'[2]OECD &amp; EU Countries'!$O:$P,2,),0)</f>
        <v>0</v>
      </c>
    </row>
    <row r="104" spans="1:22" x14ac:dyDescent="0.2">
      <c r="A104" s="52">
        <f t="shared" si="7"/>
        <v>101</v>
      </c>
      <c r="B104" s="18" t="s">
        <v>342</v>
      </c>
      <c r="C104" s="46" t="s">
        <v>343</v>
      </c>
      <c r="D104" s="28">
        <v>0</v>
      </c>
      <c r="E104" s="27">
        <v>1</v>
      </c>
      <c r="F104" s="49">
        <v>1</v>
      </c>
      <c r="G104" s="27">
        <v>1</v>
      </c>
      <c r="H104" s="27">
        <v>1</v>
      </c>
      <c r="I104" s="28">
        <v>0</v>
      </c>
      <c r="J104" s="27">
        <v>0</v>
      </c>
      <c r="K104" s="9"/>
      <c r="L104" s="9">
        <f>+VLOOKUP(B104,'[1]backup data for some variables'!$I$1387:$M$1576,5,)</f>
        <v>7.39</v>
      </c>
      <c r="M104" s="9" t="str">
        <f>+VLOOKUP(B104,'[1]backup data for some variables'!$P$1387:$T$1576,5,)</f>
        <v/>
      </c>
      <c r="N104" s="12">
        <f t="shared" si="8"/>
        <v>57.142857142857139</v>
      </c>
      <c r="O104" s="14" t="s">
        <v>344</v>
      </c>
      <c r="P104" s="14" t="s">
        <v>344</v>
      </c>
      <c r="Q104" s="14"/>
      <c r="R104" s="13" t="str">
        <f t="shared" si="9"/>
        <v>http://www.nsomalawi.mw/</v>
      </c>
      <c r="S104" s="9"/>
      <c r="T104" s="9"/>
      <c r="U104" s="1" t="str">
        <f>+VLOOKUP(C104,'[2]OECD &amp; EU Countries'!$B:$F,5,)</f>
        <v>NA</v>
      </c>
      <c r="V104" s="1">
        <f>+IFERROR(VLOOKUP(C104,'[2]OECD &amp; EU Countries'!$O:$P,2,),0)</f>
        <v>0</v>
      </c>
    </row>
    <row r="105" spans="1:22" x14ac:dyDescent="0.2">
      <c r="A105" s="52">
        <f t="shared" si="7"/>
        <v>102</v>
      </c>
      <c r="B105" s="10" t="s">
        <v>345</v>
      </c>
      <c r="C105" s="46" t="s">
        <v>346</v>
      </c>
      <c r="D105" s="27">
        <v>1</v>
      </c>
      <c r="E105" s="27">
        <v>1</v>
      </c>
      <c r="F105" s="27">
        <v>1</v>
      </c>
      <c r="G105" s="27">
        <v>1</v>
      </c>
      <c r="H105" s="27">
        <v>1</v>
      </c>
      <c r="I105" s="49">
        <v>1</v>
      </c>
      <c r="J105" s="49">
        <v>1</v>
      </c>
      <c r="K105" s="9"/>
      <c r="L105" s="9">
        <f>+VLOOKUP(B105,'[1]backup data for some variables'!$I$1387:$M$1576,5,)</f>
        <v>24.6</v>
      </c>
      <c r="M105" s="9">
        <f>+VLOOKUP(B105,'[1]backup data for some variables'!$P$1387:$T$1576,5,)</f>
        <v>10</v>
      </c>
      <c r="N105" s="12">
        <f t="shared" si="8"/>
        <v>100</v>
      </c>
      <c r="O105" s="14" t="s">
        <v>347</v>
      </c>
      <c r="P105" s="14" t="s">
        <v>347</v>
      </c>
      <c r="Q105" s="14"/>
      <c r="R105" s="13" t="str">
        <f t="shared" si="9"/>
        <v>https://www.dosm.gov.my/v1/</v>
      </c>
      <c r="S105" s="9"/>
      <c r="T105" s="9"/>
      <c r="U105" s="1" t="str">
        <f>+VLOOKUP(C105,'[2]OECD &amp; EU Countries'!$B:$F,5,)</f>
        <v>NA</v>
      </c>
      <c r="V105" s="1">
        <f>+IFERROR(VLOOKUP(C105,'[2]OECD &amp; EU Countries'!$O:$P,2,),0)</f>
        <v>0</v>
      </c>
    </row>
    <row r="106" spans="1:22" ht="15" x14ac:dyDescent="0.25">
      <c r="A106" s="52">
        <f t="shared" si="7"/>
        <v>103</v>
      </c>
      <c r="B106" s="10" t="s">
        <v>348</v>
      </c>
      <c r="C106" s="46" t="s">
        <v>349</v>
      </c>
      <c r="D106" s="27">
        <v>0</v>
      </c>
      <c r="E106" s="27">
        <v>0</v>
      </c>
      <c r="F106" s="49">
        <v>1</v>
      </c>
      <c r="G106" s="49">
        <v>1</v>
      </c>
      <c r="H106" s="27">
        <v>0</v>
      </c>
      <c r="I106" s="27">
        <v>0</v>
      </c>
      <c r="J106" s="27">
        <v>0</v>
      </c>
      <c r="K106" s="9"/>
      <c r="L106" s="9" t="str">
        <f>+VLOOKUP(B106,'[1]backup data for some variables'!$I$1387:$M$1576,5,)</f>
        <v/>
      </c>
      <c r="M106" s="9" t="str">
        <f>+VLOOKUP(B106,'[1]backup data for some variables'!$P$1387:$T$1576,5,)</f>
        <v/>
      </c>
      <c r="N106" s="12">
        <f t="shared" si="8"/>
        <v>28.571428571428569</v>
      </c>
      <c r="O106" s="34" t="s">
        <v>350</v>
      </c>
      <c r="P106" s="14" t="s">
        <v>350</v>
      </c>
      <c r="Q106" s="14"/>
      <c r="R106" s="13" t="str">
        <f t="shared" si="9"/>
        <v>http://www.planning.gov.mv/</v>
      </c>
      <c r="S106" s="9"/>
      <c r="T106" s="9"/>
      <c r="U106" s="1" t="str">
        <f>+VLOOKUP(C106,'[2]OECD &amp; EU Countries'!$B:$F,5,)</f>
        <v>NA</v>
      </c>
      <c r="V106" s="1">
        <f>+IFERROR(VLOOKUP(C106,'[2]OECD &amp; EU Countries'!$O:$P,2,),0)</f>
        <v>0</v>
      </c>
    </row>
    <row r="107" spans="1:22" x14ac:dyDescent="0.2">
      <c r="A107" s="52">
        <f t="shared" si="7"/>
        <v>104</v>
      </c>
      <c r="B107" s="10" t="s">
        <v>351</v>
      </c>
      <c r="C107" s="11" t="s">
        <v>352</v>
      </c>
      <c r="D107" s="28">
        <v>1</v>
      </c>
      <c r="E107" s="27">
        <v>1</v>
      </c>
      <c r="F107" s="28">
        <v>1</v>
      </c>
      <c r="G107" s="27">
        <v>1</v>
      </c>
      <c r="H107" s="27">
        <v>1</v>
      </c>
      <c r="I107" s="27">
        <v>0</v>
      </c>
      <c r="J107" s="27">
        <v>0</v>
      </c>
      <c r="K107" s="9"/>
      <c r="L107" s="9">
        <f>+VLOOKUP(B107,'[1]backup data for some variables'!$I$1387:$M$1576,5,)</f>
        <v>3.98</v>
      </c>
      <c r="M107" s="9">
        <f>+VLOOKUP(B107,'[1]backup data for some variables'!$P$1387:$T$1576,5,)</f>
        <v>19</v>
      </c>
      <c r="N107" s="12">
        <f t="shared" si="8"/>
        <v>71.428571428571431</v>
      </c>
      <c r="O107" s="14" t="s">
        <v>353</v>
      </c>
      <c r="P107" s="14" t="s">
        <v>353</v>
      </c>
      <c r="Q107" s="14"/>
      <c r="R107" s="13" t="str">
        <f t="shared" si="9"/>
        <v>http://www.instat-mali.org/</v>
      </c>
      <c r="S107" s="9"/>
      <c r="T107" s="9"/>
      <c r="U107" s="1" t="str">
        <f>+VLOOKUP(C107,'[2]OECD &amp; EU Countries'!$B:$F,5,)</f>
        <v>NA</v>
      </c>
      <c r="V107" s="1">
        <f>+IFERROR(VLOOKUP(C107,'[2]OECD &amp; EU Countries'!$O:$P,2,),0)</f>
        <v>0</v>
      </c>
    </row>
    <row r="108" spans="1:22" x14ac:dyDescent="0.2">
      <c r="A108" s="52">
        <f t="shared" si="7"/>
        <v>105</v>
      </c>
      <c r="B108" s="19" t="s">
        <v>354</v>
      </c>
      <c r="C108" s="46" t="s">
        <v>355</v>
      </c>
      <c r="D108" s="27">
        <v>1</v>
      </c>
      <c r="E108" s="27">
        <v>1</v>
      </c>
      <c r="F108" s="29">
        <v>1</v>
      </c>
      <c r="G108" s="27">
        <v>1</v>
      </c>
      <c r="H108" s="27">
        <v>1</v>
      </c>
      <c r="I108" s="31">
        <v>1</v>
      </c>
      <c r="J108" s="48">
        <v>1</v>
      </c>
      <c r="K108" s="9"/>
      <c r="L108" s="9" t="str">
        <f>+VLOOKUP(B108,'[1]backup data for some variables'!$I$1387:$M$1576,5,)</f>
        <v/>
      </c>
      <c r="M108" s="9" t="str">
        <f>+VLOOKUP(B108,'[1]backup data for some variables'!$P$1387:$T$1576,5,)</f>
        <v/>
      </c>
      <c r="N108" s="12">
        <f t="shared" si="8"/>
        <v>100</v>
      </c>
      <c r="O108" s="14" t="s">
        <v>356</v>
      </c>
      <c r="P108" s="14" t="s">
        <v>356</v>
      </c>
      <c r="Q108" s="14"/>
      <c r="R108" s="13" t="str">
        <f t="shared" si="9"/>
        <v>https://nso.gov.mt/en/Pages/NSO-Home.aspx</v>
      </c>
      <c r="S108" s="9"/>
      <c r="T108" s="9"/>
      <c r="U108" s="1" t="str">
        <f>+VLOOKUP(C108,'[2]OECD &amp; EU Countries'!$B:$F,5,)</f>
        <v>OECD/EU</v>
      </c>
      <c r="V108" s="1" t="str">
        <f>+IFERROR(VLOOKUP(C108,'[2]OECD &amp; EU Countries'!$O:$P,2,),0)</f>
        <v>EU</v>
      </c>
    </row>
    <row r="109" spans="1:22" x14ac:dyDescent="0.2">
      <c r="A109" s="52">
        <f t="shared" si="7"/>
        <v>106</v>
      </c>
      <c r="B109" s="18" t="s">
        <v>357</v>
      </c>
      <c r="C109" s="11" t="s">
        <v>358</v>
      </c>
      <c r="D109" s="27">
        <v>0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9"/>
      <c r="L109" s="9" t="str">
        <f>+VLOOKUP(B109,'[1]backup data for some variables'!$I$1387:$M$1576,5,)</f>
        <v/>
      </c>
      <c r="M109" s="9" t="str">
        <f>+VLOOKUP(B109,'[1]backup data for some variables'!$P$1387:$T$1576,5,)</f>
        <v/>
      </c>
      <c r="N109" s="12">
        <f t="shared" si="8"/>
        <v>0</v>
      </c>
      <c r="O109" s="14" t="s">
        <v>149</v>
      </c>
      <c r="P109" s="14" t="s">
        <v>149</v>
      </c>
      <c r="Q109" s="14"/>
      <c r="R109" s="14" t="s">
        <v>621</v>
      </c>
      <c r="S109" s="9"/>
      <c r="T109" s="9"/>
      <c r="U109" s="1" t="str">
        <f>+VLOOKUP(C109,'[2]OECD &amp; EU Countries'!$B:$F,5,)</f>
        <v>NA</v>
      </c>
      <c r="V109" s="1">
        <f>+IFERROR(VLOOKUP(C109,'[2]OECD &amp; EU Countries'!$O:$P,2,),0)</f>
        <v>0</v>
      </c>
    </row>
    <row r="110" spans="1:22" x14ac:dyDescent="0.2">
      <c r="A110" s="52">
        <f t="shared" si="7"/>
        <v>107</v>
      </c>
      <c r="B110" s="20" t="s">
        <v>359</v>
      </c>
      <c r="C110" s="46" t="s">
        <v>360</v>
      </c>
      <c r="D110" s="27">
        <v>0</v>
      </c>
      <c r="E110" s="49">
        <v>1</v>
      </c>
      <c r="F110" s="49">
        <v>1</v>
      </c>
      <c r="G110" s="27">
        <v>1</v>
      </c>
      <c r="H110" s="27">
        <v>1</v>
      </c>
      <c r="I110" s="27">
        <v>0</v>
      </c>
      <c r="J110" s="27">
        <v>0</v>
      </c>
      <c r="K110" s="9"/>
      <c r="L110" s="9" t="str">
        <f>+VLOOKUP(B110,'[1]backup data for some variables'!$I$1387:$M$1576,5,)</f>
        <v/>
      </c>
      <c r="M110" s="9" t="str">
        <f>+VLOOKUP(B110,'[1]backup data for some variables'!$P$1387:$T$1576,5,)</f>
        <v/>
      </c>
      <c r="N110" s="12">
        <f t="shared" si="8"/>
        <v>57.142857142857139</v>
      </c>
      <c r="O110" s="14" t="s">
        <v>361</v>
      </c>
      <c r="P110" s="14" t="s">
        <v>361</v>
      </c>
      <c r="Q110" s="14"/>
      <c r="R110" s="13" t="str">
        <f t="shared" ref="R110:R120" si="10">+P110</f>
        <v>http://www.ons.mr/</v>
      </c>
      <c r="S110" s="9"/>
      <c r="T110" s="9"/>
      <c r="U110" s="1" t="str">
        <f>+VLOOKUP(C110,'[2]OECD &amp; EU Countries'!$B:$F,5,)</f>
        <v>NA</v>
      </c>
      <c r="V110" s="1">
        <f>+IFERROR(VLOOKUP(C110,'[2]OECD &amp; EU Countries'!$O:$P,2,),0)</f>
        <v>0</v>
      </c>
    </row>
    <row r="111" spans="1:22" x14ac:dyDescent="0.2">
      <c r="A111" s="52">
        <f t="shared" si="7"/>
        <v>108</v>
      </c>
      <c r="B111" s="10" t="s">
        <v>362</v>
      </c>
      <c r="C111" s="11" t="s">
        <v>363</v>
      </c>
      <c r="D111" s="27">
        <v>1</v>
      </c>
      <c r="E111" s="27">
        <v>1</v>
      </c>
      <c r="F111" s="28">
        <v>1</v>
      </c>
      <c r="G111" s="27">
        <v>1</v>
      </c>
      <c r="H111" s="27">
        <v>1</v>
      </c>
      <c r="I111" s="27">
        <v>0</v>
      </c>
      <c r="J111" s="27">
        <v>0</v>
      </c>
      <c r="K111" s="9"/>
      <c r="L111" s="9">
        <f>+VLOOKUP(B111,'[1]backup data for some variables'!$I$1387:$M$1576,5,)</f>
        <v>22.33</v>
      </c>
      <c r="M111" s="9" t="str">
        <f>+VLOOKUP(B111,'[1]backup data for some variables'!$P$1387:$T$1576,5,)</f>
        <v/>
      </c>
      <c r="N111" s="12">
        <f t="shared" si="8"/>
        <v>71.428571428571431</v>
      </c>
      <c r="O111" s="14" t="s">
        <v>364</v>
      </c>
      <c r="P111" s="14" t="s">
        <v>364</v>
      </c>
      <c r="Q111" s="14"/>
      <c r="R111" s="13" t="str">
        <f t="shared" si="10"/>
        <v>http://statsmauritius.govmu.org/English/Pages/default.aspx</v>
      </c>
      <c r="S111" s="9"/>
      <c r="T111" s="9"/>
      <c r="U111" s="1" t="str">
        <f>+VLOOKUP(C111,'[2]OECD &amp; EU Countries'!$B:$F,5,)</f>
        <v>NA</v>
      </c>
      <c r="V111" s="1">
        <f>+IFERROR(VLOOKUP(C111,'[2]OECD &amp; EU Countries'!$O:$P,2,),0)</f>
        <v>0</v>
      </c>
    </row>
    <row r="112" spans="1:22" x14ac:dyDescent="0.2">
      <c r="A112" s="52">
        <f t="shared" si="7"/>
        <v>109</v>
      </c>
      <c r="B112" s="10" t="s">
        <v>365</v>
      </c>
      <c r="C112" s="11" t="s">
        <v>366</v>
      </c>
      <c r="D112" s="27">
        <v>1</v>
      </c>
      <c r="E112" s="27">
        <v>1</v>
      </c>
      <c r="F112" s="27">
        <v>1</v>
      </c>
      <c r="G112" s="27">
        <v>1</v>
      </c>
      <c r="H112" s="27">
        <v>1</v>
      </c>
      <c r="I112" s="27">
        <v>1</v>
      </c>
      <c r="J112" s="27">
        <v>1</v>
      </c>
      <c r="K112" s="9"/>
      <c r="L112" s="9">
        <f>+VLOOKUP(B112,'[1]backup data for some variables'!$I$1387:$M$1576,5,)</f>
        <v>61.76</v>
      </c>
      <c r="M112" s="9">
        <f>+VLOOKUP(B112,'[1]backup data for some variables'!$P$1387:$T$1576,5,)</f>
        <v>57.999999999999993</v>
      </c>
      <c r="N112" s="12">
        <f t="shared" si="8"/>
        <v>100</v>
      </c>
      <c r="O112" s="14" t="s">
        <v>367</v>
      </c>
      <c r="P112" s="14" t="s">
        <v>367</v>
      </c>
      <c r="Q112" s="14"/>
      <c r="R112" s="13" t="str">
        <f t="shared" si="10"/>
        <v>http://www.inegi.org.mx/default.aspx</v>
      </c>
      <c r="S112" s="9"/>
      <c r="T112" s="9"/>
      <c r="U112" s="1" t="str">
        <f>+VLOOKUP(C112,'[2]OECD &amp; EU Countries'!$B:$F,5,)</f>
        <v>OECD/EU</v>
      </c>
      <c r="V112" s="1">
        <f>+IFERROR(VLOOKUP(C112,'[2]OECD &amp; EU Countries'!$O:$P,2,),0)</f>
        <v>0</v>
      </c>
    </row>
    <row r="113" spans="1:22" x14ac:dyDescent="0.2">
      <c r="A113" s="52">
        <f t="shared" si="7"/>
        <v>110</v>
      </c>
      <c r="B113" s="63" t="s">
        <v>368</v>
      </c>
      <c r="C113" s="64" t="s">
        <v>369</v>
      </c>
      <c r="D113" s="27">
        <v>0</v>
      </c>
      <c r="E113" s="27">
        <v>0</v>
      </c>
      <c r="F113" s="27">
        <v>0</v>
      </c>
      <c r="G113" s="49">
        <v>1</v>
      </c>
      <c r="H113" s="67">
        <v>1</v>
      </c>
      <c r="I113" s="27">
        <v>0</v>
      </c>
      <c r="J113" s="49">
        <v>1</v>
      </c>
      <c r="K113" s="9"/>
      <c r="L113" s="9" t="str">
        <f>+VLOOKUP(B113,'[1]backup data for some variables'!$I$1387:$M$1576,5,)</f>
        <v/>
      </c>
      <c r="M113" s="9" t="str">
        <f>+VLOOKUP(B113,'[1]backup data for some variables'!$P$1387:$T$1576,5,)</f>
        <v/>
      </c>
      <c r="N113" s="12">
        <f t="shared" si="8"/>
        <v>42.857142857142854</v>
      </c>
      <c r="O113" s="14" t="s">
        <v>370</v>
      </c>
      <c r="P113" s="14" t="s">
        <v>370</v>
      </c>
      <c r="Q113" s="14"/>
      <c r="R113" s="13" t="str">
        <f t="shared" si="10"/>
        <v>http://www.fsmstats.fm/</v>
      </c>
      <c r="S113" s="9" t="s">
        <v>371</v>
      </c>
      <c r="T113" s="9"/>
      <c r="U113" s="1" t="str">
        <f>+VLOOKUP(C113,'[2]OECD &amp; EU Countries'!$B:$F,5,)</f>
        <v>NA</v>
      </c>
      <c r="V113" s="1">
        <f>+IFERROR(VLOOKUP(C113,'[2]OECD &amp; EU Countries'!$O:$P,2,),0)</f>
        <v>0</v>
      </c>
    </row>
    <row r="114" spans="1:22" x14ac:dyDescent="0.2">
      <c r="A114" s="52">
        <f t="shared" si="7"/>
        <v>111</v>
      </c>
      <c r="B114" s="10" t="s">
        <v>372</v>
      </c>
      <c r="C114" s="46" t="s">
        <v>373</v>
      </c>
      <c r="D114" s="49">
        <v>1</v>
      </c>
      <c r="E114" s="27">
        <v>1</v>
      </c>
      <c r="F114" s="27">
        <v>1</v>
      </c>
      <c r="G114" s="27">
        <v>1</v>
      </c>
      <c r="H114" s="27">
        <v>1</v>
      </c>
      <c r="I114" s="27">
        <v>1</v>
      </c>
      <c r="J114" s="27">
        <v>1</v>
      </c>
      <c r="K114" s="9"/>
      <c r="L114" s="9" t="str">
        <f>+VLOOKUP(B114,'[1]backup data for some variables'!$I$1387:$M$1576,5,)</f>
        <v/>
      </c>
      <c r="M114" s="9" t="str">
        <f>+VLOOKUP(B114,'[1]backup data for some variables'!$P$1387:$T$1576,5,)</f>
        <v/>
      </c>
      <c r="N114" s="12">
        <f t="shared" si="8"/>
        <v>100</v>
      </c>
      <c r="O114" s="14" t="s">
        <v>374</v>
      </c>
      <c r="P114" s="14" t="s">
        <v>374</v>
      </c>
      <c r="Q114" s="14"/>
      <c r="R114" s="13" t="str">
        <f t="shared" si="10"/>
        <v>http://www.statistica.md/category.php?l=en&amp;idc=107</v>
      </c>
      <c r="S114" s="9"/>
      <c r="T114" s="9"/>
      <c r="U114" s="1" t="str">
        <f>+VLOOKUP(C114,'[2]OECD &amp; EU Countries'!$B:$F,5,)</f>
        <v>NA</v>
      </c>
      <c r="V114" s="1">
        <f>+IFERROR(VLOOKUP(C114,'[2]OECD &amp; EU Countries'!$O:$P,2,),0)</f>
        <v>0</v>
      </c>
    </row>
    <row r="115" spans="1:22" x14ac:dyDescent="0.2">
      <c r="A115" s="52">
        <f t="shared" si="7"/>
        <v>112</v>
      </c>
      <c r="B115" s="10" t="s">
        <v>375</v>
      </c>
      <c r="C115" s="46" t="s">
        <v>376</v>
      </c>
      <c r="D115" s="27">
        <v>1</v>
      </c>
      <c r="E115" s="27">
        <v>1</v>
      </c>
      <c r="F115" s="27">
        <v>1</v>
      </c>
      <c r="G115" s="27">
        <v>1</v>
      </c>
      <c r="H115" s="27">
        <v>0</v>
      </c>
      <c r="I115" s="49">
        <v>1</v>
      </c>
      <c r="J115" s="27">
        <v>0</v>
      </c>
      <c r="K115" s="9"/>
      <c r="L115" s="9" t="str">
        <f>+VLOOKUP(B115,'[1]backup data for some variables'!$I$1387:$M$1576,5,)</f>
        <v/>
      </c>
      <c r="M115" s="9" t="str">
        <f>+VLOOKUP(B115,'[1]backup data for some variables'!$P$1387:$T$1576,5,)</f>
        <v/>
      </c>
      <c r="N115" s="12">
        <f t="shared" si="8"/>
        <v>71.428571428571431</v>
      </c>
      <c r="O115" s="14" t="s">
        <v>377</v>
      </c>
      <c r="P115" s="14" t="s">
        <v>377</v>
      </c>
      <c r="Q115" s="14"/>
      <c r="R115" s="13" t="str">
        <f t="shared" si="10"/>
        <v>http://www.en.nso.mn/</v>
      </c>
      <c r="S115" s="9"/>
      <c r="T115" s="9"/>
      <c r="U115" s="1" t="str">
        <f>+VLOOKUP(C115,'[2]OECD &amp; EU Countries'!$B:$F,5,)</f>
        <v>NA</v>
      </c>
      <c r="V115" s="1">
        <f>+IFERROR(VLOOKUP(C115,'[2]OECD &amp; EU Countries'!$O:$P,2,),0)</f>
        <v>0</v>
      </c>
    </row>
    <row r="116" spans="1:22" x14ac:dyDescent="0.2">
      <c r="A116" s="52">
        <f t="shared" si="7"/>
        <v>113</v>
      </c>
      <c r="B116" s="10" t="s">
        <v>378</v>
      </c>
      <c r="C116" s="11" t="s">
        <v>379</v>
      </c>
      <c r="D116" s="27">
        <v>1</v>
      </c>
      <c r="E116" s="27">
        <v>1</v>
      </c>
      <c r="F116" s="27">
        <v>0</v>
      </c>
      <c r="G116" s="27">
        <v>1</v>
      </c>
      <c r="H116" s="27">
        <v>1</v>
      </c>
      <c r="I116" s="28">
        <v>1</v>
      </c>
      <c r="J116" s="27">
        <v>0</v>
      </c>
      <c r="K116" s="9"/>
      <c r="L116" s="9" t="str">
        <f>+VLOOKUP(B116,'[1]backup data for some variables'!$I$1387:$M$1576,5,)</f>
        <v/>
      </c>
      <c r="M116" s="9" t="str">
        <f>+VLOOKUP(B116,'[1]backup data for some variables'!$P$1387:$T$1576,5,)</f>
        <v/>
      </c>
      <c r="N116" s="12">
        <f t="shared" si="8"/>
        <v>71.428571428571431</v>
      </c>
      <c r="O116" s="14" t="s">
        <v>380</v>
      </c>
      <c r="P116" s="14" t="s">
        <v>380</v>
      </c>
      <c r="Q116" s="14"/>
      <c r="R116" s="13" t="str">
        <f t="shared" si="10"/>
        <v>http://www.monstat.org/eng/</v>
      </c>
      <c r="S116" s="9"/>
      <c r="T116" s="9"/>
      <c r="U116" s="1" t="str">
        <f>+VLOOKUP(C116,'[2]OECD &amp; EU Countries'!$B:$F,5,)</f>
        <v>NA</v>
      </c>
      <c r="V116" s="1">
        <f>+IFERROR(VLOOKUP(C116,'[2]OECD &amp; EU Countries'!$O:$P,2,),0)</f>
        <v>0</v>
      </c>
    </row>
    <row r="117" spans="1:22" x14ac:dyDescent="0.2">
      <c r="A117" s="52">
        <f t="shared" si="7"/>
        <v>114</v>
      </c>
      <c r="B117" s="17" t="s">
        <v>381</v>
      </c>
      <c r="C117" s="11" t="s">
        <v>382</v>
      </c>
      <c r="D117" s="27">
        <v>0</v>
      </c>
      <c r="E117" s="27">
        <v>1</v>
      </c>
      <c r="F117" s="27">
        <v>1</v>
      </c>
      <c r="G117" s="27">
        <v>1</v>
      </c>
      <c r="H117" s="27">
        <v>1</v>
      </c>
      <c r="I117" s="27">
        <v>0</v>
      </c>
      <c r="J117" s="27">
        <v>0</v>
      </c>
      <c r="K117" s="9"/>
      <c r="L117" s="9">
        <f>+VLOOKUP(B117,'[1]backup data for some variables'!$I$1387:$M$1576,5,)</f>
        <v>16.170000000000002</v>
      </c>
      <c r="M117" s="9">
        <f>+VLOOKUP(B117,'[1]backup data for some variables'!$P$1387:$T$1576,5,)</f>
        <v>26</v>
      </c>
      <c r="N117" s="12">
        <f t="shared" si="8"/>
        <v>57.142857142857139</v>
      </c>
      <c r="O117" s="14" t="s">
        <v>383</v>
      </c>
      <c r="P117" s="14" t="s">
        <v>383</v>
      </c>
      <c r="Q117" s="14"/>
      <c r="R117" s="13" t="str">
        <f t="shared" si="10"/>
        <v>http://www.hcp.ma/</v>
      </c>
      <c r="S117" s="9"/>
      <c r="T117" s="9"/>
      <c r="U117" s="1" t="str">
        <f>+VLOOKUP(C117,'[2]OECD &amp; EU Countries'!$B:$F,5,)</f>
        <v>NA</v>
      </c>
      <c r="V117" s="1">
        <f>+IFERROR(VLOOKUP(C117,'[2]OECD &amp; EU Countries'!$O:$P,2,),0)</f>
        <v>0</v>
      </c>
    </row>
    <row r="118" spans="1:22" x14ac:dyDescent="0.2">
      <c r="A118" s="52">
        <f t="shared" si="7"/>
        <v>115</v>
      </c>
      <c r="B118" s="10" t="s">
        <v>384</v>
      </c>
      <c r="C118" s="46" t="s">
        <v>385</v>
      </c>
      <c r="D118" s="27">
        <v>1</v>
      </c>
      <c r="E118" s="27">
        <v>1</v>
      </c>
      <c r="F118" s="49">
        <v>1</v>
      </c>
      <c r="G118" s="27">
        <v>1</v>
      </c>
      <c r="H118" s="27">
        <v>1</v>
      </c>
      <c r="I118" s="28">
        <v>1</v>
      </c>
      <c r="J118" s="27">
        <v>0</v>
      </c>
      <c r="K118" s="9"/>
      <c r="L118" s="9">
        <f>+VLOOKUP(B118,'[1]backup data for some variables'!$I$1387:$M$1576,5,)</f>
        <v>8.14</v>
      </c>
      <c r="M118" s="9" t="str">
        <f>+VLOOKUP(B118,'[1]backup data for some variables'!$P$1387:$T$1576,5,)</f>
        <v/>
      </c>
      <c r="N118" s="12">
        <f t="shared" si="8"/>
        <v>85.714285714285708</v>
      </c>
      <c r="O118" s="14" t="s">
        <v>386</v>
      </c>
      <c r="P118" s="14" t="s">
        <v>386</v>
      </c>
      <c r="Q118" s="14"/>
      <c r="R118" s="13" t="str">
        <f t="shared" si="10"/>
        <v>http://www.ine.gov.mz/</v>
      </c>
      <c r="S118" s="9"/>
      <c r="T118" s="9"/>
      <c r="U118" s="1" t="str">
        <f>+VLOOKUP(C118,'[2]OECD &amp; EU Countries'!$B:$F,5,)</f>
        <v>NA</v>
      </c>
      <c r="V118" s="1">
        <f>+IFERROR(VLOOKUP(C118,'[2]OECD &amp; EU Countries'!$O:$P,2,),0)</f>
        <v>0</v>
      </c>
    </row>
    <row r="119" spans="1:22" ht="15" x14ac:dyDescent="0.25">
      <c r="A119" s="52">
        <f t="shared" si="7"/>
        <v>116</v>
      </c>
      <c r="B119" s="63" t="s">
        <v>387</v>
      </c>
      <c r="C119" s="64" t="s">
        <v>388</v>
      </c>
      <c r="D119" s="27">
        <v>0</v>
      </c>
      <c r="E119" s="27">
        <v>1</v>
      </c>
      <c r="F119" s="67">
        <v>1</v>
      </c>
      <c r="G119" s="27">
        <v>1</v>
      </c>
      <c r="H119" s="27">
        <v>1</v>
      </c>
      <c r="I119" s="28">
        <v>0</v>
      </c>
      <c r="J119" s="27">
        <v>0</v>
      </c>
      <c r="K119" s="9"/>
      <c r="L119" s="9">
        <f>+VLOOKUP(B119,'[1]backup data for some variables'!$I$1387:$M$1576,5,)</f>
        <v>3.56</v>
      </c>
      <c r="M119" s="9">
        <f>+VLOOKUP(B119,'[1]backup data for some variables'!$P$1387:$T$1576,5,)</f>
        <v>3</v>
      </c>
      <c r="N119" s="12">
        <f t="shared" si="8"/>
        <v>57.142857142857139</v>
      </c>
      <c r="O119" s="14" t="s">
        <v>389</v>
      </c>
      <c r="P119" s="34" t="s">
        <v>641</v>
      </c>
      <c r="Q119" s="14" t="s">
        <v>389</v>
      </c>
      <c r="R119" s="13" t="str">
        <f t="shared" si="10"/>
        <v>http://www.mmsis.gov.mm/</v>
      </c>
      <c r="S119" s="9"/>
      <c r="T119" s="9"/>
      <c r="U119" s="1" t="str">
        <f>+VLOOKUP(C119,'[2]OECD &amp; EU Countries'!$B:$F,5,)</f>
        <v>NA</v>
      </c>
      <c r="V119" s="1">
        <f>+IFERROR(VLOOKUP(C119,'[2]OECD &amp; EU Countries'!$O:$P,2,),0)</f>
        <v>0</v>
      </c>
    </row>
    <row r="120" spans="1:22" x14ac:dyDescent="0.2">
      <c r="A120" s="52">
        <f t="shared" si="7"/>
        <v>117</v>
      </c>
      <c r="B120" s="10" t="s">
        <v>390</v>
      </c>
      <c r="C120" s="46" t="s">
        <v>391</v>
      </c>
      <c r="D120" s="45">
        <v>1</v>
      </c>
      <c r="E120" s="45">
        <v>1</v>
      </c>
      <c r="F120" s="45">
        <v>1</v>
      </c>
      <c r="G120" s="45">
        <v>1</v>
      </c>
      <c r="H120" s="9">
        <v>0</v>
      </c>
      <c r="I120" s="9">
        <v>0</v>
      </c>
      <c r="J120" s="45">
        <v>1</v>
      </c>
      <c r="K120" s="9"/>
      <c r="L120" s="9">
        <f>+VLOOKUP(B120,'[1]backup data for some variables'!$I$1387:$M$1576,5,)</f>
        <v>7.35</v>
      </c>
      <c r="M120" s="9" t="str">
        <f>+VLOOKUP(B120,'[1]backup data for some variables'!$P$1387:$T$1576,5,)</f>
        <v/>
      </c>
      <c r="N120" s="12">
        <f t="shared" si="8"/>
        <v>71.428571428571431</v>
      </c>
      <c r="O120" s="14" t="s">
        <v>392</v>
      </c>
      <c r="P120" s="14" t="s">
        <v>392</v>
      </c>
      <c r="Q120" s="14"/>
      <c r="R120" s="13" t="str">
        <f t="shared" si="10"/>
        <v>http://nsa.org.na/</v>
      </c>
      <c r="S120" s="9" t="s">
        <v>393</v>
      </c>
      <c r="T120" s="9"/>
      <c r="U120" s="1" t="str">
        <f>+VLOOKUP(C120,'[2]OECD &amp; EU Countries'!$B:$F,5,)</f>
        <v>NA</v>
      </c>
      <c r="V120" s="1">
        <f>+IFERROR(VLOOKUP(C120,'[2]OECD &amp; EU Countries'!$O:$P,2,),0)</f>
        <v>0</v>
      </c>
    </row>
    <row r="121" spans="1:22" x14ac:dyDescent="0.2">
      <c r="A121" s="52">
        <f t="shared" si="7"/>
        <v>118</v>
      </c>
      <c r="B121" s="10" t="s">
        <v>394</v>
      </c>
      <c r="C121" s="11" t="s">
        <v>395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/>
      <c r="L121" s="9" t="str">
        <f>+VLOOKUP(B121,'[1]backup data for some variables'!$I$1387:$M$1576,5,)</f>
        <v/>
      </c>
      <c r="M121" s="9" t="str">
        <f>+VLOOKUP(B121,'[1]backup data for some variables'!$P$1387:$T$1576,5,)</f>
        <v/>
      </c>
      <c r="N121" s="12">
        <f t="shared" si="8"/>
        <v>0</v>
      </c>
      <c r="O121" s="14" t="s">
        <v>149</v>
      </c>
      <c r="P121" s="14" t="s">
        <v>149</v>
      </c>
      <c r="Q121" s="14"/>
      <c r="R121" s="14" t="s">
        <v>621</v>
      </c>
      <c r="S121" s="9" t="s">
        <v>396</v>
      </c>
      <c r="T121" s="9"/>
      <c r="U121" s="1" t="str">
        <f>+VLOOKUP(C121,'[2]OECD &amp; EU Countries'!$B:$F,5,)</f>
        <v>NA</v>
      </c>
      <c r="V121" s="1">
        <f>+IFERROR(VLOOKUP(C121,'[2]OECD &amp; EU Countries'!$O:$P,2,),0)</f>
        <v>0</v>
      </c>
    </row>
    <row r="122" spans="1:22" ht="15" x14ac:dyDescent="0.25">
      <c r="A122" s="52">
        <f t="shared" si="7"/>
        <v>119</v>
      </c>
      <c r="B122" s="63" t="s">
        <v>397</v>
      </c>
      <c r="C122" s="64" t="s">
        <v>398</v>
      </c>
      <c r="D122" s="9">
        <v>0</v>
      </c>
      <c r="E122" s="9">
        <v>1</v>
      </c>
      <c r="F122" s="9">
        <v>0</v>
      </c>
      <c r="G122" s="9">
        <v>1</v>
      </c>
      <c r="H122" s="65">
        <v>0</v>
      </c>
      <c r="I122" s="28">
        <v>1</v>
      </c>
      <c r="J122" s="65">
        <v>0</v>
      </c>
      <c r="K122" s="9"/>
      <c r="L122" s="9">
        <f>+VLOOKUP(B122,'[1]backup data for some variables'!$I$1387:$M$1576,5,)</f>
        <v>13.9</v>
      </c>
      <c r="M122" s="9">
        <f>+VLOOKUP(B122,'[1]backup data for some variables'!$P$1387:$T$1576,5,)</f>
        <v>30</v>
      </c>
      <c r="N122" s="12">
        <f t="shared" si="8"/>
        <v>42.857142857142854</v>
      </c>
      <c r="O122" s="34" t="s">
        <v>399</v>
      </c>
      <c r="P122" s="14" t="s">
        <v>399</v>
      </c>
      <c r="Q122" s="14"/>
      <c r="R122" s="13" t="str">
        <f t="shared" ref="R122:R130" si="11">+P122</f>
        <v>http://www.cbs.gov.np/</v>
      </c>
      <c r="S122" s="9"/>
      <c r="T122" s="9"/>
      <c r="U122" s="1" t="str">
        <f>+VLOOKUP(C122,'[2]OECD &amp; EU Countries'!$B:$F,5,)</f>
        <v>NA</v>
      </c>
      <c r="V122" s="1">
        <f>+IFERROR(VLOOKUP(C122,'[2]OECD &amp; EU Countries'!$O:$P,2,),0)</f>
        <v>0</v>
      </c>
    </row>
    <row r="123" spans="1:22" x14ac:dyDescent="0.2">
      <c r="A123" s="52">
        <f t="shared" si="7"/>
        <v>120</v>
      </c>
      <c r="B123" s="10" t="s">
        <v>400</v>
      </c>
      <c r="C123" s="46" t="s">
        <v>401</v>
      </c>
      <c r="D123" s="9">
        <v>1</v>
      </c>
      <c r="E123" s="9">
        <v>1</v>
      </c>
      <c r="F123" s="9">
        <v>1</v>
      </c>
      <c r="G123" s="9">
        <v>1</v>
      </c>
      <c r="H123" s="9">
        <v>1</v>
      </c>
      <c r="I123" s="9">
        <v>0</v>
      </c>
      <c r="J123" s="45">
        <v>1</v>
      </c>
      <c r="K123" s="9"/>
      <c r="L123" s="9">
        <f>+VLOOKUP(B123,'[1]backup data for some variables'!$I$1387:$M$1576,5,)</f>
        <v>75.13</v>
      </c>
      <c r="M123" s="9">
        <f>+VLOOKUP(B123,'[1]backup data for some variables'!$P$1387:$T$1576,5,)</f>
        <v>64</v>
      </c>
      <c r="N123" s="12">
        <f t="shared" si="8"/>
        <v>85.714285714285708</v>
      </c>
      <c r="O123" s="14" t="s">
        <v>402</v>
      </c>
      <c r="P123" s="14" t="s">
        <v>402</v>
      </c>
      <c r="Q123" s="14"/>
      <c r="R123" s="13" t="str">
        <f t="shared" si="11"/>
        <v>https://www.cbs.nl/en-gb</v>
      </c>
      <c r="S123" s="9"/>
      <c r="T123" s="9"/>
      <c r="U123" s="1" t="str">
        <f>+VLOOKUP(C123,'[2]OECD &amp; EU Countries'!$B:$F,5,)</f>
        <v>OECD/EU</v>
      </c>
      <c r="V123" s="1" t="str">
        <f>+IFERROR(VLOOKUP(C123,'[2]OECD &amp; EU Countries'!$O:$P,2,),0)</f>
        <v>EU</v>
      </c>
    </row>
    <row r="124" spans="1:22" ht="15" x14ac:dyDescent="0.25">
      <c r="A124" s="52">
        <f t="shared" si="7"/>
        <v>121</v>
      </c>
      <c r="B124" s="20" t="s">
        <v>403</v>
      </c>
      <c r="C124" s="46" t="s">
        <v>404</v>
      </c>
      <c r="D124" s="9">
        <v>1</v>
      </c>
      <c r="E124" s="9">
        <v>1</v>
      </c>
      <c r="F124" s="9">
        <v>1</v>
      </c>
      <c r="G124" s="9">
        <v>1</v>
      </c>
      <c r="H124" s="9">
        <v>1</v>
      </c>
      <c r="I124" s="9">
        <v>0</v>
      </c>
      <c r="J124" s="45">
        <v>1</v>
      </c>
      <c r="K124" s="9"/>
      <c r="L124" s="9">
        <f>+VLOOKUP(B124,'[1]backup data for some variables'!$I$1387:$M$1576,5,)</f>
        <v>76.349999999999994</v>
      </c>
      <c r="M124" s="9" t="str">
        <f>+VLOOKUP(B124,'[1]backup data for some variables'!$P$1387:$T$1576,5,)</f>
        <v/>
      </c>
      <c r="N124" s="12">
        <f t="shared" si="8"/>
        <v>85.714285714285708</v>
      </c>
      <c r="O124" s="34" t="s">
        <v>405</v>
      </c>
      <c r="P124" s="34" t="s">
        <v>405</v>
      </c>
      <c r="Q124" s="34"/>
      <c r="R124" s="13" t="str">
        <f t="shared" si="11"/>
        <v>http://www.stats.govt.nz/</v>
      </c>
      <c r="S124" s="9"/>
      <c r="T124" s="9"/>
      <c r="U124" s="1" t="str">
        <f>+VLOOKUP(C124,'[2]OECD &amp; EU Countries'!$B:$F,5,)</f>
        <v>OECD/EU</v>
      </c>
      <c r="V124" s="1">
        <f>+IFERROR(VLOOKUP(C124,'[2]OECD &amp; EU Countries'!$O:$P,2,),0)</f>
        <v>0</v>
      </c>
    </row>
    <row r="125" spans="1:22" x14ac:dyDescent="0.2">
      <c r="A125" s="52">
        <f t="shared" si="7"/>
        <v>122</v>
      </c>
      <c r="B125" s="10" t="s">
        <v>406</v>
      </c>
      <c r="C125" s="46" t="s">
        <v>407</v>
      </c>
      <c r="D125" s="9">
        <v>0</v>
      </c>
      <c r="E125" s="9">
        <v>1</v>
      </c>
      <c r="F125" s="9">
        <v>0</v>
      </c>
      <c r="G125" s="45">
        <v>0</v>
      </c>
      <c r="H125" s="9">
        <v>1</v>
      </c>
      <c r="I125" s="9">
        <v>0</v>
      </c>
      <c r="J125" s="9">
        <v>0</v>
      </c>
      <c r="K125" s="9"/>
      <c r="L125" s="9" t="str">
        <f>+VLOOKUP(B125,'[1]backup data for some variables'!$I$1387:$M$1576,5,)</f>
        <v/>
      </c>
      <c r="M125" s="9" t="str">
        <f>+VLOOKUP(B125,'[1]backup data for some variables'!$P$1387:$T$1576,5,)</f>
        <v/>
      </c>
      <c r="N125" s="12">
        <f t="shared" si="8"/>
        <v>28.571428571428569</v>
      </c>
      <c r="O125" s="14" t="s">
        <v>408</v>
      </c>
      <c r="P125" s="14" t="s">
        <v>408</v>
      </c>
      <c r="Q125" s="14"/>
      <c r="R125" s="13" t="str">
        <f t="shared" si="11"/>
        <v>http://www.inide.gob.ni/</v>
      </c>
      <c r="S125" s="9"/>
      <c r="T125" s="9"/>
      <c r="U125" s="1" t="str">
        <f>+VLOOKUP(C125,'[2]OECD &amp; EU Countries'!$B:$F,5,)</f>
        <v>NA</v>
      </c>
      <c r="V125" s="1">
        <f>+IFERROR(VLOOKUP(C125,'[2]OECD &amp; EU Countries'!$O:$P,2,),0)</f>
        <v>0</v>
      </c>
    </row>
    <row r="126" spans="1:22" ht="15.75" customHeight="1" x14ac:dyDescent="0.25">
      <c r="A126" s="52">
        <f t="shared" si="7"/>
        <v>123</v>
      </c>
      <c r="B126" s="63" t="s">
        <v>409</v>
      </c>
      <c r="C126" s="64" t="s">
        <v>410</v>
      </c>
      <c r="D126" s="9">
        <v>1</v>
      </c>
      <c r="E126" s="9">
        <v>1</v>
      </c>
      <c r="F126" s="9">
        <v>1</v>
      </c>
      <c r="G126" s="45">
        <v>1</v>
      </c>
      <c r="H126" s="65">
        <v>1</v>
      </c>
      <c r="I126" s="9">
        <v>0</v>
      </c>
      <c r="J126" s="9">
        <v>1</v>
      </c>
      <c r="K126" s="9"/>
      <c r="L126" s="9" t="str">
        <f>+VLOOKUP(B126,'[1]backup data for some variables'!$I$1387:$M$1576,5,)</f>
        <v/>
      </c>
      <c r="M126" s="9">
        <f>+VLOOKUP(B126,'[1]backup data for some variables'!$P$1387:$T$1576,5,)</f>
        <v>16</v>
      </c>
      <c r="N126" s="12">
        <f t="shared" si="8"/>
        <v>85.714285714285708</v>
      </c>
      <c r="O126" s="34" t="s">
        <v>411</v>
      </c>
      <c r="P126" s="14" t="s">
        <v>411</v>
      </c>
      <c r="Q126" s="14"/>
      <c r="R126" s="13" t="str">
        <f t="shared" si="11"/>
        <v>http://www.stat-niger.org/statistique/</v>
      </c>
      <c r="S126" s="9"/>
      <c r="T126" s="9"/>
      <c r="U126" s="1" t="str">
        <f>+VLOOKUP(C126,'[2]OECD &amp; EU Countries'!$B:$F,5,)</f>
        <v>NA</v>
      </c>
      <c r="V126" s="1">
        <f>+IFERROR(VLOOKUP(C126,'[2]OECD &amp; EU Countries'!$O:$P,2,),0)</f>
        <v>0</v>
      </c>
    </row>
    <row r="127" spans="1:22" ht="15" x14ac:dyDescent="0.25">
      <c r="A127" s="52">
        <f t="shared" si="7"/>
        <v>124</v>
      </c>
      <c r="B127" s="63" t="s">
        <v>412</v>
      </c>
      <c r="C127" s="64" t="s">
        <v>413</v>
      </c>
      <c r="D127" s="9">
        <v>1</v>
      </c>
      <c r="E127" s="9">
        <v>1</v>
      </c>
      <c r="F127" s="9">
        <v>1</v>
      </c>
      <c r="G127" s="9">
        <v>1</v>
      </c>
      <c r="H127" s="65">
        <v>1</v>
      </c>
      <c r="I127" s="9">
        <v>0</v>
      </c>
      <c r="J127" s="9">
        <v>0</v>
      </c>
      <c r="K127" s="9"/>
      <c r="L127" s="9">
        <f>+VLOOKUP(B127,'[1]backup data for some variables'!$I$1387:$M$1576,5,)</f>
        <v>14.13</v>
      </c>
      <c r="M127" s="9">
        <f>+VLOOKUP(B127,'[1]backup data for some variables'!$P$1387:$T$1576,5,)</f>
        <v>9</v>
      </c>
      <c r="N127" s="12">
        <f t="shared" si="8"/>
        <v>71.428571428571431</v>
      </c>
      <c r="O127" s="34" t="s">
        <v>414</v>
      </c>
      <c r="P127" s="14" t="s">
        <v>414</v>
      </c>
      <c r="Q127" s="14"/>
      <c r="R127" s="13" t="str">
        <f t="shared" si="11"/>
        <v>http://www.nigerianstat.gov.ng/</v>
      </c>
      <c r="S127" s="9"/>
      <c r="T127" s="9"/>
      <c r="U127" s="1" t="str">
        <f>+VLOOKUP(C127,'[2]OECD &amp; EU Countries'!$B:$F,5,)</f>
        <v>NA</v>
      </c>
      <c r="V127" s="1">
        <f>+IFERROR(VLOOKUP(C127,'[2]OECD &amp; EU Countries'!$O:$P,2,),0)</f>
        <v>0</v>
      </c>
    </row>
    <row r="128" spans="1:22" x14ac:dyDescent="0.2">
      <c r="A128" s="52">
        <f t="shared" si="7"/>
        <v>125</v>
      </c>
      <c r="B128" s="17" t="s">
        <v>415</v>
      </c>
      <c r="C128" s="46" t="s">
        <v>416</v>
      </c>
      <c r="D128" s="9">
        <v>1</v>
      </c>
      <c r="E128" s="9">
        <v>1</v>
      </c>
      <c r="F128" s="9">
        <v>1</v>
      </c>
      <c r="G128" s="9">
        <v>1</v>
      </c>
      <c r="H128" s="9">
        <v>1</v>
      </c>
      <c r="I128" s="28">
        <v>1</v>
      </c>
      <c r="J128" s="45">
        <v>1</v>
      </c>
      <c r="K128" s="9"/>
      <c r="L128" s="9">
        <f>+VLOOKUP(B128,'[1]backup data for some variables'!$I$1387:$M$1576,5,)</f>
        <v>60.6</v>
      </c>
      <c r="M128" s="9">
        <f>+VLOOKUP(B128,'[1]backup data for some variables'!$P$1387:$T$1576,5,)</f>
        <v>63</v>
      </c>
      <c r="N128" s="12">
        <f t="shared" si="8"/>
        <v>100</v>
      </c>
      <c r="O128" s="14" t="s">
        <v>417</v>
      </c>
      <c r="P128" s="14" t="s">
        <v>417</v>
      </c>
      <c r="Q128" s="14"/>
      <c r="R128" s="13" t="str">
        <f t="shared" si="11"/>
        <v>https://www.ssb.no/en/</v>
      </c>
      <c r="S128" s="9"/>
      <c r="T128" s="9"/>
      <c r="U128" s="1" t="str">
        <f>+VLOOKUP(C128,'[2]OECD &amp; EU Countries'!$B:$F,5,)</f>
        <v>OECD/EU</v>
      </c>
      <c r="V128" s="1">
        <f>+IFERROR(VLOOKUP(C128,'[2]OECD &amp; EU Countries'!$O:$P,2,),0)</f>
        <v>0</v>
      </c>
    </row>
    <row r="129" spans="1:22" x14ac:dyDescent="0.2">
      <c r="A129" s="52">
        <f t="shared" si="7"/>
        <v>126</v>
      </c>
      <c r="B129" s="10" t="s">
        <v>418</v>
      </c>
      <c r="C129" s="46" t="s">
        <v>419</v>
      </c>
      <c r="D129" s="9">
        <v>0</v>
      </c>
      <c r="E129" s="9">
        <v>0</v>
      </c>
      <c r="F129" s="9">
        <v>1</v>
      </c>
      <c r="G129" s="45">
        <v>1</v>
      </c>
      <c r="H129" s="9">
        <v>1</v>
      </c>
      <c r="I129" s="9">
        <v>1</v>
      </c>
      <c r="J129" s="9">
        <v>1</v>
      </c>
      <c r="K129" s="9"/>
      <c r="L129" s="9" t="str">
        <f>+VLOOKUP(B129,'[1]backup data for some variables'!$I$1387:$M$1576,5,)</f>
        <v/>
      </c>
      <c r="M129" s="9">
        <f>+VLOOKUP(B129,'[1]backup data for some variables'!$P$1387:$T$1576,5,)</f>
        <v>28.999999999999996</v>
      </c>
      <c r="N129" s="12">
        <f t="shared" si="8"/>
        <v>71.428571428571431</v>
      </c>
      <c r="O129" s="14" t="s">
        <v>420</v>
      </c>
      <c r="P129" s="14" t="s">
        <v>420</v>
      </c>
      <c r="Q129" s="14"/>
      <c r="R129" s="13" t="str">
        <f t="shared" si="11"/>
        <v>https://www.ncsi.gov.om/Pages/NCSI.aspx</v>
      </c>
      <c r="S129" s="9"/>
      <c r="T129" s="9"/>
      <c r="U129" s="1" t="str">
        <f>+VLOOKUP(C129,'[2]OECD &amp; EU Countries'!$B:$F,5,)</f>
        <v>NA</v>
      </c>
      <c r="V129" s="1">
        <f>+IFERROR(VLOOKUP(C129,'[2]OECD &amp; EU Countries'!$O:$P,2,),0)</f>
        <v>0</v>
      </c>
    </row>
    <row r="130" spans="1:22" x14ac:dyDescent="0.2">
      <c r="A130" s="52">
        <f t="shared" si="7"/>
        <v>127</v>
      </c>
      <c r="B130" s="10" t="s">
        <v>421</v>
      </c>
      <c r="C130" s="11" t="s">
        <v>422</v>
      </c>
      <c r="D130" s="9">
        <v>0</v>
      </c>
      <c r="E130" s="9">
        <v>1</v>
      </c>
      <c r="F130" s="9">
        <v>0</v>
      </c>
      <c r="G130" s="9">
        <v>1</v>
      </c>
      <c r="H130" s="9">
        <v>1</v>
      </c>
      <c r="I130" s="9">
        <v>0</v>
      </c>
      <c r="J130" s="9">
        <v>0</v>
      </c>
      <c r="K130" s="9"/>
      <c r="L130" s="9">
        <f>+VLOOKUP(B130,'[1]backup data for some variables'!$I$1387:$M$1576,5,)</f>
        <v>6.23</v>
      </c>
      <c r="M130" s="9">
        <f>+VLOOKUP(B130,'[1]backup data for some variables'!$P$1387:$T$1576,5,)</f>
        <v>30</v>
      </c>
      <c r="N130" s="12">
        <f t="shared" si="8"/>
        <v>42.857142857142854</v>
      </c>
      <c r="O130" s="14" t="s">
        <v>423</v>
      </c>
      <c r="P130" s="14" t="s">
        <v>423</v>
      </c>
      <c r="Q130" s="14"/>
      <c r="R130" s="13" t="str">
        <f t="shared" si="11"/>
        <v>http://www.pbs.gov.pk/</v>
      </c>
      <c r="S130" s="9"/>
      <c r="T130" s="9"/>
      <c r="U130" s="1" t="str">
        <f>+VLOOKUP(C130,'[2]OECD &amp; EU Countries'!$B:$F,5,)</f>
        <v>NA</v>
      </c>
      <c r="V130" s="1">
        <f>+IFERROR(VLOOKUP(C130,'[2]OECD &amp; EU Countries'!$O:$P,2,),0)</f>
        <v>0</v>
      </c>
    </row>
    <row r="131" spans="1:22" x14ac:dyDescent="0.2">
      <c r="A131" s="52">
        <f t="shared" si="7"/>
        <v>128</v>
      </c>
      <c r="B131" s="10" t="s">
        <v>424</v>
      </c>
      <c r="C131" s="11" t="s">
        <v>425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/>
      <c r="L131" s="9" t="str">
        <f>+VLOOKUP(B131,'[1]backup data for some variables'!$I$1387:$M$1576,5,)</f>
        <v/>
      </c>
      <c r="M131" s="9" t="str">
        <f>+VLOOKUP(B131,'[1]backup data for some variables'!$P$1387:$T$1576,5,)</f>
        <v/>
      </c>
      <c r="N131" s="12">
        <f t="shared" si="8"/>
        <v>0</v>
      </c>
      <c r="O131" s="14" t="s">
        <v>149</v>
      </c>
      <c r="P131" s="14" t="s">
        <v>149</v>
      </c>
      <c r="Q131" s="14"/>
      <c r="R131" s="14" t="s">
        <v>621</v>
      </c>
      <c r="S131" s="9"/>
      <c r="T131" s="9"/>
      <c r="U131" s="1" t="str">
        <f>+VLOOKUP(C131,'[2]OECD &amp; EU Countries'!$B:$F,5,)</f>
        <v>NA</v>
      </c>
      <c r="V131" s="1">
        <f>+IFERROR(VLOOKUP(C131,'[2]OECD &amp; EU Countries'!$O:$P,2,),0)</f>
        <v>0</v>
      </c>
    </row>
    <row r="132" spans="1:22" x14ac:dyDescent="0.2">
      <c r="A132" s="52">
        <f t="shared" si="7"/>
        <v>129</v>
      </c>
      <c r="B132" s="10" t="s">
        <v>426</v>
      </c>
      <c r="C132" s="11" t="s">
        <v>427</v>
      </c>
      <c r="D132" s="9">
        <v>1</v>
      </c>
      <c r="E132" s="9">
        <v>1</v>
      </c>
      <c r="F132" s="9">
        <v>0</v>
      </c>
      <c r="G132" s="9">
        <v>1</v>
      </c>
      <c r="H132" s="9">
        <v>1</v>
      </c>
      <c r="I132" s="9">
        <v>0</v>
      </c>
      <c r="J132" s="9">
        <v>0</v>
      </c>
      <c r="K132" s="9"/>
      <c r="L132" s="9" t="str">
        <f>+VLOOKUP(B132,'[1]backup data for some variables'!$I$1387:$M$1576,5,)</f>
        <v/>
      </c>
      <c r="M132" s="9">
        <f>+VLOOKUP(B132,'[1]backup data for some variables'!$P$1387:$T$1576,5,)</f>
        <v>20</v>
      </c>
      <c r="N132" s="12">
        <f t="shared" si="8"/>
        <v>57.142857142857139</v>
      </c>
      <c r="O132" s="14" t="s">
        <v>428</v>
      </c>
      <c r="P132" s="14" t="s">
        <v>428</v>
      </c>
      <c r="Q132" s="14"/>
      <c r="R132" s="13" t="str">
        <f t="shared" ref="R132:R159" si="12">+P132</f>
        <v>http://www.contraloria.gob.pa/inec/</v>
      </c>
      <c r="S132" s="9"/>
      <c r="T132" s="9"/>
      <c r="U132" s="1" t="str">
        <f>+VLOOKUP(C132,'[2]OECD &amp; EU Countries'!$B:$F,5,)</f>
        <v>NA</v>
      </c>
      <c r="V132" s="1">
        <f>+IFERROR(VLOOKUP(C132,'[2]OECD &amp; EU Countries'!$O:$P,2,),0)</f>
        <v>0</v>
      </c>
    </row>
    <row r="133" spans="1:22" x14ac:dyDescent="0.2">
      <c r="A133" s="52">
        <f t="shared" ref="A133:A191" si="13">1+A132</f>
        <v>130</v>
      </c>
      <c r="B133" s="10" t="s">
        <v>429</v>
      </c>
      <c r="C133" s="46" t="s">
        <v>430</v>
      </c>
      <c r="D133" s="9">
        <v>0</v>
      </c>
      <c r="E133" s="45">
        <v>1</v>
      </c>
      <c r="F133" s="9">
        <v>0</v>
      </c>
      <c r="G133" s="45">
        <v>0</v>
      </c>
      <c r="H133" s="9">
        <v>0</v>
      </c>
      <c r="I133" s="9">
        <v>0</v>
      </c>
      <c r="J133" s="9">
        <v>0</v>
      </c>
      <c r="K133" s="9"/>
      <c r="L133" s="9" t="str">
        <f>+VLOOKUP(B133,'[1]backup data for some variables'!$I$1387:$M$1576,5,)</f>
        <v/>
      </c>
      <c r="M133" s="9" t="str">
        <f>+VLOOKUP(B133,'[1]backup data for some variables'!$P$1387:$T$1576,5,)</f>
        <v/>
      </c>
      <c r="N133" s="12">
        <f t="shared" ref="N133:N193" si="14">+(SUM(D133:J133))/7*100</f>
        <v>14.285714285714285</v>
      </c>
      <c r="O133" s="14" t="s">
        <v>431</v>
      </c>
      <c r="P133" s="14" t="s">
        <v>431</v>
      </c>
      <c r="Q133" s="14"/>
      <c r="R133" s="13" t="str">
        <f t="shared" si="12"/>
        <v>http://www.nso.gov.pg/</v>
      </c>
      <c r="S133" s="9"/>
      <c r="T133" s="9"/>
      <c r="U133" s="1" t="str">
        <f>+VLOOKUP(C133,'[2]OECD &amp; EU Countries'!$B:$F,5,)</f>
        <v>NA</v>
      </c>
      <c r="V133" s="1">
        <f>+IFERROR(VLOOKUP(C133,'[2]OECD &amp; EU Countries'!$O:$P,2,),0)</f>
        <v>0</v>
      </c>
    </row>
    <row r="134" spans="1:22" x14ac:dyDescent="0.2">
      <c r="A134" s="52">
        <f t="shared" si="13"/>
        <v>131</v>
      </c>
      <c r="B134" s="69" t="s">
        <v>432</v>
      </c>
      <c r="C134" s="64" t="s">
        <v>433</v>
      </c>
      <c r="D134" s="9">
        <v>1</v>
      </c>
      <c r="E134" s="9">
        <v>1</v>
      </c>
      <c r="F134" s="9">
        <v>0</v>
      </c>
      <c r="G134" s="45">
        <v>1</v>
      </c>
      <c r="H134" s="65">
        <v>0</v>
      </c>
      <c r="I134" s="9">
        <v>1</v>
      </c>
      <c r="J134" s="9">
        <v>0</v>
      </c>
      <c r="K134" s="9"/>
      <c r="L134" s="9">
        <f>+VLOOKUP(B134,'[1]backup data for some variables'!$I$1387:$M$1576,5,)</f>
        <v>15.99</v>
      </c>
      <c r="M134" s="9">
        <f>+VLOOKUP(B134,'[1]backup data for some variables'!$P$1387:$T$1576,5,)</f>
        <v>35</v>
      </c>
      <c r="N134" s="12">
        <f t="shared" si="14"/>
        <v>57.142857142857139</v>
      </c>
      <c r="O134" s="14" t="s">
        <v>434</v>
      </c>
      <c r="P134" s="14" t="s">
        <v>434</v>
      </c>
      <c r="Q134" s="14"/>
      <c r="R134" s="13" t="str">
        <f t="shared" si="12"/>
        <v>http://www.dgeec.gov.py/</v>
      </c>
      <c r="S134" s="9"/>
      <c r="T134" s="9"/>
      <c r="U134" s="1" t="str">
        <f>+VLOOKUP(C134,'[2]OECD &amp; EU Countries'!$B:$F,5,)</f>
        <v>NA</v>
      </c>
      <c r="V134" s="1">
        <f>+IFERROR(VLOOKUP(C134,'[2]OECD &amp; EU Countries'!$O:$P,2,),0)</f>
        <v>0</v>
      </c>
    </row>
    <row r="135" spans="1:22" x14ac:dyDescent="0.2">
      <c r="A135" s="52">
        <f t="shared" si="13"/>
        <v>132</v>
      </c>
      <c r="B135" s="63" t="s">
        <v>435</v>
      </c>
      <c r="C135" s="64" t="s">
        <v>436</v>
      </c>
      <c r="D135" s="9">
        <v>1</v>
      </c>
      <c r="E135" s="9">
        <v>1</v>
      </c>
      <c r="F135" s="65">
        <v>1</v>
      </c>
      <c r="G135" s="9">
        <v>1</v>
      </c>
      <c r="H135" s="65">
        <v>0</v>
      </c>
      <c r="I135" s="65">
        <v>0</v>
      </c>
      <c r="J135" s="9">
        <v>1</v>
      </c>
      <c r="K135" s="9"/>
      <c r="L135" s="9">
        <f>+VLOOKUP(B135,'[1]backup data for some variables'!$I$1387:$M$1576,5,)</f>
        <v>28.93</v>
      </c>
      <c r="M135" s="9" t="str">
        <f>+VLOOKUP(B135,'[1]backup data for some variables'!$P$1387:$T$1576,5,)</f>
        <v/>
      </c>
      <c r="N135" s="12">
        <f t="shared" si="14"/>
        <v>71.428571428571431</v>
      </c>
      <c r="O135" s="14" t="s">
        <v>437</v>
      </c>
      <c r="P135" s="14" t="s">
        <v>437</v>
      </c>
      <c r="Q135" s="14"/>
      <c r="R135" s="13" t="str">
        <f t="shared" si="12"/>
        <v>http://www.inei.gob.pe/</v>
      </c>
      <c r="S135" s="9"/>
      <c r="T135" s="9"/>
      <c r="U135" s="1" t="str">
        <f>+VLOOKUP(C135,'[2]OECD &amp; EU Countries'!$B:$F,5,)</f>
        <v>NA</v>
      </c>
      <c r="V135" s="1">
        <f>+IFERROR(VLOOKUP(C135,'[2]OECD &amp; EU Countries'!$O:$P,2,),0)</f>
        <v>0</v>
      </c>
    </row>
    <row r="136" spans="1:22" ht="15" x14ac:dyDescent="0.25">
      <c r="A136" s="52">
        <f t="shared" si="13"/>
        <v>133</v>
      </c>
      <c r="B136" s="10" t="s">
        <v>438</v>
      </c>
      <c r="C136" s="11" t="s">
        <v>439</v>
      </c>
      <c r="D136" s="9">
        <v>1</v>
      </c>
      <c r="E136" s="9">
        <v>1</v>
      </c>
      <c r="F136" s="9">
        <v>1</v>
      </c>
      <c r="G136" s="9">
        <v>1</v>
      </c>
      <c r="H136" s="9">
        <v>1</v>
      </c>
      <c r="I136" s="9">
        <v>0</v>
      </c>
      <c r="J136" s="9">
        <v>0</v>
      </c>
      <c r="K136" s="9"/>
      <c r="L136" s="9">
        <f>+VLOOKUP(B136,'[1]backup data for some variables'!$I$1387:$M$1576,5,)</f>
        <v>36.94</v>
      </c>
      <c r="M136" s="9">
        <f>+VLOOKUP(B136,'[1]backup data for some variables'!$P$1387:$T$1576,5,)</f>
        <v>25</v>
      </c>
      <c r="N136" s="12">
        <f t="shared" si="14"/>
        <v>71.428571428571431</v>
      </c>
      <c r="O136" s="14" t="s">
        <v>440</v>
      </c>
      <c r="P136" s="34" t="s">
        <v>644</v>
      </c>
      <c r="Q136" s="14" t="s">
        <v>440</v>
      </c>
      <c r="R136" s="13" t="str">
        <f t="shared" si="12"/>
        <v>http://psa.gov.ph/</v>
      </c>
      <c r="S136" s="9"/>
      <c r="T136" s="9"/>
      <c r="U136" s="1" t="str">
        <f>+VLOOKUP(C136,'[2]OECD &amp; EU Countries'!$B:$F,5,)</f>
        <v>NA</v>
      </c>
      <c r="V136" s="1">
        <f>+IFERROR(VLOOKUP(C136,'[2]OECD &amp; EU Countries'!$O:$P,2,),0)</f>
        <v>0</v>
      </c>
    </row>
    <row r="137" spans="1:22" x14ac:dyDescent="0.2">
      <c r="A137" s="52">
        <f t="shared" si="13"/>
        <v>134</v>
      </c>
      <c r="B137" s="10" t="s">
        <v>441</v>
      </c>
      <c r="C137" s="11" t="s">
        <v>442</v>
      </c>
      <c r="D137" s="9">
        <v>1</v>
      </c>
      <c r="E137" s="9">
        <v>1</v>
      </c>
      <c r="F137" s="9">
        <v>1</v>
      </c>
      <c r="G137" s="9">
        <v>1</v>
      </c>
      <c r="H137" s="9">
        <v>1</v>
      </c>
      <c r="I137" s="9">
        <v>1</v>
      </c>
      <c r="J137" s="21">
        <v>1</v>
      </c>
      <c r="K137" s="9"/>
      <c r="L137" s="9">
        <f>+VLOOKUP(B137,'[1]backup data for some variables'!$I$1387:$M$1576,5,)</f>
        <v>39.950000000000003</v>
      </c>
      <c r="M137" s="9" t="str">
        <f>+VLOOKUP(B137,'[1]backup data for some variables'!$P$1387:$T$1576,5,)</f>
        <v/>
      </c>
      <c r="N137" s="12">
        <f t="shared" si="14"/>
        <v>100</v>
      </c>
      <c r="O137" s="14" t="s">
        <v>443</v>
      </c>
      <c r="P137" s="14" t="s">
        <v>443</v>
      </c>
      <c r="Q137" s="14"/>
      <c r="R137" s="13" t="str">
        <f t="shared" si="12"/>
        <v>http://stat.gov.pl/</v>
      </c>
      <c r="S137" s="9"/>
      <c r="T137" s="9"/>
      <c r="U137" s="1" t="str">
        <f>+VLOOKUP(C137,'[2]OECD &amp; EU Countries'!$B:$F,5,)</f>
        <v>OECD/EU</v>
      </c>
      <c r="V137" s="1" t="str">
        <f>+IFERROR(VLOOKUP(C137,'[2]OECD &amp; EU Countries'!$O:$P,2,),0)</f>
        <v>EU</v>
      </c>
    </row>
    <row r="138" spans="1:22" ht="15" x14ac:dyDescent="0.25">
      <c r="A138" s="52">
        <f t="shared" si="13"/>
        <v>135</v>
      </c>
      <c r="B138" s="63" t="s">
        <v>444</v>
      </c>
      <c r="C138" s="64" t="s">
        <v>445</v>
      </c>
      <c r="D138" s="9">
        <v>1</v>
      </c>
      <c r="E138" s="9">
        <v>1</v>
      </c>
      <c r="F138" s="9">
        <v>1</v>
      </c>
      <c r="G138" s="9">
        <v>1</v>
      </c>
      <c r="H138" s="9">
        <v>1</v>
      </c>
      <c r="I138" s="70">
        <v>1</v>
      </c>
      <c r="J138" s="45">
        <v>1</v>
      </c>
      <c r="K138" s="9"/>
      <c r="L138" s="9">
        <f>+VLOOKUP(B138,'[1]backup data for some variables'!$I$1387:$M$1576,5,)</f>
        <v>41.38</v>
      </c>
      <c r="M138" s="9">
        <f>+VLOOKUP(B138,'[1]backup data for some variables'!$P$1387:$T$1576,5,)</f>
        <v>34</v>
      </c>
      <c r="N138" s="12">
        <f t="shared" si="14"/>
        <v>100</v>
      </c>
      <c r="O138" s="14" t="s">
        <v>446</v>
      </c>
      <c r="P138" s="34" t="s">
        <v>446</v>
      </c>
      <c r="Q138" s="14"/>
      <c r="R138" s="13" t="str">
        <f t="shared" si="12"/>
        <v>https://www.ine.pt/xportal/xmain?xpgid=ine_main&amp;xpid=INE</v>
      </c>
      <c r="S138" s="9"/>
      <c r="T138" s="9"/>
      <c r="U138" s="1" t="str">
        <f>+VLOOKUP(C138,'[2]OECD &amp; EU Countries'!$B:$F,5,)</f>
        <v>OECD/EU</v>
      </c>
      <c r="V138" s="1" t="str">
        <f>+IFERROR(VLOOKUP(C138,'[2]OECD &amp; EU Countries'!$O:$P,2,),0)</f>
        <v>EU</v>
      </c>
    </row>
    <row r="139" spans="1:22" x14ac:dyDescent="0.2">
      <c r="A139" s="52">
        <f t="shared" si="13"/>
        <v>136</v>
      </c>
      <c r="B139" s="20" t="s">
        <v>447</v>
      </c>
      <c r="C139" s="46" t="s">
        <v>448</v>
      </c>
      <c r="D139" s="45">
        <v>1</v>
      </c>
      <c r="E139" s="9">
        <v>0</v>
      </c>
      <c r="F139" s="9">
        <v>0</v>
      </c>
      <c r="G139" s="45">
        <v>1</v>
      </c>
      <c r="H139" s="45">
        <v>1</v>
      </c>
      <c r="I139" s="9">
        <v>0</v>
      </c>
      <c r="J139" s="45">
        <v>1</v>
      </c>
      <c r="K139" s="9"/>
      <c r="L139" s="9">
        <f>+VLOOKUP(B139,'[1]backup data for some variables'!$I$1387:$M$1576,5,)</f>
        <v>16.53</v>
      </c>
      <c r="M139" s="9">
        <f>+VLOOKUP(B139,'[1]backup data for some variables'!$P$1387:$T$1576,5,)</f>
        <v>21</v>
      </c>
      <c r="N139" s="12">
        <f t="shared" si="14"/>
        <v>57.142857142857139</v>
      </c>
      <c r="O139" s="13" t="s">
        <v>449</v>
      </c>
      <c r="P139" s="13" t="s">
        <v>449</v>
      </c>
      <c r="Q139" s="13"/>
      <c r="R139" s="13" t="str">
        <f t="shared" si="12"/>
        <v>http://www.mdps.gov.qa/en/pages/default.aspx</v>
      </c>
      <c r="S139" s="37" t="s">
        <v>450</v>
      </c>
      <c r="T139" s="37"/>
      <c r="U139" s="1" t="str">
        <f>+VLOOKUP(C139,'[2]OECD &amp; EU Countries'!$B:$F,5,)</f>
        <v>NA</v>
      </c>
      <c r="V139" s="1">
        <f>+IFERROR(VLOOKUP(C139,'[2]OECD &amp; EU Countries'!$O:$P,2,),0)</f>
        <v>0</v>
      </c>
    </row>
    <row r="140" spans="1:22" ht="15" x14ac:dyDescent="0.25">
      <c r="A140" s="52">
        <f t="shared" si="13"/>
        <v>137</v>
      </c>
      <c r="B140" s="63" t="s">
        <v>451</v>
      </c>
      <c r="C140" s="64" t="s">
        <v>452</v>
      </c>
      <c r="D140" s="9">
        <v>1</v>
      </c>
      <c r="E140" s="9">
        <v>1</v>
      </c>
      <c r="F140" s="9">
        <v>1</v>
      </c>
      <c r="G140" s="9">
        <v>1</v>
      </c>
      <c r="H140" s="9">
        <v>1</v>
      </c>
      <c r="I140" s="47">
        <v>1</v>
      </c>
      <c r="J140" s="70">
        <v>0</v>
      </c>
      <c r="K140" s="9"/>
      <c r="L140" s="9" t="str">
        <f>+VLOOKUP(B140,'[1]backup data for some variables'!$I$1387:$M$1576,5,)</f>
        <v/>
      </c>
      <c r="M140" s="9">
        <f>+VLOOKUP(B140,'[1]backup data for some variables'!$P$1387:$T$1576,5,)</f>
        <v>57.999999999999993</v>
      </c>
      <c r="N140" s="12">
        <f t="shared" si="14"/>
        <v>85.714285714285708</v>
      </c>
      <c r="O140" s="34" t="s">
        <v>453</v>
      </c>
      <c r="P140" s="34" t="s">
        <v>453</v>
      </c>
      <c r="Q140" s="34"/>
      <c r="R140" s="13" t="str">
        <f t="shared" si="12"/>
        <v>http://www.insse.ro/cms/en</v>
      </c>
      <c r="S140" s="9"/>
      <c r="T140" s="9"/>
      <c r="U140" s="1" t="str">
        <f>+VLOOKUP(C140,'[2]OECD &amp; EU Countries'!$B:$F,5,)</f>
        <v>OECD/EU</v>
      </c>
      <c r="V140" s="1" t="str">
        <f>+IFERROR(VLOOKUP(C140,'[2]OECD &amp; EU Countries'!$O:$P,2,),0)</f>
        <v>EU</v>
      </c>
    </row>
    <row r="141" spans="1:22" x14ac:dyDescent="0.2">
      <c r="A141" s="52">
        <f t="shared" si="13"/>
        <v>138</v>
      </c>
      <c r="B141" s="17" t="s">
        <v>454</v>
      </c>
      <c r="C141" s="11" t="s">
        <v>455</v>
      </c>
      <c r="D141" s="9">
        <v>1</v>
      </c>
      <c r="E141" s="9">
        <v>1</v>
      </c>
      <c r="F141" s="9">
        <v>0</v>
      </c>
      <c r="G141" s="9">
        <v>1</v>
      </c>
      <c r="H141" s="9">
        <v>1</v>
      </c>
      <c r="I141" s="9">
        <v>0</v>
      </c>
      <c r="J141" s="9">
        <v>0</v>
      </c>
      <c r="K141" s="9"/>
      <c r="L141" s="9">
        <f>+VLOOKUP(B141,'[1]backup data for some variables'!$I$1387:$M$1576,5,)</f>
        <v>31.49</v>
      </c>
      <c r="M141" s="9">
        <f>+VLOOKUP(B141,'[1]backup data for some variables'!$P$1387:$T$1576,5,)</f>
        <v>30</v>
      </c>
      <c r="N141" s="12">
        <f t="shared" si="14"/>
        <v>57.142857142857139</v>
      </c>
      <c r="O141" s="14" t="s">
        <v>456</v>
      </c>
      <c r="P141" s="14" t="s">
        <v>456</v>
      </c>
      <c r="Q141" s="14"/>
      <c r="R141" s="13" t="str">
        <f t="shared" si="12"/>
        <v>http://www.gks.ru/wps/wcm/connect/rosstat_main/rosstat/en/main/</v>
      </c>
      <c r="S141" s="9"/>
      <c r="T141" s="9"/>
      <c r="U141" s="1" t="str">
        <f>+VLOOKUP(C141,'[2]OECD &amp; EU Countries'!$B:$F,5,)</f>
        <v>NA</v>
      </c>
      <c r="V141" s="1">
        <f>+IFERROR(VLOOKUP(C141,'[2]OECD &amp; EU Countries'!$O:$P,2,),0)</f>
        <v>0</v>
      </c>
    </row>
    <row r="142" spans="1:22" x14ac:dyDescent="0.2">
      <c r="A142" s="52">
        <f t="shared" si="13"/>
        <v>139</v>
      </c>
      <c r="B142" s="10" t="s">
        <v>457</v>
      </c>
      <c r="C142" s="46" t="s">
        <v>458</v>
      </c>
      <c r="D142" s="9">
        <v>1</v>
      </c>
      <c r="E142" s="9">
        <v>1</v>
      </c>
      <c r="F142" s="9">
        <v>1</v>
      </c>
      <c r="G142" s="9">
        <v>1</v>
      </c>
      <c r="H142" s="9">
        <v>1</v>
      </c>
      <c r="I142" s="28">
        <v>1</v>
      </c>
      <c r="J142" s="45">
        <v>1</v>
      </c>
      <c r="K142" s="9"/>
      <c r="L142" s="9">
        <f>+VLOOKUP(B142,'[1]backup data for some variables'!$I$1387:$M$1576,5,)</f>
        <v>27.55</v>
      </c>
      <c r="M142" s="9">
        <f>+VLOOKUP(B142,'[1]backup data for some variables'!$P$1387:$T$1576,5,)</f>
        <v>38</v>
      </c>
      <c r="N142" s="12">
        <f t="shared" si="14"/>
        <v>100</v>
      </c>
      <c r="O142" s="14" t="s">
        <v>459</v>
      </c>
      <c r="P142" s="14" t="s">
        <v>459</v>
      </c>
      <c r="Q142" s="14"/>
      <c r="R142" s="13" t="str">
        <f t="shared" si="12"/>
        <v>http://www.statistics.gov.rw/</v>
      </c>
      <c r="S142" s="9"/>
      <c r="T142" s="9"/>
      <c r="U142" s="1" t="str">
        <f>+VLOOKUP(C142,'[2]OECD &amp; EU Countries'!$B:$F,5,)</f>
        <v>NA</v>
      </c>
      <c r="V142" s="1">
        <f>+IFERROR(VLOOKUP(C142,'[2]OECD &amp; EU Countries'!$O:$P,2,),0)</f>
        <v>0</v>
      </c>
    </row>
    <row r="143" spans="1:22" x14ac:dyDescent="0.2">
      <c r="A143" s="52">
        <f t="shared" si="13"/>
        <v>140</v>
      </c>
      <c r="B143" s="10" t="s">
        <v>460</v>
      </c>
      <c r="C143" s="11" t="s">
        <v>461</v>
      </c>
      <c r="D143" s="9">
        <v>1</v>
      </c>
      <c r="E143" s="9">
        <v>1</v>
      </c>
      <c r="F143" s="9">
        <v>0</v>
      </c>
      <c r="G143" s="9">
        <v>1</v>
      </c>
      <c r="H143" s="9">
        <v>1</v>
      </c>
      <c r="I143" s="9">
        <v>0</v>
      </c>
      <c r="J143" s="9">
        <v>0</v>
      </c>
      <c r="K143" s="9"/>
      <c r="L143" s="9" t="str">
        <f>+VLOOKUP(B143,'[1]backup data for some variables'!$I$1387:$M$1576,5,)</f>
        <v/>
      </c>
      <c r="M143" s="9" t="str">
        <f>+VLOOKUP(B143,'[1]backup data for some variables'!$P$1387:$T$1576,5,)</f>
        <v/>
      </c>
      <c r="N143" s="12">
        <f t="shared" si="14"/>
        <v>57.142857142857139</v>
      </c>
      <c r="O143" s="14" t="s">
        <v>462</v>
      </c>
      <c r="P143" s="14" t="s">
        <v>462</v>
      </c>
      <c r="Q143" s="14"/>
      <c r="R143" s="13" t="str">
        <f t="shared" si="12"/>
        <v>http://www.sbs.gov.ws/</v>
      </c>
      <c r="S143" s="9"/>
      <c r="T143" s="9"/>
      <c r="U143" s="1" t="str">
        <f>+VLOOKUP(C143,'[2]OECD &amp; EU Countries'!$B:$F,5,)</f>
        <v>NA</v>
      </c>
      <c r="V143" s="1">
        <f>+IFERROR(VLOOKUP(C143,'[2]OECD &amp; EU Countries'!$O:$P,2,),0)</f>
        <v>0</v>
      </c>
    </row>
    <row r="144" spans="1:22" x14ac:dyDescent="0.2">
      <c r="A144" s="52">
        <f t="shared" si="13"/>
        <v>141</v>
      </c>
      <c r="B144" s="10" t="s">
        <v>463</v>
      </c>
      <c r="C144" s="11" t="s">
        <v>464</v>
      </c>
      <c r="D144" s="19">
        <v>0</v>
      </c>
      <c r="E144" s="9">
        <v>1</v>
      </c>
      <c r="F144" s="9">
        <v>0</v>
      </c>
      <c r="G144" s="9">
        <v>1</v>
      </c>
      <c r="H144" s="9">
        <v>1</v>
      </c>
      <c r="I144" s="9">
        <v>0</v>
      </c>
      <c r="J144" s="9">
        <v>0</v>
      </c>
      <c r="K144" s="9"/>
      <c r="L144" s="9" t="str">
        <f>+VLOOKUP(B144,'[1]backup data for some variables'!$I$1387:$M$1576,5,)</f>
        <v/>
      </c>
      <c r="M144" s="9" t="str">
        <f>+VLOOKUP(B144,'[1]backup data for some variables'!$P$1387:$T$1576,5,)</f>
        <v/>
      </c>
      <c r="N144" s="12">
        <f t="shared" si="14"/>
        <v>42.857142857142854</v>
      </c>
      <c r="O144" s="14" t="s">
        <v>465</v>
      </c>
      <c r="P144" s="14" t="s">
        <v>465</v>
      </c>
      <c r="Q144" s="14"/>
      <c r="R144" s="13" t="str">
        <f t="shared" si="12"/>
        <v>http://www.statistica.sm/on-line/home.html</v>
      </c>
      <c r="S144" s="9"/>
      <c r="T144" s="9"/>
      <c r="U144" s="1" t="str">
        <f>+VLOOKUP(C144,'[2]OECD &amp; EU Countries'!$B:$F,5,)</f>
        <v>NA</v>
      </c>
      <c r="V144" s="1">
        <f>+IFERROR(VLOOKUP(C144,'[2]OECD &amp; EU Countries'!$O:$P,2,),0)</f>
        <v>0</v>
      </c>
    </row>
    <row r="145" spans="1:22" x14ac:dyDescent="0.2">
      <c r="A145" s="52">
        <f t="shared" si="13"/>
        <v>142</v>
      </c>
      <c r="B145" s="10" t="s">
        <v>466</v>
      </c>
      <c r="C145" s="46" t="s">
        <v>467</v>
      </c>
      <c r="D145" s="9">
        <v>0</v>
      </c>
      <c r="E145" s="45">
        <v>1</v>
      </c>
      <c r="F145" s="9">
        <v>1</v>
      </c>
      <c r="G145" s="9">
        <v>1</v>
      </c>
      <c r="H145" s="45">
        <v>1</v>
      </c>
      <c r="I145" s="9">
        <v>0</v>
      </c>
      <c r="J145" s="19">
        <v>0</v>
      </c>
      <c r="K145" s="9"/>
      <c r="L145" s="9" t="str">
        <f>+VLOOKUP(B145,'[1]backup data for some variables'!$I$1387:$M$1576,5,)</f>
        <v/>
      </c>
      <c r="M145" s="9" t="str">
        <f>+VLOOKUP(B145,'[1]backup data for some variables'!$P$1387:$T$1576,5,)</f>
        <v/>
      </c>
      <c r="N145" s="12">
        <f t="shared" si="14"/>
        <v>57.142857142857139</v>
      </c>
      <c r="O145" s="14" t="s">
        <v>468</v>
      </c>
      <c r="P145" s="14" t="s">
        <v>468</v>
      </c>
      <c r="Q145" s="14"/>
      <c r="R145" s="13" t="str">
        <f t="shared" si="12"/>
        <v>http://www.ine.st/</v>
      </c>
      <c r="S145" s="9"/>
      <c r="T145" s="9"/>
      <c r="U145" s="1" t="str">
        <f>+VLOOKUP(C145,'[2]OECD &amp; EU Countries'!$B:$F,5,)</f>
        <v>NA</v>
      </c>
      <c r="V145" s="1">
        <f>+IFERROR(VLOOKUP(C145,'[2]OECD &amp; EU Countries'!$O:$P,2,),0)</f>
        <v>0</v>
      </c>
    </row>
    <row r="146" spans="1:22" ht="15" x14ac:dyDescent="0.25">
      <c r="A146" s="52">
        <f t="shared" si="13"/>
        <v>143</v>
      </c>
      <c r="B146" s="10" t="s">
        <v>469</v>
      </c>
      <c r="C146" s="46" t="s">
        <v>470</v>
      </c>
      <c r="D146" s="9">
        <v>1</v>
      </c>
      <c r="E146" s="9">
        <v>1</v>
      </c>
      <c r="F146" s="9">
        <v>1</v>
      </c>
      <c r="G146" s="9">
        <v>1</v>
      </c>
      <c r="H146" s="9">
        <v>1</v>
      </c>
      <c r="I146" s="9">
        <v>0</v>
      </c>
      <c r="J146" s="45">
        <v>1</v>
      </c>
      <c r="K146" s="9"/>
      <c r="L146" s="9">
        <f>+VLOOKUP(B146,'[1]backup data for some variables'!$I$1387:$M$1576,5,)</f>
        <v>17.72</v>
      </c>
      <c r="M146" s="9">
        <f>+VLOOKUP(B146,'[1]backup data for some variables'!$P$1387:$T$1576,5,)</f>
        <v>15</v>
      </c>
      <c r="N146" s="12">
        <f t="shared" si="14"/>
        <v>85.714285714285708</v>
      </c>
      <c r="O146" s="34" t="s">
        <v>471</v>
      </c>
      <c r="P146" s="34" t="s">
        <v>471</v>
      </c>
      <c r="Q146" s="34"/>
      <c r="R146" s="13" t="str">
        <f t="shared" si="12"/>
        <v>https://www.stats.gov.sa/en</v>
      </c>
      <c r="S146" s="9"/>
      <c r="T146" s="9"/>
      <c r="U146" s="1" t="str">
        <f>+VLOOKUP(C146,'[2]OECD &amp; EU Countries'!$B:$F,5,)</f>
        <v>NA</v>
      </c>
      <c r="V146" s="1">
        <f>+IFERROR(VLOOKUP(C146,'[2]OECD &amp; EU Countries'!$O:$P,2,),0)</f>
        <v>0</v>
      </c>
    </row>
    <row r="147" spans="1:22" x14ac:dyDescent="0.2">
      <c r="A147" s="52">
        <f t="shared" si="13"/>
        <v>144</v>
      </c>
      <c r="B147" s="10" t="s">
        <v>472</v>
      </c>
      <c r="C147" s="11" t="s">
        <v>473</v>
      </c>
      <c r="D147" s="19">
        <v>1</v>
      </c>
      <c r="E147" s="9">
        <v>1</v>
      </c>
      <c r="F147" s="9">
        <v>1</v>
      </c>
      <c r="G147" s="9">
        <v>1</v>
      </c>
      <c r="H147" s="9">
        <v>1</v>
      </c>
      <c r="I147" s="9">
        <v>0</v>
      </c>
      <c r="J147" s="9">
        <v>1</v>
      </c>
      <c r="K147" s="9"/>
      <c r="L147" s="9">
        <f>+VLOOKUP(B147,'[1]backup data for some variables'!$I$1387:$M$1576,5,)</f>
        <v>10.33</v>
      </c>
      <c r="M147" s="9">
        <f>+VLOOKUP(B147,'[1]backup data for some variables'!$P$1387:$T$1576,5,)</f>
        <v>32</v>
      </c>
      <c r="N147" s="12">
        <f t="shared" si="14"/>
        <v>85.714285714285708</v>
      </c>
      <c r="O147" s="14" t="s">
        <v>474</v>
      </c>
      <c r="P147" s="14" t="s">
        <v>474</v>
      </c>
      <c r="Q147" s="14"/>
      <c r="R147" s="13" t="str">
        <f t="shared" si="12"/>
        <v>http://www.ansd.sn/</v>
      </c>
      <c r="S147" s="9"/>
      <c r="T147" s="9"/>
      <c r="U147" s="1" t="str">
        <f>+VLOOKUP(C147,'[2]OECD &amp; EU Countries'!$B:$F,5,)</f>
        <v>NA</v>
      </c>
      <c r="V147" s="1">
        <f>+IFERROR(VLOOKUP(C147,'[2]OECD &amp; EU Countries'!$O:$P,2,),0)</f>
        <v>0</v>
      </c>
    </row>
    <row r="148" spans="1:22" ht="15" x14ac:dyDescent="0.25">
      <c r="A148" s="52">
        <f t="shared" si="13"/>
        <v>145</v>
      </c>
      <c r="B148" s="63" t="s">
        <v>475</v>
      </c>
      <c r="C148" s="64" t="s">
        <v>476</v>
      </c>
      <c r="D148" s="9">
        <v>1</v>
      </c>
      <c r="E148" s="9">
        <v>1</v>
      </c>
      <c r="F148" s="9">
        <v>1</v>
      </c>
      <c r="G148" s="9">
        <v>1</v>
      </c>
      <c r="H148" s="9">
        <v>1</v>
      </c>
      <c r="I148" s="65">
        <v>1</v>
      </c>
      <c r="J148" s="9">
        <v>0</v>
      </c>
      <c r="K148" s="9"/>
      <c r="L148" s="9" t="str">
        <f>+VLOOKUP(B148,'[1]backup data for some variables'!$I$1387:$M$1576,5,)</f>
        <v/>
      </c>
      <c r="M148" s="9" t="str">
        <f>+VLOOKUP(B148,'[1]backup data for some variables'!$P$1387:$T$1576,5,)</f>
        <v/>
      </c>
      <c r="N148" s="12">
        <f t="shared" si="14"/>
        <v>85.714285714285708</v>
      </c>
      <c r="O148" s="34" t="s">
        <v>477</v>
      </c>
      <c r="P148" s="13" t="s">
        <v>477</v>
      </c>
      <c r="Q148" s="13"/>
      <c r="R148" s="13" t="str">
        <f t="shared" si="12"/>
        <v>http://www.stat.gov.rs/en-US/</v>
      </c>
      <c r="S148" s="9"/>
      <c r="T148" s="9"/>
      <c r="U148" s="1" t="str">
        <f>+VLOOKUP(C148,'[2]OECD &amp; EU Countries'!$B:$F,5,)</f>
        <v>NA</v>
      </c>
      <c r="V148" s="1">
        <f>+IFERROR(VLOOKUP(C148,'[2]OECD &amp; EU Countries'!$O:$P,2,),0)</f>
        <v>0</v>
      </c>
    </row>
    <row r="149" spans="1:22" x14ac:dyDescent="0.2">
      <c r="A149" s="52">
        <f t="shared" si="13"/>
        <v>146</v>
      </c>
      <c r="B149" s="17" t="s">
        <v>478</v>
      </c>
      <c r="C149" s="11" t="s">
        <v>479</v>
      </c>
      <c r="D149" s="9">
        <v>1</v>
      </c>
      <c r="E149" s="9">
        <v>0</v>
      </c>
      <c r="F149" s="9">
        <v>0</v>
      </c>
      <c r="G149" s="9">
        <v>1</v>
      </c>
      <c r="H149" s="9">
        <v>1</v>
      </c>
      <c r="I149" s="9">
        <v>0</v>
      </c>
      <c r="J149" s="9">
        <v>0</v>
      </c>
      <c r="K149" s="9"/>
      <c r="L149" s="9" t="str">
        <f>+VLOOKUP(B149,'[1]backup data for some variables'!$I$1387:$M$1576,5,)</f>
        <v/>
      </c>
      <c r="M149" s="9" t="str">
        <f>+VLOOKUP(B149,'[1]backup data for some variables'!$P$1387:$T$1576,5,)</f>
        <v/>
      </c>
      <c r="N149" s="12">
        <f t="shared" si="14"/>
        <v>42.857142857142854</v>
      </c>
      <c r="O149" s="14" t="s">
        <v>480</v>
      </c>
      <c r="P149" s="14" t="s">
        <v>480</v>
      </c>
      <c r="Q149" s="14"/>
      <c r="R149" s="13" t="str">
        <f t="shared" si="12"/>
        <v>http://www.nbs.gov.sc/</v>
      </c>
      <c r="S149" s="9"/>
      <c r="T149" s="9"/>
      <c r="U149" s="1" t="str">
        <f>+VLOOKUP(C149,'[2]OECD &amp; EU Countries'!$B:$F,5,)</f>
        <v>NA</v>
      </c>
      <c r="V149" s="1">
        <f>+IFERROR(VLOOKUP(C149,'[2]OECD &amp; EU Countries'!$O:$P,2,),0)</f>
        <v>0</v>
      </c>
    </row>
    <row r="150" spans="1:22" x14ac:dyDescent="0.2">
      <c r="A150" s="52">
        <f t="shared" si="13"/>
        <v>147</v>
      </c>
      <c r="B150" s="10" t="s">
        <v>481</v>
      </c>
      <c r="C150" s="11" t="s">
        <v>482</v>
      </c>
      <c r="D150" s="9">
        <v>0</v>
      </c>
      <c r="E150" s="9">
        <v>1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/>
      <c r="L150" s="9">
        <f>+VLOOKUP(B150,'[1]backup data for some variables'!$I$1387:$M$1576,5,)</f>
        <v>5.45</v>
      </c>
      <c r="M150" s="9" t="str">
        <f>+VLOOKUP(B150,'[1]backup data for some variables'!$P$1387:$T$1576,5,)</f>
        <v/>
      </c>
      <c r="N150" s="12">
        <f t="shared" si="14"/>
        <v>14.285714285714285</v>
      </c>
      <c r="O150" s="14" t="s">
        <v>483</v>
      </c>
      <c r="P150" s="14" t="s">
        <v>483</v>
      </c>
      <c r="Q150" s="14"/>
      <c r="R150" s="13" t="str">
        <f t="shared" si="12"/>
        <v>https://www.statistics.sl/</v>
      </c>
      <c r="S150" s="9"/>
      <c r="T150" s="9"/>
      <c r="U150" s="1" t="str">
        <f>+VLOOKUP(C150,'[2]OECD &amp; EU Countries'!$B:$F,5,)</f>
        <v>NA</v>
      </c>
      <c r="V150" s="1">
        <f>+IFERROR(VLOOKUP(C150,'[2]OECD &amp; EU Countries'!$O:$P,2,),0)</f>
        <v>0</v>
      </c>
    </row>
    <row r="151" spans="1:22" x14ac:dyDescent="0.2">
      <c r="A151" s="52">
        <f t="shared" si="13"/>
        <v>148</v>
      </c>
      <c r="B151" s="68" t="s">
        <v>484</v>
      </c>
      <c r="C151" s="64" t="s">
        <v>485</v>
      </c>
      <c r="D151" s="9">
        <v>1</v>
      </c>
      <c r="E151" s="9">
        <v>1</v>
      </c>
      <c r="F151" s="9">
        <v>1</v>
      </c>
      <c r="G151" s="9">
        <v>1</v>
      </c>
      <c r="H151" s="9">
        <v>1</v>
      </c>
      <c r="I151" s="65">
        <v>0</v>
      </c>
      <c r="J151" s="65">
        <v>1</v>
      </c>
      <c r="K151" s="9"/>
      <c r="L151" s="9">
        <f>+VLOOKUP(B151,'[1]backup data for some variables'!$I$1387:$M$1576,5,)</f>
        <v>51.45</v>
      </c>
      <c r="M151" s="9">
        <f>+VLOOKUP(B151,'[1]backup data for some variables'!$P$1387:$T$1576,5,)</f>
        <v>50</v>
      </c>
      <c r="N151" s="12">
        <f t="shared" si="14"/>
        <v>85.714285714285708</v>
      </c>
      <c r="O151" s="14" t="s">
        <v>486</v>
      </c>
      <c r="P151" s="14" t="s">
        <v>486</v>
      </c>
      <c r="Q151" s="14"/>
      <c r="R151" s="13" t="str">
        <f t="shared" si="12"/>
        <v>http://www.singstat.gov.sg/</v>
      </c>
      <c r="S151" s="9"/>
      <c r="T151" s="9"/>
      <c r="U151" s="1" t="str">
        <f>+VLOOKUP(C151,'[2]OECD &amp; EU Countries'!$B:$F,5,)</f>
        <v>NA</v>
      </c>
      <c r="V151" s="1">
        <f>+IFERROR(VLOOKUP(C151,'[2]OECD &amp; EU Countries'!$O:$P,2,),0)</f>
        <v>0</v>
      </c>
    </row>
    <row r="152" spans="1:22" x14ac:dyDescent="0.2">
      <c r="A152" s="52">
        <f t="shared" si="13"/>
        <v>149</v>
      </c>
      <c r="B152" s="10" t="s">
        <v>487</v>
      </c>
      <c r="C152" s="46" t="s">
        <v>488</v>
      </c>
      <c r="D152" s="9">
        <v>1</v>
      </c>
      <c r="E152" s="9">
        <v>1</v>
      </c>
      <c r="F152" s="9">
        <v>1</v>
      </c>
      <c r="G152" s="9">
        <v>1</v>
      </c>
      <c r="H152" s="9">
        <v>1</v>
      </c>
      <c r="I152" s="47">
        <v>1</v>
      </c>
      <c r="J152" s="25">
        <v>0</v>
      </c>
      <c r="K152" s="9"/>
      <c r="L152" s="9">
        <f>+VLOOKUP(B152,'[1]backup data for some variables'!$I$1387:$M$1576,5,)</f>
        <v>37.159999999999997</v>
      </c>
      <c r="M152" s="9" t="str">
        <f>+VLOOKUP(B152,'[1]backup data for some variables'!$P$1387:$T$1576,5,)</f>
        <v/>
      </c>
      <c r="N152" s="12">
        <f t="shared" si="14"/>
        <v>85.714285714285708</v>
      </c>
      <c r="O152" s="14" t="s">
        <v>489</v>
      </c>
      <c r="P152" s="14" t="s">
        <v>489</v>
      </c>
      <c r="Q152" s="14"/>
      <c r="R152" s="13" t="str">
        <f t="shared" si="12"/>
        <v>https://slovak.statistics.sk/wps/portal/ext/home/!ut/p/z1/hY5NC4JAEIZ_SwevzoiaW7c1wg9E0gptL6GxrYa6opZ_P6kuQR9ze-d9nmGAQQqsyW6lyIZSNlk15QObHyPLI7atUSRhvEZvRzdO7BsaGiYk_wA21fhlKE4-eyArh7qGFSCSwDHRo-4-XkS6jlR_AT9uhK6sOWx5Az4wUcn8-Thtcp0IYB0_84536rWb1sUwtP1SQQXHcVSFlKLi6knWCn5SCtkPkL6T0NYpXgwnIT2d3QGpy0SD/dz/d5/L2dBISEvZ0FBIS9nQSEh/</v>
      </c>
      <c r="S152" s="9"/>
      <c r="T152" s="9"/>
      <c r="U152" s="1" t="str">
        <f>+VLOOKUP(C152,'[2]OECD &amp; EU Countries'!$B:$F,5,)</f>
        <v>OECD/EU</v>
      </c>
      <c r="V152" s="1" t="str">
        <f>+IFERROR(VLOOKUP(C152,'[2]OECD &amp; EU Countries'!$O:$P,2,),0)</f>
        <v>EU</v>
      </c>
    </row>
    <row r="153" spans="1:22" x14ac:dyDescent="0.2">
      <c r="A153" s="52">
        <f t="shared" si="13"/>
        <v>150</v>
      </c>
      <c r="B153" s="17" t="s">
        <v>490</v>
      </c>
      <c r="C153" s="11" t="s">
        <v>491</v>
      </c>
      <c r="D153" s="9">
        <v>1</v>
      </c>
      <c r="E153" s="9">
        <v>1</v>
      </c>
      <c r="F153" s="9">
        <v>1</v>
      </c>
      <c r="G153" s="9">
        <v>1</v>
      </c>
      <c r="H153" s="9">
        <v>1</v>
      </c>
      <c r="I153" s="28">
        <v>1</v>
      </c>
      <c r="J153" s="9">
        <v>1</v>
      </c>
      <c r="K153" s="9"/>
      <c r="L153" s="9" t="str">
        <f>+VLOOKUP(B153,'[1]backup data for some variables'!$I$1387:$M$1576,5,)</f>
        <v/>
      </c>
      <c r="M153" s="9" t="str">
        <f>+VLOOKUP(B153,'[1]backup data for some variables'!$P$1387:$T$1576,5,)</f>
        <v/>
      </c>
      <c r="N153" s="12">
        <f t="shared" si="14"/>
        <v>100</v>
      </c>
      <c r="O153" s="14" t="s">
        <v>492</v>
      </c>
      <c r="P153" s="14" t="s">
        <v>492</v>
      </c>
      <c r="Q153" s="14"/>
      <c r="R153" s="13" t="str">
        <f t="shared" si="12"/>
        <v>http://www.stat.si/statweb/en/home</v>
      </c>
      <c r="S153" s="9"/>
      <c r="T153" s="9"/>
      <c r="U153" s="1" t="str">
        <f>+VLOOKUP(C153,'[2]OECD &amp; EU Countries'!$B:$F,5,)</f>
        <v>OECD/EU</v>
      </c>
      <c r="V153" s="1" t="str">
        <f>+IFERROR(VLOOKUP(C153,'[2]OECD &amp; EU Countries'!$O:$P,2,),0)</f>
        <v>EU</v>
      </c>
    </row>
    <row r="154" spans="1:22" x14ac:dyDescent="0.2">
      <c r="A154" s="52">
        <f t="shared" si="13"/>
        <v>151</v>
      </c>
      <c r="B154" s="10" t="s">
        <v>493</v>
      </c>
      <c r="C154" s="46" t="s">
        <v>494</v>
      </c>
      <c r="D154" s="9">
        <v>0</v>
      </c>
      <c r="E154" s="9">
        <v>1</v>
      </c>
      <c r="F154" s="9">
        <v>0</v>
      </c>
      <c r="G154" s="9">
        <v>1</v>
      </c>
      <c r="H154" s="9">
        <v>0</v>
      </c>
      <c r="I154" s="9">
        <v>0</v>
      </c>
      <c r="J154" s="45">
        <v>1</v>
      </c>
      <c r="K154" s="9"/>
      <c r="L154" s="9" t="str">
        <f>+VLOOKUP(B154,'[1]backup data for some variables'!$I$1387:$M$1576,5,)</f>
        <v/>
      </c>
      <c r="M154" s="9" t="str">
        <f>+VLOOKUP(B154,'[1]backup data for some variables'!$P$1387:$T$1576,5,)</f>
        <v/>
      </c>
      <c r="N154" s="12">
        <f t="shared" si="14"/>
        <v>42.857142857142854</v>
      </c>
      <c r="O154" s="13" t="s">
        <v>495</v>
      </c>
      <c r="P154" s="13" t="s">
        <v>495</v>
      </c>
      <c r="Q154" s="13"/>
      <c r="R154" s="13" t="str">
        <f t="shared" si="12"/>
        <v>http://www.statistics.gov.sb/</v>
      </c>
      <c r="S154" s="9"/>
      <c r="T154" s="9"/>
      <c r="U154" s="1" t="str">
        <f>+VLOOKUP(C154,'[2]OECD &amp; EU Countries'!$B:$F,5,)</f>
        <v>NA</v>
      </c>
      <c r="V154" s="1">
        <f>+IFERROR(VLOOKUP(C154,'[2]OECD &amp; EU Countries'!$O:$P,2,),0)</f>
        <v>0</v>
      </c>
    </row>
    <row r="155" spans="1:22" x14ac:dyDescent="0.2">
      <c r="A155" s="52">
        <f t="shared" si="13"/>
        <v>152</v>
      </c>
      <c r="B155" s="18" t="s">
        <v>496</v>
      </c>
      <c r="C155" s="46" t="s">
        <v>497</v>
      </c>
      <c r="D155" s="9">
        <v>0</v>
      </c>
      <c r="E155" s="45">
        <v>1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/>
      <c r="L155" s="9" t="str">
        <f>+VLOOKUP(B155,'[1]backup data for some variables'!$I$1387:$M$1576,5,)</f>
        <v/>
      </c>
      <c r="M155" s="9" t="str">
        <f>+VLOOKUP(B155,'[1]backup data for some variables'!$P$1387:$T$1576,5,)</f>
        <v/>
      </c>
      <c r="N155" s="12">
        <f t="shared" si="14"/>
        <v>14.285714285714285</v>
      </c>
      <c r="O155" s="13" t="s">
        <v>498</v>
      </c>
      <c r="P155" s="13" t="s">
        <v>498</v>
      </c>
      <c r="Q155" s="13"/>
      <c r="R155" s="13" t="str">
        <f t="shared" si="12"/>
        <v>http://mopicplgov.net/statistics/</v>
      </c>
      <c r="S155" s="9"/>
      <c r="T155" s="9"/>
      <c r="U155" s="1" t="str">
        <f>+VLOOKUP(C155,'[2]OECD &amp; EU Countries'!$B:$F,5,)</f>
        <v>NA</v>
      </c>
      <c r="V155" s="1">
        <f>+IFERROR(VLOOKUP(C155,'[2]OECD &amp; EU Countries'!$O:$P,2,),0)</f>
        <v>0</v>
      </c>
    </row>
    <row r="156" spans="1:22" x14ac:dyDescent="0.2">
      <c r="A156" s="52">
        <f t="shared" si="13"/>
        <v>153</v>
      </c>
      <c r="B156" s="10" t="s">
        <v>499</v>
      </c>
      <c r="C156" s="11" t="s">
        <v>500</v>
      </c>
      <c r="D156" s="9">
        <v>1</v>
      </c>
      <c r="E156" s="9">
        <v>1</v>
      </c>
      <c r="F156" s="9">
        <v>0</v>
      </c>
      <c r="G156" s="9">
        <v>1</v>
      </c>
      <c r="H156" s="9">
        <v>1</v>
      </c>
      <c r="I156" s="9">
        <v>0</v>
      </c>
      <c r="J156" s="9">
        <v>1</v>
      </c>
      <c r="K156" s="9"/>
      <c r="L156" s="9">
        <f>+VLOOKUP(B156,'[1]backup data for some variables'!$I$1387:$M$1576,5,)</f>
        <v>26.77</v>
      </c>
      <c r="M156" s="9">
        <f>+VLOOKUP(B156,'[1]backup data for some variables'!$P$1387:$T$1576,5,)</f>
        <v>34</v>
      </c>
      <c r="N156" s="12">
        <f t="shared" si="14"/>
        <v>71.428571428571431</v>
      </c>
      <c r="O156" s="14" t="s">
        <v>501</v>
      </c>
      <c r="P156" s="14" t="s">
        <v>501</v>
      </c>
      <c r="Q156" s="14"/>
      <c r="R156" s="13" t="str">
        <f t="shared" si="12"/>
        <v>http://www.statssa.gov.za/</v>
      </c>
      <c r="S156" s="9"/>
      <c r="T156" s="9"/>
      <c r="U156" s="1" t="str">
        <f>+VLOOKUP(C156,'[2]OECD &amp; EU Countries'!$B:$F,5,)</f>
        <v>NA</v>
      </c>
      <c r="V156" s="1">
        <f>+IFERROR(VLOOKUP(C156,'[2]OECD &amp; EU Countries'!$O:$P,2,),0)</f>
        <v>0</v>
      </c>
    </row>
    <row r="157" spans="1:22" x14ac:dyDescent="0.2">
      <c r="A157" s="52">
        <f t="shared" si="13"/>
        <v>154</v>
      </c>
      <c r="B157" s="63" t="s">
        <v>502</v>
      </c>
      <c r="C157" s="64" t="s">
        <v>503</v>
      </c>
      <c r="D157" s="9">
        <v>0</v>
      </c>
      <c r="E157" s="65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/>
      <c r="L157" s="9" t="str">
        <f>+VLOOKUP(B157,'[1]backup data for some variables'!$I$1387:$M$1576,5,)</f>
        <v/>
      </c>
      <c r="M157" s="9" t="str">
        <f>+VLOOKUP(B157,'[1]backup data for some variables'!$P$1387:$T$1576,5,)</f>
        <v/>
      </c>
      <c r="N157" s="12">
        <f t="shared" si="14"/>
        <v>0</v>
      </c>
      <c r="O157" s="14" t="s">
        <v>504</v>
      </c>
      <c r="P157" s="14" t="s">
        <v>504</v>
      </c>
      <c r="Q157" s="14"/>
      <c r="R157" s="13" t="str">
        <f t="shared" si="12"/>
        <v>http://www.ssnbss.org/</v>
      </c>
      <c r="S157" s="9" t="s">
        <v>177</v>
      </c>
      <c r="T157" s="9"/>
      <c r="U157" s="1" t="str">
        <f>+VLOOKUP(C157,'[2]OECD &amp; EU Countries'!$B:$F,5,)</f>
        <v>NA</v>
      </c>
      <c r="V157" s="1">
        <f>+IFERROR(VLOOKUP(C157,'[2]OECD &amp; EU Countries'!$O:$P,2,),0)</f>
        <v>0</v>
      </c>
    </row>
    <row r="158" spans="1:22" x14ac:dyDescent="0.2">
      <c r="A158" s="52">
        <f t="shared" si="13"/>
        <v>155</v>
      </c>
      <c r="B158" s="20" t="s">
        <v>505</v>
      </c>
      <c r="C158" s="11" t="s">
        <v>506</v>
      </c>
      <c r="D158" s="9">
        <v>1</v>
      </c>
      <c r="E158" s="9">
        <v>1</v>
      </c>
      <c r="F158" s="9">
        <v>1</v>
      </c>
      <c r="G158" s="9">
        <v>1</v>
      </c>
      <c r="H158" s="9">
        <v>1</v>
      </c>
      <c r="I158" s="28">
        <v>1</v>
      </c>
      <c r="J158" s="25">
        <v>0</v>
      </c>
      <c r="K158" s="9"/>
      <c r="L158" s="9">
        <f>+VLOOKUP(B158,'[1]backup data for some variables'!$I$1387:$M$1576,5,)</f>
        <v>64.349999999999994</v>
      </c>
      <c r="M158" s="9">
        <f>+VLOOKUP(B158,'[1]backup data for some variables'!$P$1387:$T$1576,5,)</f>
        <v>55.000000000000007</v>
      </c>
      <c r="N158" s="12">
        <f t="shared" si="14"/>
        <v>85.714285714285708</v>
      </c>
      <c r="O158" s="14" t="s">
        <v>507</v>
      </c>
      <c r="P158" s="14" t="s">
        <v>507</v>
      </c>
      <c r="Q158" s="14"/>
      <c r="R158" s="13" t="str">
        <f t="shared" si="12"/>
        <v>http://www.ine.es/en/welcome.shtml</v>
      </c>
      <c r="S158" s="9"/>
      <c r="T158" s="9"/>
      <c r="U158" s="1" t="str">
        <f>+VLOOKUP(C158,'[2]OECD &amp; EU Countries'!$B:$F,5,)</f>
        <v>OECD/EU</v>
      </c>
      <c r="V158" s="1" t="str">
        <f>+IFERROR(VLOOKUP(C158,'[2]OECD &amp; EU Countries'!$O:$P,2,),0)</f>
        <v>EU</v>
      </c>
    </row>
    <row r="159" spans="1:22" x14ac:dyDescent="0.2">
      <c r="A159" s="52">
        <f t="shared" si="13"/>
        <v>156</v>
      </c>
      <c r="B159" s="10" t="s">
        <v>508</v>
      </c>
      <c r="C159" s="46" t="s">
        <v>509</v>
      </c>
      <c r="D159" s="9">
        <v>1</v>
      </c>
      <c r="E159" s="9">
        <v>1</v>
      </c>
      <c r="F159" s="45">
        <v>1</v>
      </c>
      <c r="G159" s="9">
        <v>1</v>
      </c>
      <c r="H159" s="9">
        <v>1</v>
      </c>
      <c r="I159" s="9">
        <v>0</v>
      </c>
      <c r="J159" s="45">
        <v>1</v>
      </c>
      <c r="K159" s="9"/>
      <c r="L159" s="9" t="str">
        <f>+VLOOKUP(B159,'[1]backup data for some variables'!$I$1387:$M$1576,5,)</f>
        <v/>
      </c>
      <c r="M159" s="9" t="str">
        <f>+VLOOKUP(B159,'[1]backup data for some variables'!$P$1387:$T$1576,5,)</f>
        <v/>
      </c>
      <c r="N159" s="12">
        <f t="shared" si="14"/>
        <v>85.714285714285708</v>
      </c>
      <c r="O159" s="14" t="s">
        <v>510</v>
      </c>
      <c r="P159" s="14" t="s">
        <v>510</v>
      </c>
      <c r="Q159" s="14"/>
      <c r="R159" s="13" t="str">
        <f t="shared" si="12"/>
        <v>http://www.statistics.gov.lk/</v>
      </c>
      <c r="S159" s="9"/>
      <c r="T159" s="9"/>
      <c r="U159" s="1" t="str">
        <f>+VLOOKUP(C159,'[2]OECD &amp; EU Countries'!$B:$F,5,)</f>
        <v>NA</v>
      </c>
      <c r="V159" s="1">
        <f>+IFERROR(VLOOKUP(C159,'[2]OECD &amp; EU Countries'!$O:$P,2,),0)</f>
        <v>0</v>
      </c>
    </row>
    <row r="160" spans="1:22" x14ac:dyDescent="0.2">
      <c r="A160" s="52">
        <f t="shared" si="13"/>
        <v>157</v>
      </c>
      <c r="B160" s="10" t="s">
        <v>511</v>
      </c>
      <c r="C160" s="11" t="s">
        <v>512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/>
      <c r="L160" s="9" t="str">
        <f>+VLOOKUP(B160,'[1]backup data for some variables'!$I$1387:$M$1576,5,)</f>
        <v/>
      </c>
      <c r="M160" s="9" t="str">
        <f>+VLOOKUP(B160,'[1]backup data for some variables'!$P$1387:$T$1576,5,)</f>
        <v/>
      </c>
      <c r="N160" s="12">
        <f t="shared" si="14"/>
        <v>0</v>
      </c>
      <c r="O160" s="14" t="s">
        <v>149</v>
      </c>
      <c r="P160" s="14" t="s">
        <v>149</v>
      </c>
      <c r="Q160" s="14"/>
      <c r="R160" s="14" t="s">
        <v>621</v>
      </c>
      <c r="S160" s="9"/>
      <c r="T160" s="9"/>
      <c r="U160" s="1" t="str">
        <f>+VLOOKUP(C160,'[2]OECD &amp; EU Countries'!$B:$F,5,)</f>
        <v>NA</v>
      </c>
      <c r="V160" s="1">
        <f>+IFERROR(VLOOKUP(C160,'[2]OECD &amp; EU Countries'!$O:$P,2,),0)</f>
        <v>0</v>
      </c>
    </row>
    <row r="161" spans="1:22" x14ac:dyDescent="0.2">
      <c r="A161" s="52">
        <f t="shared" si="13"/>
        <v>158</v>
      </c>
      <c r="B161" s="17" t="s">
        <v>513</v>
      </c>
      <c r="C161" s="11" t="s">
        <v>514</v>
      </c>
      <c r="D161" s="9">
        <v>0</v>
      </c>
      <c r="E161" s="9">
        <v>1</v>
      </c>
      <c r="F161" s="9">
        <v>0</v>
      </c>
      <c r="G161" s="9">
        <v>1</v>
      </c>
      <c r="H161" s="9">
        <v>1</v>
      </c>
      <c r="I161" s="9">
        <v>0</v>
      </c>
      <c r="J161" s="9">
        <v>0</v>
      </c>
      <c r="K161" s="9"/>
      <c r="L161" s="9" t="str">
        <f>+VLOOKUP(B161,'[1]backup data for some variables'!$I$1387:$M$1576,5,)</f>
        <v/>
      </c>
      <c r="M161" s="9" t="str">
        <f>+VLOOKUP(B161,'[1]backup data for some variables'!$P$1387:$T$1576,5,)</f>
        <v/>
      </c>
      <c r="N161" s="12">
        <f t="shared" si="14"/>
        <v>42.857142857142854</v>
      </c>
      <c r="O161" s="14" t="s">
        <v>515</v>
      </c>
      <c r="P161" s="14" t="s">
        <v>515</v>
      </c>
      <c r="Q161" s="14"/>
      <c r="R161" s="13" t="str">
        <f t="shared" ref="R161:R170" si="15">+P161</f>
        <v>http://192.147.231.244:9090/stats/</v>
      </c>
      <c r="S161" s="9"/>
      <c r="T161" s="9"/>
      <c r="U161" s="1" t="str">
        <f>+VLOOKUP(C161,'[2]OECD &amp; EU Countries'!$B:$F,5,)</f>
        <v>NA</v>
      </c>
      <c r="V161" s="1">
        <f>+IFERROR(VLOOKUP(C161,'[2]OECD &amp; EU Countries'!$O:$P,2,),0)</f>
        <v>0</v>
      </c>
    </row>
    <row r="162" spans="1:22" x14ac:dyDescent="0.2">
      <c r="A162" s="52">
        <f t="shared" si="13"/>
        <v>159</v>
      </c>
      <c r="B162" s="20" t="s">
        <v>516</v>
      </c>
      <c r="C162" s="46" t="s">
        <v>517</v>
      </c>
      <c r="D162" s="9">
        <v>0</v>
      </c>
      <c r="E162" s="45">
        <v>1</v>
      </c>
      <c r="F162" s="9">
        <v>0</v>
      </c>
      <c r="G162" s="9">
        <v>1</v>
      </c>
      <c r="H162" s="9">
        <v>0</v>
      </c>
      <c r="I162" s="9">
        <v>0</v>
      </c>
      <c r="J162" s="9">
        <v>0</v>
      </c>
      <c r="K162" s="9"/>
      <c r="L162" s="9" t="str">
        <f>+VLOOKUP(B162,'[1]backup data for some variables'!$I$1387:$M$1576,5,)</f>
        <v/>
      </c>
      <c r="M162" s="9" t="str">
        <f>+VLOOKUP(B162,'[1]backup data for some variables'!$P$1387:$T$1576,5,)</f>
        <v/>
      </c>
      <c r="N162" s="12">
        <f t="shared" si="14"/>
        <v>28.571428571428569</v>
      </c>
      <c r="O162" s="14" t="s">
        <v>518</v>
      </c>
      <c r="P162" s="14" t="s">
        <v>518</v>
      </c>
      <c r="Q162" s="14"/>
      <c r="R162" s="13" t="str">
        <f t="shared" si="15"/>
        <v>http://stats.gov.vc/</v>
      </c>
      <c r="S162" s="9"/>
      <c r="T162" s="9"/>
      <c r="U162" s="1" t="str">
        <f>+VLOOKUP(C162,'[2]OECD &amp; EU Countries'!$B:$F,5,)</f>
        <v>NA</v>
      </c>
      <c r="V162" s="1">
        <f>+IFERROR(VLOOKUP(C162,'[2]OECD &amp; EU Countries'!$O:$P,2,),0)</f>
        <v>0</v>
      </c>
    </row>
    <row r="163" spans="1:22" x14ac:dyDescent="0.2">
      <c r="A163" s="52">
        <f t="shared" si="13"/>
        <v>160</v>
      </c>
      <c r="B163" s="19" t="s">
        <v>519</v>
      </c>
      <c r="C163" s="11" t="s">
        <v>520</v>
      </c>
      <c r="D163" s="9">
        <v>0</v>
      </c>
      <c r="E163" s="9">
        <v>1</v>
      </c>
      <c r="F163" s="9">
        <v>0</v>
      </c>
      <c r="G163" s="9">
        <v>1</v>
      </c>
      <c r="H163" s="9">
        <v>1</v>
      </c>
      <c r="I163" s="9">
        <v>0</v>
      </c>
      <c r="J163" s="9">
        <v>0</v>
      </c>
      <c r="K163" s="9"/>
      <c r="L163" s="9" t="str">
        <f>+VLOOKUP(B163,'[1]backup data for some variables'!$I$1387:$M$1576,5,)</f>
        <v/>
      </c>
      <c r="M163" s="9">
        <f>+VLOOKUP(B163,'[1]backup data for some variables'!$P$1387:$T$1576,5,)</f>
        <v>9</v>
      </c>
      <c r="N163" s="12">
        <f t="shared" si="14"/>
        <v>42.857142857142854</v>
      </c>
      <c r="O163" s="14" t="s">
        <v>521</v>
      </c>
      <c r="P163" s="14" t="s">
        <v>521</v>
      </c>
      <c r="Q163" s="14"/>
      <c r="R163" s="13" t="str">
        <f t="shared" si="15"/>
        <v>http://www.cbs.gov.sd/en/</v>
      </c>
      <c r="S163" s="9"/>
      <c r="T163" s="9"/>
      <c r="U163" s="1" t="str">
        <f>+VLOOKUP(C163,'[2]OECD &amp; EU Countries'!$B:$F,5,)</f>
        <v>NA</v>
      </c>
      <c r="V163" s="1">
        <f>+IFERROR(VLOOKUP(C163,'[2]OECD &amp; EU Countries'!$O:$P,2,),0)</f>
        <v>0</v>
      </c>
    </row>
    <row r="164" spans="1:22" x14ac:dyDescent="0.2">
      <c r="A164" s="52">
        <f t="shared" si="13"/>
        <v>161</v>
      </c>
      <c r="B164" s="10" t="s">
        <v>522</v>
      </c>
      <c r="C164" s="11" t="s">
        <v>523</v>
      </c>
      <c r="D164" s="9">
        <v>0</v>
      </c>
      <c r="E164" s="9">
        <v>1</v>
      </c>
      <c r="F164" s="9">
        <v>0</v>
      </c>
      <c r="G164" s="9">
        <v>1</v>
      </c>
      <c r="H164" s="9">
        <v>1</v>
      </c>
      <c r="I164" s="9">
        <v>0</v>
      </c>
      <c r="J164" s="9">
        <v>0</v>
      </c>
      <c r="K164" s="9"/>
      <c r="L164" s="9" t="str">
        <f>+VLOOKUP(B164,'[1]backup data for some variables'!$I$1387:$M$1576,5,)</f>
        <v/>
      </c>
      <c r="M164" s="9" t="str">
        <f>+VLOOKUP(B164,'[1]backup data for some variables'!$P$1387:$T$1576,5,)</f>
        <v/>
      </c>
      <c r="N164" s="12">
        <f t="shared" si="14"/>
        <v>42.857142857142854</v>
      </c>
      <c r="O164" s="14" t="s">
        <v>524</v>
      </c>
      <c r="P164" s="14" t="s">
        <v>524</v>
      </c>
      <c r="Q164" s="14"/>
      <c r="R164" s="13" t="str">
        <f t="shared" si="15"/>
        <v>http://www.statistics-suriname.org/</v>
      </c>
      <c r="S164" s="9"/>
      <c r="T164" s="9"/>
      <c r="U164" s="1" t="str">
        <f>+VLOOKUP(C164,'[2]OECD &amp; EU Countries'!$B:$F,5,)</f>
        <v>NA</v>
      </c>
      <c r="V164" s="1">
        <f>+IFERROR(VLOOKUP(C164,'[2]OECD &amp; EU Countries'!$O:$P,2,),0)</f>
        <v>0</v>
      </c>
    </row>
    <row r="165" spans="1:22" x14ac:dyDescent="0.2">
      <c r="A165" s="52">
        <f t="shared" si="13"/>
        <v>162</v>
      </c>
      <c r="B165" s="10" t="s">
        <v>525</v>
      </c>
      <c r="C165" s="11" t="s">
        <v>526</v>
      </c>
      <c r="D165" s="9">
        <v>0</v>
      </c>
      <c r="E165" s="9">
        <v>1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/>
      <c r="L165" s="9" t="str">
        <f>+VLOOKUP(B165,'[1]backup data for some variables'!$I$1387:$M$1576,5,)</f>
        <v/>
      </c>
      <c r="M165" s="9" t="str">
        <f>+VLOOKUP(B165,'[1]backup data for some variables'!$P$1387:$T$1576,5,)</f>
        <v/>
      </c>
      <c r="N165" s="12">
        <f t="shared" si="14"/>
        <v>14.285714285714285</v>
      </c>
      <c r="O165" s="14" t="s">
        <v>527</v>
      </c>
      <c r="P165" s="14" t="s">
        <v>527</v>
      </c>
      <c r="Q165" s="14"/>
      <c r="R165" s="13" t="str">
        <f t="shared" si="15"/>
        <v>http://www.swazistats.org.sz/</v>
      </c>
      <c r="S165" s="9"/>
      <c r="T165" s="9"/>
      <c r="U165" s="1" t="e">
        <f>+VLOOKUP(C165,'[2]OECD &amp; EU Countries'!$B:$F,5,)</f>
        <v>#N/A</v>
      </c>
      <c r="V165" s="1">
        <f>+IFERROR(VLOOKUP(C165,'[2]OECD &amp; EU Countries'!$O:$P,2,),0)</f>
        <v>0</v>
      </c>
    </row>
    <row r="166" spans="1:22" x14ac:dyDescent="0.2">
      <c r="A166" s="52">
        <f t="shared" si="13"/>
        <v>163</v>
      </c>
      <c r="B166" s="10" t="s">
        <v>528</v>
      </c>
      <c r="C166" s="11" t="s">
        <v>529</v>
      </c>
      <c r="D166" s="9">
        <v>1</v>
      </c>
      <c r="E166" s="9">
        <v>1</v>
      </c>
      <c r="F166" s="9">
        <v>1</v>
      </c>
      <c r="G166" s="9">
        <v>1</v>
      </c>
      <c r="H166" s="9">
        <v>1</v>
      </c>
      <c r="I166" s="25">
        <v>0</v>
      </c>
      <c r="J166" s="25">
        <v>0</v>
      </c>
      <c r="K166" s="9"/>
      <c r="L166" s="9">
        <f>+VLOOKUP(B166,'[1]backup data for some variables'!$I$1387:$M$1576,5,)</f>
        <v>69.260000000000005</v>
      </c>
      <c r="M166" s="9">
        <f>+VLOOKUP(B166,'[1]backup data for some variables'!$P$1387:$T$1576,5,)</f>
        <v>48</v>
      </c>
      <c r="N166" s="12">
        <f t="shared" si="14"/>
        <v>71.428571428571431</v>
      </c>
      <c r="O166" s="14" t="s">
        <v>530</v>
      </c>
      <c r="P166" s="14" t="s">
        <v>530</v>
      </c>
      <c r="Q166" s="14"/>
      <c r="R166" s="13" t="str">
        <f t="shared" si="15"/>
        <v>http://www.scb.se/en/</v>
      </c>
      <c r="S166" s="9"/>
      <c r="T166" s="9"/>
      <c r="U166" s="1" t="str">
        <f>+VLOOKUP(C166,'[2]OECD &amp; EU Countries'!$B:$F,5,)</f>
        <v>OECD/EU</v>
      </c>
      <c r="V166" s="1" t="str">
        <f>+IFERROR(VLOOKUP(C166,'[2]OECD &amp; EU Countries'!$O:$P,2,),0)</f>
        <v>EU</v>
      </c>
    </row>
    <row r="167" spans="1:22" x14ac:dyDescent="0.2">
      <c r="A167" s="52">
        <f t="shared" si="13"/>
        <v>164</v>
      </c>
      <c r="B167" s="17" t="s">
        <v>531</v>
      </c>
      <c r="C167" s="11" t="s">
        <v>532</v>
      </c>
      <c r="D167" s="9">
        <v>1</v>
      </c>
      <c r="E167" s="9">
        <v>1</v>
      </c>
      <c r="F167" s="9">
        <v>1</v>
      </c>
      <c r="G167" s="9">
        <v>1</v>
      </c>
      <c r="H167" s="9">
        <v>1</v>
      </c>
      <c r="I167" s="9">
        <v>0</v>
      </c>
      <c r="J167" s="9">
        <v>1</v>
      </c>
      <c r="K167" s="9"/>
      <c r="L167" s="9">
        <f>+VLOOKUP(B167,'[1]backup data for some variables'!$I$1387:$M$1576,5,)</f>
        <v>54.64</v>
      </c>
      <c r="M167" s="9">
        <f>+VLOOKUP(B167,'[1]backup data for some variables'!$P$1387:$T$1576,5,)</f>
        <v>47</v>
      </c>
      <c r="N167" s="12">
        <f t="shared" si="14"/>
        <v>85.714285714285708</v>
      </c>
      <c r="O167" s="14" t="s">
        <v>533</v>
      </c>
      <c r="P167" s="14" t="s">
        <v>533</v>
      </c>
      <c r="Q167" s="14"/>
      <c r="R167" s="13" t="str">
        <f t="shared" si="15"/>
        <v>https://www.bfs.admin.ch/bfs/en/home/fso/swiss-federal-statistical-office.html</v>
      </c>
      <c r="S167" s="9"/>
      <c r="T167" s="9"/>
      <c r="U167" s="1" t="str">
        <f>+VLOOKUP(C167,'[2]OECD &amp; EU Countries'!$B:$F,5,)</f>
        <v>OECD/EU</v>
      </c>
      <c r="V167" s="1">
        <f>+IFERROR(VLOOKUP(C167,'[2]OECD &amp; EU Countries'!$O:$P,2,),0)</f>
        <v>0</v>
      </c>
    </row>
    <row r="168" spans="1:22" x14ac:dyDescent="0.2">
      <c r="A168" s="52">
        <f t="shared" si="13"/>
        <v>165</v>
      </c>
      <c r="B168" s="20" t="s">
        <v>534</v>
      </c>
      <c r="C168" s="11" t="s">
        <v>535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/>
      <c r="L168" s="9" t="str">
        <f>+VLOOKUP(B168,'[1]backup data for some variables'!$I$1387:$M$1576,5,)</f>
        <v/>
      </c>
      <c r="M168" s="9" t="str">
        <f>+VLOOKUP(B168,'[1]backup data for some variables'!$P$1387:$T$1576,5,)</f>
        <v/>
      </c>
      <c r="N168" s="12">
        <f t="shared" si="14"/>
        <v>0</v>
      </c>
      <c r="O168" s="14" t="s">
        <v>536</v>
      </c>
      <c r="P168" s="14" t="s">
        <v>536</v>
      </c>
      <c r="Q168" s="14"/>
      <c r="R168" s="13" t="str">
        <f t="shared" si="15"/>
        <v>http://www.cbssyr.sy/index-EN.htm</v>
      </c>
      <c r="S168" s="9" t="s">
        <v>177</v>
      </c>
      <c r="T168" s="9"/>
      <c r="U168" s="1" t="str">
        <f>+VLOOKUP(C168,'[2]OECD &amp; EU Countries'!$B:$F,5,)</f>
        <v>NA</v>
      </c>
      <c r="V168" s="1">
        <f>+IFERROR(VLOOKUP(C168,'[2]OECD &amp; EU Countries'!$O:$P,2,),0)</f>
        <v>0</v>
      </c>
    </row>
    <row r="169" spans="1:22" ht="15" x14ac:dyDescent="0.25">
      <c r="A169" s="52">
        <f t="shared" si="13"/>
        <v>166</v>
      </c>
      <c r="B169" s="10" t="s">
        <v>537</v>
      </c>
      <c r="C169" s="11" t="s">
        <v>538</v>
      </c>
      <c r="D169" s="9">
        <v>0</v>
      </c>
      <c r="E169" s="9">
        <v>0</v>
      </c>
      <c r="F169" s="9">
        <v>0</v>
      </c>
      <c r="G169" s="9">
        <v>1</v>
      </c>
      <c r="H169" s="9">
        <v>1</v>
      </c>
      <c r="I169" s="9">
        <v>0</v>
      </c>
      <c r="J169" s="9">
        <v>0</v>
      </c>
      <c r="K169" s="9"/>
      <c r="L169" s="9" t="str">
        <f>+VLOOKUP(B169,'[1]backup data for some variables'!$I$1387:$M$1576,5,)</f>
        <v/>
      </c>
      <c r="M169" s="9">
        <f>+VLOOKUP(B169,'[1]backup data for some variables'!$P$1387:$T$1576,5,)</f>
        <v>22</v>
      </c>
      <c r="N169" s="12">
        <f t="shared" si="14"/>
        <v>28.571428571428569</v>
      </c>
      <c r="O169" s="14" t="s">
        <v>539</v>
      </c>
      <c r="P169" s="34" t="s">
        <v>642</v>
      </c>
      <c r="Q169" s="14" t="s">
        <v>539</v>
      </c>
      <c r="R169" s="13" t="str">
        <f t="shared" si="15"/>
        <v>http://www.stat.tj/en/</v>
      </c>
      <c r="S169" s="9"/>
      <c r="T169" s="9"/>
      <c r="U169" s="1" t="str">
        <f>+VLOOKUP(C169,'[2]OECD &amp; EU Countries'!$B:$F,5,)</f>
        <v>NA</v>
      </c>
      <c r="V169" s="1">
        <f>+IFERROR(VLOOKUP(C169,'[2]OECD &amp; EU Countries'!$O:$P,2,),0)</f>
        <v>0</v>
      </c>
    </row>
    <row r="170" spans="1:22" x14ac:dyDescent="0.2">
      <c r="A170" s="52">
        <f t="shared" si="13"/>
        <v>167</v>
      </c>
      <c r="B170" s="63" t="s">
        <v>540</v>
      </c>
      <c r="C170" s="64" t="s">
        <v>541</v>
      </c>
      <c r="D170" s="65">
        <v>0</v>
      </c>
      <c r="E170" s="9">
        <v>1</v>
      </c>
      <c r="F170" s="45">
        <v>1</v>
      </c>
      <c r="G170" s="9">
        <v>1</v>
      </c>
      <c r="H170" s="9">
        <v>1</v>
      </c>
      <c r="I170" s="9">
        <v>0</v>
      </c>
      <c r="J170" s="9">
        <v>1</v>
      </c>
      <c r="K170" s="9"/>
      <c r="L170" s="9">
        <f>+VLOOKUP(B170,'[1]backup data for some variables'!$I$1387:$M$1576,5,)</f>
        <v>10.77</v>
      </c>
      <c r="M170" s="9" t="str">
        <f>+VLOOKUP(B170,'[1]backup data for some variables'!$P$1387:$T$1576,5,)</f>
        <v/>
      </c>
      <c r="N170" s="12">
        <f t="shared" si="14"/>
        <v>71.428571428571431</v>
      </c>
      <c r="O170" s="14" t="s">
        <v>542</v>
      </c>
      <c r="P170" s="14" t="s">
        <v>542</v>
      </c>
      <c r="Q170" s="14"/>
      <c r="R170" s="13" t="str">
        <f t="shared" si="15"/>
        <v>http://www.nbs.go.tz/</v>
      </c>
      <c r="S170" s="9"/>
      <c r="T170" s="9"/>
      <c r="U170" s="1" t="str">
        <f>+VLOOKUP(C170,'[2]OECD &amp; EU Countries'!$B:$F,5,)</f>
        <v>NA</v>
      </c>
      <c r="V170" s="1">
        <f>+IFERROR(VLOOKUP(C170,'[2]OECD &amp; EU Countries'!$O:$P,2,),0)</f>
        <v>0</v>
      </c>
    </row>
    <row r="171" spans="1:22" ht="15" x14ac:dyDescent="0.25">
      <c r="A171" s="52">
        <f t="shared" si="13"/>
        <v>168</v>
      </c>
      <c r="B171" s="63" t="s">
        <v>543</v>
      </c>
      <c r="C171" s="64" t="s">
        <v>544</v>
      </c>
      <c r="D171" s="9">
        <v>1</v>
      </c>
      <c r="E171" s="9">
        <v>1</v>
      </c>
      <c r="F171" s="65">
        <v>1</v>
      </c>
      <c r="G171" s="9">
        <v>1</v>
      </c>
      <c r="H171" s="9">
        <v>1</v>
      </c>
      <c r="I171" s="45">
        <v>0</v>
      </c>
      <c r="J171" s="45">
        <v>1</v>
      </c>
      <c r="K171" s="9"/>
      <c r="L171" s="9">
        <f>+VLOOKUP(B171,'[1]backup data for some variables'!$I$1387:$M$1576,5,)</f>
        <v>15.99</v>
      </c>
      <c r="M171" s="9">
        <f>+VLOOKUP(B171,'[1]backup data for some variables'!$P$1387:$T$1576,5,)</f>
        <v>39</v>
      </c>
      <c r="N171" s="12">
        <f t="shared" si="14"/>
        <v>85.714285714285708</v>
      </c>
      <c r="O171" s="14" t="s">
        <v>545</v>
      </c>
      <c r="P171" s="34" t="s">
        <v>645</v>
      </c>
      <c r="Q171" s="14" t="s">
        <v>545</v>
      </c>
      <c r="R171" s="13" t="str">
        <f t="shared" ref="R171:R172" si="16">+P171</f>
        <v>http://web.nso.go.th/index.htm</v>
      </c>
      <c r="S171" s="9"/>
      <c r="T171" s="9"/>
      <c r="U171" s="1" t="str">
        <f>+VLOOKUP(C171,'[2]OECD &amp; EU Countries'!$B:$F,5,)</f>
        <v>NA</v>
      </c>
      <c r="V171" s="1">
        <f>+IFERROR(VLOOKUP(C171,'[2]OECD &amp; EU Countries'!$O:$P,2,),0)</f>
        <v>0</v>
      </c>
    </row>
    <row r="172" spans="1:22" ht="15" x14ac:dyDescent="0.25">
      <c r="A172" s="52">
        <f t="shared" si="13"/>
        <v>169</v>
      </c>
      <c r="B172" s="10" t="s">
        <v>546</v>
      </c>
      <c r="C172" s="11" t="s">
        <v>547</v>
      </c>
      <c r="D172" s="9">
        <v>0</v>
      </c>
      <c r="E172" s="9">
        <v>1</v>
      </c>
      <c r="F172" s="19">
        <v>1</v>
      </c>
      <c r="G172" s="9">
        <v>1</v>
      </c>
      <c r="H172" s="9">
        <v>1</v>
      </c>
      <c r="I172" s="9">
        <v>0</v>
      </c>
      <c r="J172" s="9">
        <v>1</v>
      </c>
      <c r="K172" s="9"/>
      <c r="L172" s="9" t="str">
        <f>+VLOOKUP(B172,'[1]backup data for some variables'!$I$1387:$M$1576,5,)</f>
        <v/>
      </c>
      <c r="M172" s="9">
        <f>+VLOOKUP(B172,'[1]backup data for some variables'!$P$1387:$T$1576,5,)</f>
        <v>18</v>
      </c>
      <c r="N172" s="12">
        <f t="shared" si="14"/>
        <v>71.428571428571431</v>
      </c>
      <c r="O172" s="14" t="s">
        <v>548</v>
      </c>
      <c r="P172" s="34" t="s">
        <v>646</v>
      </c>
      <c r="Q172" s="14" t="s">
        <v>548</v>
      </c>
      <c r="R172" s="13" t="str">
        <f t="shared" si="16"/>
        <v>http://www.statistics.gov.tl/</v>
      </c>
      <c r="S172" s="9" t="s">
        <v>177</v>
      </c>
      <c r="T172" s="9"/>
      <c r="U172" s="1" t="str">
        <f>+VLOOKUP(C172,'[2]OECD &amp; EU Countries'!$B:$F,5,)</f>
        <v>NA</v>
      </c>
      <c r="V172" s="1">
        <f>+IFERROR(VLOOKUP(C172,'[2]OECD &amp; EU Countries'!$O:$P,2,),0)</f>
        <v>0</v>
      </c>
    </row>
    <row r="173" spans="1:22" x14ac:dyDescent="0.2">
      <c r="A173" s="52">
        <f t="shared" si="13"/>
        <v>170</v>
      </c>
      <c r="B173" s="10" t="s">
        <v>549</v>
      </c>
      <c r="C173" s="46" t="s">
        <v>550</v>
      </c>
      <c r="D173" s="9">
        <v>0</v>
      </c>
      <c r="E173" s="9">
        <v>1</v>
      </c>
      <c r="F173" s="45">
        <v>1</v>
      </c>
      <c r="G173" s="45">
        <v>1</v>
      </c>
      <c r="H173" s="9">
        <v>0</v>
      </c>
      <c r="I173" s="9">
        <v>0</v>
      </c>
      <c r="J173" s="9">
        <v>0</v>
      </c>
      <c r="K173" s="9"/>
      <c r="L173" s="9" t="str">
        <f>+VLOOKUP(B173,'[1]backup data for some variables'!$I$1387:$M$1576,5,)</f>
        <v/>
      </c>
      <c r="M173" s="9">
        <f>+VLOOKUP(B173,'[1]backup data for some variables'!$P$1387:$T$1576,5,)</f>
        <v>17</v>
      </c>
      <c r="N173" s="12">
        <f t="shared" si="14"/>
        <v>42.857142857142854</v>
      </c>
      <c r="O173" s="14" t="s">
        <v>551</v>
      </c>
      <c r="P173" s="14" t="s">
        <v>551</v>
      </c>
      <c r="Q173" s="14"/>
      <c r="R173" s="13" t="str">
        <f t="shared" ref="R173:R189" si="17">+P173</f>
        <v>http://www.stat-togo.org/</v>
      </c>
      <c r="S173" s="9"/>
      <c r="T173" s="9"/>
      <c r="U173" s="1" t="str">
        <f>+VLOOKUP(C173,'[2]OECD &amp; EU Countries'!$B:$F,5,)</f>
        <v>NA</v>
      </c>
      <c r="V173" s="1">
        <f>+IFERROR(VLOOKUP(C173,'[2]OECD &amp; EU Countries'!$O:$P,2,),0)</f>
        <v>0</v>
      </c>
    </row>
    <row r="174" spans="1:22" ht="15" x14ac:dyDescent="0.25">
      <c r="A174" s="52">
        <f t="shared" si="13"/>
        <v>171</v>
      </c>
      <c r="B174" s="10" t="s">
        <v>552</v>
      </c>
      <c r="C174" s="46" t="s">
        <v>553</v>
      </c>
      <c r="D174" s="9">
        <v>0</v>
      </c>
      <c r="E174" s="45">
        <v>1</v>
      </c>
      <c r="F174" s="9">
        <v>0</v>
      </c>
      <c r="G174" s="9">
        <v>1</v>
      </c>
      <c r="H174" s="9">
        <v>0</v>
      </c>
      <c r="I174" s="9">
        <v>0</v>
      </c>
      <c r="J174" s="19">
        <v>1</v>
      </c>
      <c r="K174" s="9"/>
      <c r="L174" s="9" t="str">
        <f>+VLOOKUP(B174,'[1]backup data for some variables'!$I$1387:$M$1576,5,)</f>
        <v/>
      </c>
      <c r="M174" s="9" t="str">
        <f>+VLOOKUP(B174,'[1]backup data for some variables'!$P$1387:$T$1576,5,)</f>
        <v/>
      </c>
      <c r="N174" s="12">
        <f t="shared" si="14"/>
        <v>42.857142857142854</v>
      </c>
      <c r="O174" s="14" t="s">
        <v>554</v>
      </c>
      <c r="P174" s="34" t="s">
        <v>647</v>
      </c>
      <c r="Q174" s="14" t="s">
        <v>554</v>
      </c>
      <c r="R174" s="13" t="str">
        <f t="shared" si="17"/>
        <v>http://tonga.prism.spc.int/</v>
      </c>
      <c r="S174" s="9" t="s">
        <v>555</v>
      </c>
      <c r="T174" s="9"/>
      <c r="U174" s="1" t="str">
        <f>+VLOOKUP(C174,'[2]OECD &amp; EU Countries'!$B:$F,5,)</f>
        <v>NA</v>
      </c>
      <c r="V174" s="1">
        <f>+IFERROR(VLOOKUP(C174,'[2]OECD &amp; EU Countries'!$O:$P,2,),0)</f>
        <v>0</v>
      </c>
    </row>
    <row r="175" spans="1:22" x14ac:dyDescent="0.2">
      <c r="A175" s="52">
        <f t="shared" si="13"/>
        <v>172</v>
      </c>
      <c r="B175" s="10" t="s">
        <v>556</v>
      </c>
      <c r="C175" s="11" t="s">
        <v>557</v>
      </c>
      <c r="D175" s="9">
        <v>0</v>
      </c>
      <c r="E175" s="9">
        <v>1</v>
      </c>
      <c r="F175" s="9">
        <v>0</v>
      </c>
      <c r="G175" s="9">
        <v>0</v>
      </c>
      <c r="H175" s="9">
        <v>1</v>
      </c>
      <c r="I175" s="9">
        <v>0</v>
      </c>
      <c r="J175" s="9">
        <v>0</v>
      </c>
      <c r="K175" s="9"/>
      <c r="L175" s="9" t="str">
        <f>+VLOOKUP(B175,'[1]backup data for some variables'!$I$1387:$M$1576,5,)</f>
        <v/>
      </c>
      <c r="M175" s="9">
        <f>+VLOOKUP(B175,'[1]backup data for some variables'!$P$1387:$T$1576,5,)</f>
        <v>22</v>
      </c>
      <c r="N175" s="12">
        <f t="shared" si="14"/>
        <v>28.571428571428569</v>
      </c>
      <c r="O175" s="14" t="s">
        <v>558</v>
      </c>
      <c r="P175" s="14" t="s">
        <v>558</v>
      </c>
      <c r="Q175" s="14"/>
      <c r="R175" s="13" t="str">
        <f t="shared" si="17"/>
        <v>http://cso.gov.tt/</v>
      </c>
      <c r="S175" s="9"/>
      <c r="T175" s="9"/>
      <c r="U175" s="1" t="str">
        <f>+VLOOKUP(C175,'[2]OECD &amp; EU Countries'!$B:$F,5,)</f>
        <v>NA</v>
      </c>
      <c r="V175" s="1">
        <f>+IFERROR(VLOOKUP(C175,'[2]OECD &amp; EU Countries'!$O:$P,2,),0)</f>
        <v>0</v>
      </c>
    </row>
    <row r="176" spans="1:22" x14ac:dyDescent="0.2">
      <c r="A176" s="52">
        <f t="shared" si="13"/>
        <v>173</v>
      </c>
      <c r="B176" s="10" t="s">
        <v>559</v>
      </c>
      <c r="C176" s="46" t="s">
        <v>560</v>
      </c>
      <c r="D176" s="9">
        <v>1</v>
      </c>
      <c r="E176" s="9">
        <v>1</v>
      </c>
      <c r="F176" s="9">
        <v>1</v>
      </c>
      <c r="G176" s="9">
        <v>1</v>
      </c>
      <c r="H176" s="9">
        <v>1</v>
      </c>
      <c r="I176" s="9">
        <v>0</v>
      </c>
      <c r="J176" s="45">
        <v>1</v>
      </c>
      <c r="K176" s="9"/>
      <c r="L176" s="9">
        <f>+VLOOKUP(B176,'[1]backup data for some variables'!$I$1387:$M$1576,5,)</f>
        <v>33.369999999999997</v>
      </c>
      <c r="M176" s="9">
        <f>+VLOOKUP(B176,'[1]backup data for some variables'!$P$1387:$T$1576,5,)</f>
        <v>21</v>
      </c>
      <c r="N176" s="12">
        <f t="shared" si="14"/>
        <v>85.714285714285708</v>
      </c>
      <c r="O176" s="14" t="s">
        <v>561</v>
      </c>
      <c r="P176" s="14" t="s">
        <v>561</v>
      </c>
      <c r="Q176" s="14"/>
      <c r="R176" s="13" t="str">
        <f t="shared" si="17"/>
        <v>http://www.ins.tn/en/front</v>
      </c>
      <c r="S176" s="9"/>
      <c r="T176" s="9"/>
      <c r="U176" s="1" t="str">
        <f>+VLOOKUP(C176,'[2]OECD &amp; EU Countries'!$B:$F,5,)</f>
        <v>NA</v>
      </c>
      <c r="V176" s="1">
        <f>+IFERROR(VLOOKUP(C176,'[2]OECD &amp; EU Countries'!$O:$P,2,),0)</f>
        <v>0</v>
      </c>
    </row>
    <row r="177" spans="1:22" x14ac:dyDescent="0.2">
      <c r="A177" s="52">
        <f t="shared" si="13"/>
        <v>174</v>
      </c>
      <c r="B177" s="10" t="s">
        <v>562</v>
      </c>
      <c r="C177" s="11" t="s">
        <v>563</v>
      </c>
      <c r="D177" s="9">
        <v>1</v>
      </c>
      <c r="E177" s="9">
        <v>1</v>
      </c>
      <c r="F177" s="9">
        <v>1</v>
      </c>
      <c r="G177" s="9">
        <v>1</v>
      </c>
      <c r="H177" s="9">
        <v>1</v>
      </c>
      <c r="I177" s="9">
        <v>1</v>
      </c>
      <c r="J177" s="9">
        <v>0</v>
      </c>
      <c r="K177" s="9"/>
      <c r="L177" s="9">
        <f>+VLOOKUP(B177,'[1]backup data for some variables'!$I$1387:$M$1576,5,)</f>
        <v>27.6</v>
      </c>
      <c r="M177" s="9">
        <f>+VLOOKUP(B177,'[1]backup data for some variables'!$P$1387:$T$1576,5,)</f>
        <v>37</v>
      </c>
      <c r="N177" s="12">
        <f t="shared" si="14"/>
        <v>85.714285714285708</v>
      </c>
      <c r="O177" s="14" t="s">
        <v>564</v>
      </c>
      <c r="P177" s="14" t="s">
        <v>564</v>
      </c>
      <c r="Q177" s="14"/>
      <c r="R177" s="13" t="str">
        <f t="shared" si="17"/>
        <v>http://www.turkstat.gov.tr/Start.do;jsessionid=kJPRZ6hJzNd1HFxKTtxg1Sn46jSywG7g0rn4n2thdppMT2XKkFH2!560081250</v>
      </c>
      <c r="S177" s="9"/>
      <c r="T177" s="9"/>
      <c r="U177" s="1" t="str">
        <f>+VLOOKUP(C177,'[2]OECD &amp; EU Countries'!$B:$F,5,)</f>
        <v>OECD/EU</v>
      </c>
      <c r="V177" s="1">
        <f>+IFERROR(VLOOKUP(C177,'[2]OECD &amp; EU Countries'!$O:$P,2,),0)</f>
        <v>0</v>
      </c>
    </row>
    <row r="178" spans="1:22" ht="15" x14ac:dyDescent="0.25">
      <c r="A178" s="52">
        <f t="shared" si="13"/>
        <v>175</v>
      </c>
      <c r="B178" s="10" t="s">
        <v>565</v>
      </c>
      <c r="C178" s="11" t="s">
        <v>566</v>
      </c>
      <c r="D178" s="9">
        <v>0</v>
      </c>
      <c r="E178" s="9">
        <v>0</v>
      </c>
      <c r="F178" s="9">
        <v>0</v>
      </c>
      <c r="G178" s="9">
        <v>0</v>
      </c>
      <c r="H178" s="9">
        <v>1</v>
      </c>
      <c r="I178" s="9">
        <v>0</v>
      </c>
      <c r="J178" s="9">
        <v>0</v>
      </c>
      <c r="K178" s="9"/>
      <c r="L178" s="9" t="str">
        <f>+VLOOKUP(B178,'[1]backup data for some variables'!$I$1387:$M$1576,5,)</f>
        <v/>
      </c>
      <c r="M178" s="9" t="str">
        <f>+VLOOKUP(B178,'[1]backup data for some variables'!$P$1387:$T$1576,5,)</f>
        <v/>
      </c>
      <c r="N178" s="12">
        <f t="shared" si="14"/>
        <v>14.285714285714285</v>
      </c>
      <c r="O178" s="34" t="s">
        <v>567</v>
      </c>
      <c r="P178" s="34" t="s">
        <v>567</v>
      </c>
      <c r="Q178" s="34"/>
      <c r="R178" s="13" t="str">
        <f t="shared" si="17"/>
        <v>http://www.stat.gov.tm/ru/</v>
      </c>
      <c r="S178" s="9"/>
      <c r="T178" s="9"/>
      <c r="U178" s="1" t="str">
        <f>+VLOOKUP(C178,'[2]OECD &amp; EU Countries'!$B:$F,5,)</f>
        <v>NA</v>
      </c>
      <c r="V178" s="1">
        <f>+IFERROR(VLOOKUP(C178,'[2]OECD &amp; EU Countries'!$O:$P,2,),0)</f>
        <v>0</v>
      </c>
    </row>
    <row r="179" spans="1:22" ht="15" x14ac:dyDescent="0.25">
      <c r="A179" s="52">
        <f t="shared" si="13"/>
        <v>176</v>
      </c>
      <c r="B179" s="10" t="s">
        <v>568</v>
      </c>
      <c r="C179" s="46" t="s">
        <v>569</v>
      </c>
      <c r="D179" s="9">
        <v>0</v>
      </c>
      <c r="E179" s="45">
        <v>1</v>
      </c>
      <c r="F179" s="9">
        <v>0</v>
      </c>
      <c r="G179" s="9">
        <v>0</v>
      </c>
      <c r="H179" s="9">
        <v>0</v>
      </c>
      <c r="I179" s="9">
        <v>0</v>
      </c>
      <c r="J179" s="45">
        <v>1</v>
      </c>
      <c r="K179" s="9"/>
      <c r="L179" s="9" t="str">
        <f>+VLOOKUP(B179,'[1]backup data for some variables'!$I$1387:$M$1576,5,)</f>
        <v/>
      </c>
      <c r="M179" s="9" t="str">
        <f>+VLOOKUP(B179,'[1]backup data for some variables'!$P$1387:$T$1576,5,)</f>
        <v/>
      </c>
      <c r="N179" s="12">
        <f t="shared" si="14"/>
        <v>28.571428571428569</v>
      </c>
      <c r="O179" s="14" t="s">
        <v>570</v>
      </c>
      <c r="P179" s="34" t="s">
        <v>648</v>
      </c>
      <c r="Q179" s="14" t="s">
        <v>570</v>
      </c>
      <c r="R179" s="13" t="str">
        <f t="shared" si="17"/>
        <v>https://tuvalu.prism.spc.int/</v>
      </c>
      <c r="S179" s="9" t="s">
        <v>555</v>
      </c>
      <c r="T179" s="9"/>
      <c r="U179" s="1" t="str">
        <f>+VLOOKUP(C179,'[2]OECD &amp; EU Countries'!$B:$F,5,)</f>
        <v>NA</v>
      </c>
      <c r="V179" s="1">
        <f>+IFERROR(VLOOKUP(C179,'[2]OECD &amp; EU Countries'!$O:$P,2,),0)</f>
        <v>0</v>
      </c>
    </row>
    <row r="180" spans="1:22" x14ac:dyDescent="0.2">
      <c r="A180" s="52">
        <f t="shared" si="13"/>
        <v>177</v>
      </c>
      <c r="B180" s="20" t="s">
        <v>571</v>
      </c>
      <c r="C180" s="11" t="s">
        <v>572</v>
      </c>
      <c r="D180" s="9">
        <v>0</v>
      </c>
      <c r="E180" s="9">
        <v>1</v>
      </c>
      <c r="F180" s="9">
        <v>1</v>
      </c>
      <c r="G180" s="9">
        <v>1</v>
      </c>
      <c r="H180" s="9">
        <v>1</v>
      </c>
      <c r="I180" s="9">
        <v>0</v>
      </c>
      <c r="J180" s="9">
        <v>1</v>
      </c>
      <c r="K180" s="9"/>
      <c r="L180" s="9">
        <f>+VLOOKUP(B180,'[1]backup data for some variables'!$I$1387:$M$1576,5,)</f>
        <v>9.92</v>
      </c>
      <c r="M180" s="9" t="str">
        <f>+VLOOKUP(B180,'[1]backup data for some variables'!$P$1387:$T$1576,5,)</f>
        <v/>
      </c>
      <c r="N180" s="12">
        <f t="shared" si="14"/>
        <v>71.428571428571431</v>
      </c>
      <c r="O180" s="14" t="s">
        <v>573</v>
      </c>
      <c r="P180" s="14" t="s">
        <v>573</v>
      </c>
      <c r="Q180" s="14"/>
      <c r="R180" s="13" t="str">
        <f t="shared" si="17"/>
        <v>http://www.ubos.org/</v>
      </c>
      <c r="S180" s="9"/>
      <c r="T180" s="9"/>
      <c r="U180" s="1" t="str">
        <f>+VLOOKUP(C180,'[2]OECD &amp; EU Countries'!$B:$F,5,)</f>
        <v>NA</v>
      </c>
      <c r="V180" s="1">
        <f>+IFERROR(VLOOKUP(C180,'[2]OECD &amp; EU Countries'!$O:$P,2,),0)</f>
        <v>0</v>
      </c>
    </row>
    <row r="181" spans="1:22" x14ac:dyDescent="0.2">
      <c r="A181" s="52">
        <f t="shared" si="13"/>
        <v>178</v>
      </c>
      <c r="B181" s="20" t="s">
        <v>574</v>
      </c>
      <c r="C181" s="11" t="s">
        <v>575</v>
      </c>
      <c r="D181" s="9">
        <v>1</v>
      </c>
      <c r="E181" s="9">
        <v>0</v>
      </c>
      <c r="F181" s="9">
        <v>0</v>
      </c>
      <c r="G181" s="9">
        <v>1</v>
      </c>
      <c r="H181" s="9">
        <v>1</v>
      </c>
      <c r="I181" s="9">
        <v>0</v>
      </c>
      <c r="J181" s="19">
        <v>0</v>
      </c>
      <c r="K181" s="9"/>
      <c r="L181" s="9">
        <f>+VLOOKUP(B181,'[1]backup data for some variables'!$I$1387:$M$1576,5,)</f>
        <v>16.7</v>
      </c>
      <c r="M181" s="9">
        <f>+VLOOKUP(B181,'[1]backup data for some variables'!$P$1387:$T$1576,5,)</f>
        <v>34</v>
      </c>
      <c r="N181" s="12">
        <f t="shared" si="14"/>
        <v>42.857142857142854</v>
      </c>
      <c r="O181" s="14" t="s">
        <v>576</v>
      </c>
      <c r="P181" s="14" t="s">
        <v>576</v>
      </c>
      <c r="Q181" s="14"/>
      <c r="R181" s="13" t="str">
        <f t="shared" si="17"/>
        <v>http://www.ukrstat.gov.ua/</v>
      </c>
      <c r="S181" s="9"/>
      <c r="T181" s="9"/>
      <c r="U181" s="1" t="str">
        <f>+VLOOKUP(C181,'[2]OECD &amp; EU Countries'!$B:$F,5,)</f>
        <v>NA</v>
      </c>
      <c r="V181" s="1">
        <f>+IFERROR(VLOOKUP(C181,'[2]OECD &amp; EU Countries'!$O:$P,2,),0)</f>
        <v>0</v>
      </c>
    </row>
    <row r="182" spans="1:22" ht="15" x14ac:dyDescent="0.25">
      <c r="A182" s="52">
        <f t="shared" si="13"/>
        <v>179</v>
      </c>
      <c r="B182" s="68" t="s">
        <v>577</v>
      </c>
      <c r="C182" s="64" t="s">
        <v>578</v>
      </c>
      <c r="D182" s="65">
        <v>0</v>
      </c>
      <c r="E182" s="9">
        <v>0</v>
      </c>
      <c r="F182" s="9">
        <v>1</v>
      </c>
      <c r="G182" s="9">
        <v>1</v>
      </c>
      <c r="H182" s="9">
        <v>1</v>
      </c>
      <c r="I182" s="19">
        <v>0</v>
      </c>
      <c r="J182" s="65">
        <v>0</v>
      </c>
      <c r="K182" s="9"/>
      <c r="L182" s="9" t="str">
        <f>+VLOOKUP(B182,'[1]backup data for some variables'!$I$1387:$M$1576,5,)</f>
        <v/>
      </c>
      <c r="M182" s="9">
        <f>+VLOOKUP(B182,'[1]backup data for some variables'!$P$1387:$T$1576,5,)</f>
        <v>16</v>
      </c>
      <c r="N182" s="12">
        <f t="shared" si="14"/>
        <v>42.857142857142854</v>
      </c>
      <c r="O182" s="14" t="s">
        <v>579</v>
      </c>
      <c r="P182" s="34" t="s">
        <v>632</v>
      </c>
      <c r="Q182" s="14" t="s">
        <v>579</v>
      </c>
      <c r="R182" s="13" t="str">
        <f t="shared" si="17"/>
        <v>http://fcsa.gov.ae/en-us</v>
      </c>
      <c r="S182" s="9"/>
      <c r="T182" s="9"/>
      <c r="U182" s="1" t="str">
        <f>+VLOOKUP(C182,'[2]OECD &amp; EU Countries'!$B:$F,5,)</f>
        <v>NA</v>
      </c>
      <c r="V182" s="1">
        <f>+IFERROR(VLOOKUP(C182,'[2]OECD &amp; EU Countries'!$O:$P,2,),0)</f>
        <v>0</v>
      </c>
    </row>
    <row r="183" spans="1:22" x14ac:dyDescent="0.2">
      <c r="A183" s="52">
        <f t="shared" si="13"/>
        <v>180</v>
      </c>
      <c r="B183" s="20" t="s">
        <v>580</v>
      </c>
      <c r="C183" s="46" t="s">
        <v>581</v>
      </c>
      <c r="D183" s="9">
        <v>1</v>
      </c>
      <c r="E183" s="9">
        <v>1</v>
      </c>
      <c r="F183" s="9">
        <v>1</v>
      </c>
      <c r="G183" s="9">
        <v>1</v>
      </c>
      <c r="H183" s="9">
        <v>1</v>
      </c>
      <c r="I183" s="9">
        <v>1</v>
      </c>
      <c r="J183" s="45">
        <v>1</v>
      </c>
      <c r="K183" s="9"/>
      <c r="L183" s="9">
        <f>+VLOOKUP(B183,'[1]backup data for some variables'!$I$1387:$M$1576,5,)</f>
        <v>100</v>
      </c>
      <c r="M183" s="9">
        <f>+VLOOKUP(B183,'[1]backup data for some variables'!$P$1387:$T$1576,5,)</f>
        <v>76</v>
      </c>
      <c r="N183" s="12">
        <f t="shared" si="14"/>
        <v>100</v>
      </c>
      <c r="O183" s="14" t="s">
        <v>582</v>
      </c>
      <c r="P183" s="14" t="s">
        <v>582</v>
      </c>
      <c r="Q183" s="14"/>
      <c r="R183" s="13" t="str">
        <f t="shared" si="17"/>
        <v>https://www.ons.gov.uk/</v>
      </c>
      <c r="S183" s="9"/>
      <c r="T183" s="9"/>
      <c r="U183" s="1" t="str">
        <f>+VLOOKUP(C183,'[2]OECD &amp; EU Countries'!$B:$F,5,)</f>
        <v>OECD/EU</v>
      </c>
      <c r="V183" s="1" t="str">
        <f>+IFERROR(VLOOKUP(C183,'[2]OECD &amp; EU Countries'!$O:$P,2,),0)</f>
        <v>EU</v>
      </c>
    </row>
    <row r="184" spans="1:22" ht="15" x14ac:dyDescent="0.25">
      <c r="A184" s="52">
        <f t="shared" si="13"/>
        <v>181</v>
      </c>
      <c r="B184" s="17" t="s">
        <v>583</v>
      </c>
      <c r="C184" s="46" t="s">
        <v>584</v>
      </c>
      <c r="D184" s="9">
        <v>1</v>
      </c>
      <c r="E184" s="9">
        <v>1</v>
      </c>
      <c r="F184" s="9">
        <v>1</v>
      </c>
      <c r="G184" s="9">
        <v>1</v>
      </c>
      <c r="H184" s="9">
        <v>1</v>
      </c>
      <c r="I184" s="19">
        <v>1</v>
      </c>
      <c r="J184" s="45">
        <v>1</v>
      </c>
      <c r="K184" s="9"/>
      <c r="L184" s="9" t="str">
        <f>+VLOOKUP(B184,'[1]backup data for some variables'!$I$1387:$M$1576,5,)</f>
        <v/>
      </c>
      <c r="M184" s="9">
        <f>+VLOOKUP(B184,'[1]backup data for some variables'!$P$1387:$T$1576,5,)</f>
        <v>64</v>
      </c>
      <c r="N184" s="12">
        <f t="shared" si="14"/>
        <v>100</v>
      </c>
      <c r="O184" s="14" t="s">
        <v>585</v>
      </c>
      <c r="P184" s="14" t="s">
        <v>585</v>
      </c>
      <c r="Q184" s="14"/>
      <c r="R184" s="13" t="str">
        <f t="shared" si="17"/>
        <v>https://www.usa.gov/statistics</v>
      </c>
      <c r="S184" s="22" t="s">
        <v>586</v>
      </c>
      <c r="T184" s="38"/>
      <c r="U184" s="1" t="str">
        <f>+VLOOKUP(C184,'[2]OECD &amp; EU Countries'!$B:$F,5,)</f>
        <v>OECD/EU</v>
      </c>
      <c r="V184" s="1">
        <f>+IFERROR(VLOOKUP(C184,'[2]OECD &amp; EU Countries'!$O:$P,2,),0)</f>
        <v>0</v>
      </c>
    </row>
    <row r="185" spans="1:22" x14ac:dyDescent="0.2">
      <c r="A185" s="52">
        <f t="shared" si="13"/>
        <v>182</v>
      </c>
      <c r="B185" s="39" t="s">
        <v>587</v>
      </c>
      <c r="C185" s="11" t="s">
        <v>588</v>
      </c>
      <c r="D185" s="9">
        <v>1</v>
      </c>
      <c r="E185" s="9">
        <v>1</v>
      </c>
      <c r="F185" s="9">
        <v>1</v>
      </c>
      <c r="G185" s="9">
        <v>1</v>
      </c>
      <c r="H185" s="9">
        <v>1</v>
      </c>
      <c r="I185" s="9">
        <v>0</v>
      </c>
      <c r="J185" s="9">
        <v>0</v>
      </c>
      <c r="K185" s="9"/>
      <c r="L185" s="9">
        <f>+VLOOKUP(B185,'[1]backup data for some variables'!$I$1387:$M$1576,5,)</f>
        <v>58.12</v>
      </c>
      <c r="M185" s="9">
        <f>+VLOOKUP(B185,'[1]backup data for some variables'!$P$1387:$T$1576,5,)</f>
        <v>66</v>
      </c>
      <c r="N185" s="12">
        <f t="shared" si="14"/>
        <v>71.428571428571431</v>
      </c>
      <c r="O185" s="14" t="s">
        <v>589</v>
      </c>
      <c r="P185" s="14" t="s">
        <v>589</v>
      </c>
      <c r="Q185" s="14"/>
      <c r="R185" s="13" t="str">
        <f t="shared" si="17"/>
        <v>http://www.ine.gub.uy/</v>
      </c>
      <c r="S185" s="9"/>
      <c r="T185" s="9"/>
      <c r="U185" s="1" t="str">
        <f>+VLOOKUP(C185,'[2]OECD &amp; EU Countries'!$B:$F,5,)</f>
        <v>NA</v>
      </c>
      <c r="V185" s="1">
        <f>+IFERROR(VLOOKUP(C185,'[2]OECD &amp; EU Countries'!$O:$P,2,),0)</f>
        <v>0</v>
      </c>
    </row>
    <row r="186" spans="1:22" x14ac:dyDescent="0.2">
      <c r="A186" s="52">
        <f t="shared" si="13"/>
        <v>183</v>
      </c>
      <c r="B186" s="17" t="s">
        <v>590</v>
      </c>
      <c r="C186" s="46" t="s">
        <v>591</v>
      </c>
      <c r="D186" s="9">
        <v>1</v>
      </c>
      <c r="E186" s="65">
        <v>1</v>
      </c>
      <c r="F186" s="45">
        <v>1</v>
      </c>
      <c r="G186" s="9">
        <v>1</v>
      </c>
      <c r="H186" s="9">
        <v>1</v>
      </c>
      <c r="I186" s="45">
        <v>1</v>
      </c>
      <c r="J186" s="65">
        <v>1</v>
      </c>
      <c r="K186" s="9"/>
      <c r="L186" s="9" t="str">
        <f>+VLOOKUP(B186,'[1]backup data for some variables'!$I$1387:$M$1576,5,)</f>
        <v/>
      </c>
      <c r="M186" s="9" t="str">
        <f>+VLOOKUP(B186,'[1]backup data for some variables'!$P$1387:$T$1576,5,)</f>
        <v/>
      </c>
      <c r="N186" s="12">
        <f t="shared" si="14"/>
        <v>100</v>
      </c>
      <c r="O186" s="14" t="s">
        <v>592</v>
      </c>
      <c r="P186" s="14" t="s">
        <v>592</v>
      </c>
      <c r="Q186" s="14"/>
      <c r="R186" s="13" t="str">
        <f t="shared" si="17"/>
        <v>http://stat.uz/en/?view=featured</v>
      </c>
      <c r="S186" s="9"/>
      <c r="T186" s="9"/>
      <c r="U186" s="1" t="str">
        <f>+VLOOKUP(C186,'[2]OECD &amp; EU Countries'!$B:$F,5,)</f>
        <v>NA</v>
      </c>
      <c r="V186" s="1">
        <f>+IFERROR(VLOOKUP(C186,'[2]OECD &amp; EU Countries'!$O:$P,2,),0)</f>
        <v>0</v>
      </c>
    </row>
    <row r="187" spans="1:22" x14ac:dyDescent="0.2">
      <c r="A187" s="52">
        <f t="shared" si="13"/>
        <v>184</v>
      </c>
      <c r="B187" s="39" t="s">
        <v>593</v>
      </c>
      <c r="C187" s="46" t="s">
        <v>594</v>
      </c>
      <c r="D187" s="9">
        <v>0</v>
      </c>
      <c r="E187" s="9">
        <v>1</v>
      </c>
      <c r="F187" s="9">
        <v>0</v>
      </c>
      <c r="G187" s="9">
        <v>1</v>
      </c>
      <c r="H187" s="9">
        <v>0</v>
      </c>
      <c r="I187" s="9">
        <v>0</v>
      </c>
      <c r="J187" s="45">
        <v>1</v>
      </c>
      <c r="K187" s="9"/>
      <c r="L187" s="9" t="str">
        <f>+VLOOKUP(B187,'[1]backup data for some variables'!$I$1387:$M$1576,5,)</f>
        <v/>
      </c>
      <c r="M187" s="9" t="str">
        <f>+VLOOKUP(B187,'[1]backup data for some variables'!$P$1387:$T$1576,5,)</f>
        <v/>
      </c>
      <c r="N187" s="12">
        <f t="shared" si="14"/>
        <v>42.857142857142854</v>
      </c>
      <c r="O187" s="14" t="s">
        <v>595</v>
      </c>
      <c r="P187" s="14" t="s">
        <v>595</v>
      </c>
      <c r="Q187" s="14"/>
      <c r="R187" s="13" t="str">
        <f t="shared" si="17"/>
        <v>http://www.vnso.gov.vu/</v>
      </c>
      <c r="S187" s="9" t="s">
        <v>555</v>
      </c>
      <c r="T187" s="9"/>
      <c r="U187" s="1" t="str">
        <f>+VLOOKUP(C187,'[2]OECD &amp; EU Countries'!$B:$F,5,)</f>
        <v>NA</v>
      </c>
      <c r="V187" s="1">
        <f>+IFERROR(VLOOKUP(C187,'[2]OECD &amp; EU Countries'!$O:$P,2,),0)</f>
        <v>0</v>
      </c>
    </row>
    <row r="188" spans="1:22" x14ac:dyDescent="0.2">
      <c r="A188" s="52">
        <f t="shared" si="13"/>
        <v>185</v>
      </c>
      <c r="B188" s="39" t="s">
        <v>596</v>
      </c>
      <c r="C188" s="46" t="s">
        <v>597</v>
      </c>
      <c r="D188" s="9">
        <v>0</v>
      </c>
      <c r="E188" s="45">
        <v>1</v>
      </c>
      <c r="F188" s="9">
        <v>0</v>
      </c>
      <c r="G188" s="9">
        <v>1</v>
      </c>
      <c r="H188" s="9">
        <v>1</v>
      </c>
      <c r="I188" s="9">
        <v>0</v>
      </c>
      <c r="J188" s="9">
        <v>0</v>
      </c>
      <c r="K188" s="9"/>
      <c r="L188" s="9" t="str">
        <f>+VLOOKUP(B188,'[1]backup data for some variables'!$I$1387:$M$1576,5,)</f>
        <v/>
      </c>
      <c r="M188" s="9" t="str">
        <f>+VLOOKUP(B188,'[1]backup data for some variables'!$P$1387:$T$1576,5,)</f>
        <v/>
      </c>
      <c r="N188" s="12">
        <f t="shared" si="14"/>
        <v>42.857142857142854</v>
      </c>
      <c r="O188" s="14" t="s">
        <v>598</v>
      </c>
      <c r="P188" s="14" t="s">
        <v>598</v>
      </c>
      <c r="Q188" s="14"/>
      <c r="R188" s="13" t="str">
        <f t="shared" si="17"/>
        <v>http://www.ine.gov.ve/</v>
      </c>
      <c r="S188" s="9"/>
      <c r="T188" s="9"/>
      <c r="U188" s="1" t="str">
        <f>+VLOOKUP(C188,'[2]OECD &amp; EU Countries'!$B:$F,5,)</f>
        <v>NA</v>
      </c>
      <c r="V188" s="1">
        <f>+IFERROR(VLOOKUP(C188,'[2]OECD &amp; EU Countries'!$O:$P,2,),0)</f>
        <v>0</v>
      </c>
    </row>
    <row r="189" spans="1:22" ht="15" x14ac:dyDescent="0.25">
      <c r="A189" s="52">
        <f t="shared" si="13"/>
        <v>186</v>
      </c>
      <c r="B189" s="39" t="s">
        <v>599</v>
      </c>
      <c r="C189" s="46" t="s">
        <v>600</v>
      </c>
      <c r="D189" s="9">
        <v>0</v>
      </c>
      <c r="E189" s="9">
        <v>1</v>
      </c>
      <c r="F189" s="45">
        <v>1</v>
      </c>
      <c r="G189" s="9">
        <v>1</v>
      </c>
      <c r="H189" s="9">
        <v>1</v>
      </c>
      <c r="I189" s="9">
        <v>0</v>
      </c>
      <c r="J189" s="9">
        <v>0</v>
      </c>
      <c r="K189" s="9"/>
      <c r="L189" s="9">
        <f>+VLOOKUP(B189,'[1]backup data for some variables'!$I$1387:$M$1576,5,)</f>
        <v>18.3</v>
      </c>
      <c r="M189" s="9" t="str">
        <f>+VLOOKUP(B189,'[1]backup data for some variables'!$P$1387:$T$1576,5,)</f>
        <v/>
      </c>
      <c r="N189" s="12">
        <f t="shared" si="14"/>
        <v>57.142857142857139</v>
      </c>
      <c r="O189" s="14" t="s">
        <v>601</v>
      </c>
      <c r="P189" s="34" t="s">
        <v>649</v>
      </c>
      <c r="Q189" s="14" t="s">
        <v>601</v>
      </c>
      <c r="R189" s="13" t="str">
        <f t="shared" si="17"/>
        <v>http://www.gso.gov.vn/default_en.aspx?tabid=494&amp;itemid=2878</v>
      </c>
      <c r="S189" s="9"/>
      <c r="T189" s="9"/>
      <c r="U189" s="1" t="str">
        <f>+VLOOKUP(C189,'[2]OECD &amp; EU Countries'!$B:$F,5,)</f>
        <v>NA</v>
      </c>
      <c r="V189" s="1">
        <f>+IFERROR(VLOOKUP(C189,'[2]OECD &amp; EU Countries'!$O:$P,2,),0)</f>
        <v>0</v>
      </c>
    </row>
    <row r="190" spans="1:22" x14ac:dyDescent="0.2">
      <c r="A190" s="52">
        <f t="shared" si="13"/>
        <v>187</v>
      </c>
      <c r="B190" s="39" t="s">
        <v>602</v>
      </c>
      <c r="C190" s="11" t="s">
        <v>603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/>
      <c r="L190" s="9" t="str">
        <f>+VLOOKUP(B190,'[1]backup data for some variables'!$I$1387:$M$1576,5,)</f>
        <v/>
      </c>
      <c r="M190" s="9" t="str">
        <f>+VLOOKUP(B190,'[1]backup data for some variables'!$P$1387:$T$1576,5,)</f>
        <v/>
      </c>
      <c r="N190" s="12">
        <f t="shared" si="14"/>
        <v>0</v>
      </c>
      <c r="O190" s="14" t="s">
        <v>604</v>
      </c>
      <c r="P190" s="14" t="s">
        <v>604</v>
      </c>
      <c r="Q190" s="14"/>
      <c r="R190" s="14"/>
      <c r="S190" s="9"/>
      <c r="T190" s="9"/>
      <c r="U190" s="1" t="str">
        <f>+VLOOKUP(C190,'[2]OECD &amp; EU Countries'!$B:$F,5,)</f>
        <v>NA</v>
      </c>
      <c r="V190" s="1">
        <f>+IFERROR(VLOOKUP(C190,'[2]OECD &amp; EU Countries'!$O:$P,2,),0)</f>
        <v>0</v>
      </c>
    </row>
    <row r="191" spans="1:22" x14ac:dyDescent="0.2">
      <c r="A191" s="52">
        <f t="shared" si="13"/>
        <v>188</v>
      </c>
      <c r="B191" s="71" t="s">
        <v>605</v>
      </c>
      <c r="C191" s="64" t="s">
        <v>606</v>
      </c>
      <c r="D191" s="9">
        <v>0</v>
      </c>
      <c r="E191" s="9">
        <v>1</v>
      </c>
      <c r="F191" s="45">
        <v>1</v>
      </c>
      <c r="G191" s="9">
        <v>1</v>
      </c>
      <c r="H191" s="45">
        <v>1</v>
      </c>
      <c r="I191" s="45">
        <v>0</v>
      </c>
      <c r="J191" s="65">
        <v>0</v>
      </c>
      <c r="K191" s="9"/>
      <c r="L191" s="9">
        <f>+VLOOKUP(B191,'[1]backup data for some variables'!$I$1387:$M$1576,5,)</f>
        <v>4.91</v>
      </c>
      <c r="M191" s="9" t="str">
        <f>+VLOOKUP(B191,'[1]backup data for some variables'!$P$1387:$T$1576,5,)</f>
        <v/>
      </c>
      <c r="N191" s="12">
        <f t="shared" si="14"/>
        <v>57.142857142857139</v>
      </c>
      <c r="O191" s="14" t="s">
        <v>607</v>
      </c>
      <c r="P191" s="14" t="s">
        <v>607</v>
      </c>
      <c r="Q191" s="14"/>
      <c r="R191" s="13" t="str">
        <f>+P191</f>
        <v>http://www.zamstats.gov.zm/</v>
      </c>
      <c r="S191" s="9"/>
      <c r="T191" s="9"/>
      <c r="U191" s="1" t="str">
        <f>+VLOOKUP(C191,'[2]OECD &amp; EU Countries'!$B:$F,5,)</f>
        <v>NA</v>
      </c>
      <c r="V191" s="1">
        <f>+IFERROR(VLOOKUP(C191,'[2]OECD &amp; EU Countries'!$O:$P,2,),0)</f>
        <v>0</v>
      </c>
    </row>
    <row r="192" spans="1:22" ht="15" x14ac:dyDescent="0.25">
      <c r="A192" s="52">
        <f>1+A190</f>
        <v>188</v>
      </c>
      <c r="B192" s="39" t="s">
        <v>608</v>
      </c>
      <c r="C192" s="46" t="s">
        <v>609</v>
      </c>
      <c r="D192" s="9">
        <v>0</v>
      </c>
      <c r="E192" s="9">
        <v>1</v>
      </c>
      <c r="F192" s="45">
        <v>1</v>
      </c>
      <c r="G192" s="45">
        <v>1</v>
      </c>
      <c r="H192" s="45">
        <v>1</v>
      </c>
      <c r="I192" s="9">
        <v>0</v>
      </c>
      <c r="J192" s="9">
        <v>0</v>
      </c>
      <c r="K192" s="9"/>
      <c r="L192" s="9">
        <f>+VLOOKUP(B192,'[1]backup data for some variables'!$I$1387:$M$1576,5,)</f>
        <v>3.38</v>
      </c>
      <c r="M192" s="9" t="str">
        <f>+VLOOKUP(B192,'[1]backup data for some variables'!$P$1387:$T$1576,5,)</f>
        <v/>
      </c>
      <c r="N192" s="40">
        <f t="shared" ref="N192" si="18">+(SUM(D192:J192))/7*100</f>
        <v>57.142857142857139</v>
      </c>
      <c r="O192" s="34" t="s">
        <v>610</v>
      </c>
      <c r="P192" s="34" t="s">
        <v>610</v>
      </c>
      <c r="Q192" s="34"/>
      <c r="R192" s="13" t="str">
        <f>+P192</f>
        <v>http://www.zimstat.co.zw/</v>
      </c>
      <c r="S192" s="9"/>
      <c r="T192" s="9"/>
      <c r="U192" s="1" t="str">
        <f>+VLOOKUP(C192,'[2]OECD &amp; EU Countries'!$B:$F,5,)</f>
        <v>NA</v>
      </c>
      <c r="V192" s="1">
        <f>+IFERROR(VLOOKUP(C192,'[2]OECD &amp; EU Countries'!$O:$P,2,),0)</f>
        <v>0</v>
      </c>
    </row>
    <row r="193" spans="1:20" s="58" customFormat="1" ht="15" x14ac:dyDescent="0.25">
      <c r="A193" s="54">
        <v>190</v>
      </c>
      <c r="B193" s="55" t="s">
        <v>614</v>
      </c>
      <c r="C193" s="53" t="s">
        <v>615</v>
      </c>
      <c r="D193" s="45">
        <v>1</v>
      </c>
      <c r="E193" s="45">
        <v>1</v>
      </c>
      <c r="F193" s="45">
        <v>1</v>
      </c>
      <c r="G193" s="45">
        <v>1</v>
      </c>
      <c r="H193" s="45">
        <v>1</v>
      </c>
      <c r="I193" s="45">
        <v>1</v>
      </c>
      <c r="J193" s="45">
        <v>0</v>
      </c>
      <c r="K193" s="45"/>
      <c r="L193" s="45"/>
      <c r="M193" s="45"/>
      <c r="N193" s="56">
        <f t="shared" si="14"/>
        <v>85.714285714285708</v>
      </c>
      <c r="O193" s="57" t="s">
        <v>616</v>
      </c>
      <c r="P193" s="57" t="s">
        <v>616</v>
      </c>
      <c r="Q193" s="57"/>
      <c r="R193" s="13" t="str">
        <f>+P193</f>
        <v>http://www.pcbs.gov.ps/site/lang__en/1/default.aspx</v>
      </c>
      <c r="S193" s="45"/>
      <c r="T193" s="45"/>
    </row>
    <row r="194" spans="1:20" x14ac:dyDescent="0.2">
      <c r="C194" s="61" t="s">
        <v>650</v>
      </c>
      <c r="D194" s="62">
        <f>+SUM(D4:D193)</f>
        <v>103</v>
      </c>
      <c r="E194" s="62">
        <f t="shared" ref="E194:J194" si="19">+SUM(E4:E193)</f>
        <v>157</v>
      </c>
      <c r="F194" s="62">
        <f t="shared" si="19"/>
        <v>124</v>
      </c>
      <c r="G194" s="62">
        <f t="shared" si="19"/>
        <v>159</v>
      </c>
      <c r="H194" s="62">
        <f t="shared" si="19"/>
        <v>139</v>
      </c>
      <c r="I194" s="62">
        <f t="shared" si="19"/>
        <v>55</v>
      </c>
      <c r="J194" s="62">
        <f t="shared" si="19"/>
        <v>80</v>
      </c>
      <c r="K194" s="41">
        <f t="shared" ref="K194:N194" si="20">+SUM(K4:K192)</f>
        <v>0</v>
      </c>
      <c r="L194" s="42">
        <f t="shared" si="20"/>
        <v>2746.9899999999989</v>
      </c>
      <c r="M194" s="42">
        <f t="shared" si="20"/>
        <v>3336</v>
      </c>
      <c r="N194" s="42">
        <f t="shared" si="20"/>
        <v>11585.714285714286</v>
      </c>
    </row>
    <row r="195" spans="1:20" x14ac:dyDescent="0.2">
      <c r="K195" s="1" t="s">
        <v>611</v>
      </c>
      <c r="L195" s="1" t="s">
        <v>612</v>
      </c>
      <c r="M195" s="1" t="s">
        <v>613</v>
      </c>
      <c r="N195" s="43"/>
    </row>
    <row r="199" spans="1:20" x14ac:dyDescent="0.2">
      <c r="H199" s="44"/>
      <c r="I199" s="44"/>
    </row>
  </sheetData>
  <hyperlinks>
    <hyperlink ref="O18" r:id="rId1" xr:uid="{1066F8A4-8E74-4592-9D4E-75D5BB984933}"/>
    <hyperlink ref="O21" r:id="rId2" xr:uid="{12221A09-CACD-4CC4-9F54-D51D1C35728F}"/>
    <hyperlink ref="O23" r:id="rId3" xr:uid="{BF1E01C6-ACCF-4082-BA29-94C29711B2F5}"/>
    <hyperlink ref="O125" r:id="rId4" xr:uid="{905D2998-93C0-497C-B2C2-8AF26EAAB0D2}"/>
    <hyperlink ref="O144" r:id="rId5" xr:uid="{F38D304F-0EFE-4E44-AF5A-253D7DA6E417}"/>
    <hyperlink ref="S19" r:id="rId6" xr:uid="{C2A258E8-984E-491F-B99C-B33640896FE2}"/>
    <hyperlink ref="O20" r:id="rId7" xr:uid="{E4650E2E-EE1F-44DD-838F-9A5C1D542C6C}"/>
    <hyperlink ref="O28" r:id="rId8" xr:uid="{4846DEDC-6920-4178-95D6-C738864E4650}"/>
    <hyperlink ref="O36" r:id="rId9" display="http://www.inseed-tchad.org/" xr:uid="{6BB8E57E-4F3C-4E54-82C4-57B7E5121574}"/>
    <hyperlink ref="O46" r:id="rId10" xr:uid="{71DC9771-B8B3-4A80-AF97-D7FA5D6D5BBB}"/>
    <hyperlink ref="O49" r:id="rId11" display="http://www.dised.dj/  (LINKS IN WEBSITE noT OPENING)" xr:uid="{944A367F-14CD-4DE7-9757-20589A36885A}"/>
    <hyperlink ref="O52" r:id="rId12" xr:uid="{0FB48C2C-1B74-4A01-BA86-290540C3AD9A}"/>
    <hyperlink ref="O139" r:id="rId13" xr:uid="{52ECEB85-C492-4FEB-84E5-3AAB17E2C611}"/>
    <hyperlink ref="O148" r:id="rId14" xr:uid="{2BD1B97D-A477-42C1-9EC4-8EC68E8473C9}"/>
    <hyperlink ref="O155" r:id="rId15" xr:uid="{15A0AE85-0017-4BA4-AF2E-AECC456BA23E}"/>
    <hyperlink ref="O178" r:id="rId16" xr:uid="{496FE4E2-12B2-4C47-8938-2231CFA829D1}"/>
    <hyperlink ref="S184" r:id="rId17" xr:uid="{F67FEE78-7CF9-407A-86CE-58D7ADF13F21}"/>
    <hyperlink ref="O96" r:id="rId18" xr:uid="{35FC63B5-41FC-4EB1-B97B-F937FD64C30D}"/>
    <hyperlink ref="O73" r:id="rId19" xr:uid="{F7A63555-77B6-4D6A-8F15-84802778C117}"/>
    <hyperlink ref="O98" r:id="rId20" xr:uid="{3B9E42CA-FB1C-4883-B0E7-EC60C2007CE8}"/>
    <hyperlink ref="O85" r:id="rId21" xr:uid="{C1B53B72-1BF6-457F-8F93-E811F4C5C63D}"/>
    <hyperlink ref="O47" r:id="rId22" xr:uid="{5E905142-957B-4FB9-9812-28BAD1A4ADF9}"/>
    <hyperlink ref="O101" r:id="rId23" xr:uid="{5CB53BE2-0EC4-4B77-89F7-7FFFE567F639}"/>
    <hyperlink ref="O140" r:id="rId24" xr:uid="{D88259B8-9D46-4833-9860-55C72994ED87}"/>
    <hyperlink ref="T3" r:id="rId25" display="http://www.adp.ihsn.org/country_activities " xr:uid="{A202E373-3B3B-4F00-B75A-B3221B3F4D89}"/>
    <hyperlink ref="T9" r:id="rId26" display="http://www.trabajo.gob.ar/estadisticas/" xr:uid="{78252D87-25E0-4979-96FB-DD930A763212}"/>
    <hyperlink ref="T6" r:id="rId27" xr:uid="{7EA079FA-B7DC-4AA2-A455-27C673DCA72F}"/>
    <hyperlink ref="T7" r:id="rId28" xr:uid="{6D3F3F04-F955-4529-BBD9-5A128C4BF40C}"/>
    <hyperlink ref="T63" r:id="rId29" xr:uid="{268E8A88-ECC5-4988-927F-25D1F265102B}"/>
    <hyperlink ref="O124" r:id="rId30" xr:uid="{CF0D920B-1EA6-4D45-914E-BC5E3252B83C}"/>
    <hyperlink ref="O11" r:id="rId31" xr:uid="{B8CEE64A-0655-4462-AA60-77FF6E44535D}"/>
    <hyperlink ref="O15" r:id="rId32" xr:uid="{E1E734F4-DFE6-4B2C-AFE3-3DF10AEA273F}"/>
    <hyperlink ref="S27" r:id="rId33" xr:uid="{7847AA49-8A6C-4B87-971F-E3BAC782F8D1}"/>
    <hyperlink ref="O27" r:id="rId34" xr:uid="{F65F45F2-18B7-4ECB-B7CD-E072200A5F1B}"/>
    <hyperlink ref="O39" r:id="rId35" xr:uid="{7FE4B9CF-C08E-49B8-A71A-510C8B338CE2}"/>
    <hyperlink ref="O87" r:id="rId36" location="%40%3F_afrLoop%3D957789352481880%26_adf.ctrl-state%3D3oief9ts7_4" xr:uid="{2F1A7905-AA7E-488E-903A-F3281BAB9D16}"/>
    <hyperlink ref="O4" r:id="rId37" xr:uid="{35BB28FA-6BF2-44C6-BA06-58CDC5A49D45}"/>
    <hyperlink ref="O63" r:id="rId38" xr:uid="{C8BCB987-A315-4EAA-A4E3-EE7A5C729612}"/>
    <hyperlink ref="O154" r:id="rId39" xr:uid="{D0C79639-12FD-40CC-9095-D5828F1105C3}"/>
    <hyperlink ref="O8" r:id="rId40" xr:uid="{9B093F18-E58E-4788-AB50-BEF3EA1EDEE3}"/>
    <hyperlink ref="O146" r:id="rId41" xr:uid="{4477FA42-030B-4953-B623-D4FE239EBB72}"/>
    <hyperlink ref="O192" r:id="rId42" xr:uid="{BDF2B21E-A607-4039-A3D3-4A8DB6E9E047}"/>
    <hyperlink ref="Q6" r:id="rId43" xr:uid="{50E734DD-4BA2-4D5C-93C6-573803B4F25B}"/>
    <hyperlink ref="P6" r:id="rId44" xr:uid="{0702D530-3291-4542-8A10-BF0D4DCBC73A}"/>
    <hyperlink ref="Q7" r:id="rId45" xr:uid="{2AC318AA-97E4-449B-A313-C0AC4BEB0156}"/>
    <hyperlink ref="P7" r:id="rId46" xr:uid="{3A7650AC-D1CC-4BB1-A858-E0C225B9D282}"/>
    <hyperlink ref="R14" r:id="rId47" xr:uid="{BB075B6F-01A8-4780-8C6E-C6A432D3C88E}"/>
    <hyperlink ref="R24" r:id="rId48" xr:uid="{3BCBC916-EC1A-4A8F-9CAB-5349F205BFAE}"/>
    <hyperlink ref="R26" r:id="rId49" xr:uid="{44FC0EB2-B5A1-4825-9F69-63D6631D6A85}"/>
    <hyperlink ref="R29" r:id="rId50" xr:uid="{787BCDCB-47C1-45D6-8D05-8658C4DCEC72}"/>
    <hyperlink ref="Q35" r:id="rId51" xr:uid="{8A8B492C-2762-46D9-ACD1-B71B7B690507}"/>
    <hyperlink ref="P35" r:id="rId52" xr:uid="{F7462719-1482-48B1-957F-06A34EFB27B5}"/>
    <hyperlink ref="P36" r:id="rId53" xr:uid="{DF6B50B8-563B-4573-8EEC-AC28FE30BC88}"/>
    <hyperlink ref="Q36" r:id="rId54" xr:uid="{36083B8A-FBD0-405E-BF9B-5E2010016BEC}"/>
    <hyperlink ref="Q49" r:id="rId55" xr:uid="{A7B1B84B-77C6-41B6-A200-87DCE51CEAF9}"/>
    <hyperlink ref="P49" r:id="rId56" xr:uid="{F655D302-DBD6-46C2-B2FC-57013BB68774}"/>
    <hyperlink ref="P55" r:id="rId57" xr:uid="{92CFE3B6-120F-49B0-A8B9-804B9B44F8A1}"/>
    <hyperlink ref="Q55" r:id="rId58" xr:uid="{EC7E3BF0-F908-4130-961B-59A4C62673FB}"/>
    <hyperlink ref="Q68" r:id="rId59" xr:uid="{50DE6694-F20E-4B4E-8C3B-087450DCEBEA}"/>
    <hyperlink ref="P68" r:id="rId60" xr:uid="{DC686073-2326-4B88-B6A1-74CFB6095E02}"/>
    <hyperlink ref="P80" r:id="rId61" xr:uid="{797773D3-4657-456F-8BA2-3C388187A7E0}"/>
    <hyperlink ref="Q89" r:id="rId62" xr:uid="{EA2E52D1-DEFB-4EEC-9641-E4E77DDCF8D2}"/>
    <hyperlink ref="P89" r:id="rId63" xr:uid="{8D8D4146-E040-48C3-A4B1-6AB339CE3E17}"/>
    <hyperlink ref="P94" r:id="rId64" location=".XSzN2LxKjcs" xr:uid="{7F6D78D4-6DB4-4BAF-9BBD-46D0BD7F397E}"/>
    <hyperlink ref="P119" r:id="rId65" xr:uid="{B1BAF806-BCCB-4EC0-B29C-2EF49C00C7F9}"/>
    <hyperlink ref="P136" r:id="rId66" xr:uid="{14B64F2C-D2AC-4BB4-BD35-D6A5077268C4}"/>
    <hyperlink ref="P169" r:id="rId67" xr:uid="{595D40C9-FA11-48C1-BD16-6B5471689248}"/>
    <hyperlink ref="P171" r:id="rId68" xr:uid="{FF6C4638-5E17-4F57-AEC6-04D49B9B31F4}"/>
    <hyperlink ref="P172" r:id="rId69" xr:uid="{8F6154FA-B2FA-4024-931E-C93187974460}"/>
    <hyperlink ref="P174" r:id="rId70" xr:uid="{E365E516-BA39-4B72-836B-75AA2B2AFE68}"/>
    <hyperlink ref="P179" r:id="rId71" xr:uid="{6BDD8922-8960-42D4-A882-172EA8D2307C}"/>
    <hyperlink ref="P182" r:id="rId72" xr:uid="{F8F39CA1-BB37-4044-A664-940B2DBC526C}"/>
    <hyperlink ref="P189" r:id="rId73" xr:uid="{D1016D2E-FDD9-4FE6-96B8-6D3126B9B2F5}"/>
    <hyperlink ref="O65" r:id="rId74" xr:uid="{53926265-A012-45B1-B870-FE1E9797D147}"/>
    <hyperlink ref="O66" r:id="rId75" xr:uid="{1157FB33-13EA-41E8-BF69-1422AB8527F3}"/>
    <hyperlink ref="O92" r:id="rId76" xr:uid="{79BD643F-9DCA-4F89-8B80-0F2C5004BF31}"/>
    <hyperlink ref="O31" r:id="rId77" xr:uid="{3DF34CFE-BD8E-41F1-B10A-5E17BC7B56A7}"/>
    <hyperlink ref="O122" r:id="rId78" xr:uid="{8211403E-0A7C-45E9-BE57-B0E8247BD7CA}"/>
    <hyperlink ref="O17" r:id="rId79" xr:uid="{95182D70-5E0F-415B-9C4F-75999805FFBA}"/>
    <hyperlink ref="P17" r:id="rId80" xr:uid="{F536C97E-7FEE-40D1-8B7A-123A934F64CE}"/>
    <hyperlink ref="O126" r:id="rId81" xr:uid="{E3330388-D932-4B80-9CA5-996853ED2838}"/>
    <hyperlink ref="O127" r:id="rId82" xr:uid="{FB760A9C-3669-47ED-B672-15774AEB8AFD}"/>
    <hyperlink ref="O106" r:id="rId83" xr:uid="{20FD9C4C-9E57-4AD2-8C79-6484E6D23D82}"/>
    <hyperlink ref="O62" r:id="rId84" xr:uid="{521FF573-C0AB-42B9-8738-6471461A5FE6}"/>
    <hyperlink ref="P138" r:id="rId85" xr:uid="{955B92B3-A333-47DB-AB19-CDE2EADCDA9A}"/>
  </hyperlinks>
  <pageMargins left="0.7" right="0.7" top="0.75" bottom="0.75" header="0.3" footer="0.3"/>
  <pageSetup orientation="portrait" r:id="rId86"/>
  <legacyDrawing r:id="rId8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C7B00-ADFD-40EE-9023-5E15A50F291D}">
  <dimension ref="A1:AC223"/>
  <sheetViews>
    <sheetView showGridLines="0" zoomScale="98" zoomScaleNormal="98" workbookViewId="0">
      <pane xSplit="3" ySplit="1" topLeftCell="D194" activePane="bottomRight" state="frozen"/>
      <selection pane="topRight" activeCell="D1" sqref="D1"/>
      <selection pane="bottomLeft" activeCell="A2" sqref="A2"/>
      <selection pane="bottomRight" activeCell="P218" sqref="P218"/>
    </sheetView>
  </sheetViews>
  <sheetFormatPr defaultRowHeight="11.25" x14ac:dyDescent="0.2"/>
  <cols>
    <col min="1" max="1" width="4.140625" style="105" customWidth="1"/>
    <col min="2" max="2" width="4.85546875" style="106" bestFit="1" customWidth="1"/>
    <col min="3" max="3" width="17.85546875" style="106" customWidth="1"/>
    <col min="4" max="5" width="8.7109375" style="108" customWidth="1"/>
    <col min="6" max="6" width="10.7109375" style="108" customWidth="1"/>
    <col min="7" max="7" width="10.85546875" style="108" customWidth="1"/>
    <col min="8" max="8" width="7.5703125" style="108" customWidth="1"/>
    <col min="9" max="9" width="6.140625" style="108" bestFit="1" customWidth="1"/>
    <col min="10" max="10" width="14" style="108" customWidth="1"/>
    <col min="11" max="11" width="10.28515625" style="108" bestFit="1" customWidth="1"/>
    <col min="12" max="12" width="14.42578125" style="108" customWidth="1"/>
    <col min="13" max="13" width="9.140625" style="108" bestFit="1" customWidth="1"/>
    <col min="14" max="14" width="11" style="108" bestFit="1" customWidth="1"/>
    <col min="15" max="16" width="10.7109375" style="108" customWidth="1"/>
    <col min="17" max="17" width="9.5703125" style="108" customWidth="1"/>
    <col min="18" max="18" width="9.140625" style="108" customWidth="1"/>
    <col min="19" max="19" width="7.42578125" style="108" customWidth="1"/>
    <col min="20" max="23" width="9.140625" style="108" customWidth="1"/>
    <col min="24" max="24" width="11" style="109" bestFit="1" customWidth="1"/>
    <col min="25" max="25" width="255.7109375" style="110" bestFit="1" customWidth="1"/>
    <col min="26" max="26" width="9.140625" style="81"/>
    <col min="27" max="27" width="20.140625" style="81" customWidth="1"/>
    <col min="28" max="16384" width="9.140625" style="81"/>
  </cols>
  <sheetData>
    <row r="1" spans="1:25" ht="90" x14ac:dyDescent="0.2">
      <c r="A1" s="73" t="s">
        <v>8</v>
      </c>
      <c r="B1" s="74" t="s">
        <v>9</v>
      </c>
      <c r="C1" s="74" t="s">
        <v>10</v>
      </c>
      <c r="D1" s="73" t="s">
        <v>11</v>
      </c>
      <c r="E1" s="75" t="s">
        <v>11</v>
      </c>
      <c r="F1" s="73" t="s">
        <v>12</v>
      </c>
      <c r="G1" s="75" t="s">
        <v>12</v>
      </c>
      <c r="H1" s="73" t="s">
        <v>13</v>
      </c>
      <c r="I1" s="75" t="s">
        <v>13</v>
      </c>
      <c r="J1" s="73" t="s">
        <v>14</v>
      </c>
      <c r="K1" s="75" t="s">
        <v>651</v>
      </c>
      <c r="L1" s="73" t="s">
        <v>15</v>
      </c>
      <c r="M1" s="75" t="s">
        <v>652</v>
      </c>
      <c r="N1" s="73" t="s">
        <v>16</v>
      </c>
      <c r="O1" s="75" t="s">
        <v>16</v>
      </c>
      <c r="P1" s="73" t="s">
        <v>17</v>
      </c>
      <c r="Q1" s="75" t="s">
        <v>653</v>
      </c>
      <c r="R1" s="74" t="s">
        <v>18</v>
      </c>
      <c r="S1" s="74" t="s">
        <v>19</v>
      </c>
      <c r="T1" s="74" t="s">
        <v>20</v>
      </c>
      <c r="U1" s="76" t="s">
        <v>654</v>
      </c>
      <c r="V1" s="77" t="s">
        <v>655</v>
      </c>
      <c r="W1" s="78" t="s">
        <v>656</v>
      </c>
      <c r="X1" s="79" t="s">
        <v>657</v>
      </c>
      <c r="Y1" s="80" t="s">
        <v>658</v>
      </c>
    </row>
    <row r="2" spans="1:25" x14ac:dyDescent="0.2">
      <c r="A2" s="82">
        <v>1</v>
      </c>
      <c r="B2" s="83" t="s">
        <v>27</v>
      </c>
      <c r="C2" s="84" t="s">
        <v>28</v>
      </c>
      <c r="D2" s="85" t="s">
        <v>659</v>
      </c>
      <c r="E2" s="86">
        <f>IF(D2="YES",1,0)</f>
        <v>0</v>
      </c>
      <c r="F2" s="87" t="s">
        <v>659</v>
      </c>
      <c r="G2" s="86">
        <f>IF(F2="YES",1,0)</f>
        <v>0</v>
      </c>
      <c r="H2" s="85" t="s">
        <v>659</v>
      </c>
      <c r="I2" s="86">
        <f>IF(H2="YES",1,0)</f>
        <v>0</v>
      </c>
      <c r="J2" s="87" t="s">
        <v>660</v>
      </c>
      <c r="K2" s="86">
        <f>IF(J2="YES",1,0)</f>
        <v>1</v>
      </c>
      <c r="L2" s="87" t="s">
        <v>659</v>
      </c>
      <c r="M2" s="86">
        <f>IF(L2="YES",1,0)</f>
        <v>0</v>
      </c>
      <c r="N2" s="87" t="s">
        <v>660</v>
      </c>
      <c r="O2" s="86">
        <f>IF(N2="YES",1,0)</f>
        <v>1</v>
      </c>
      <c r="P2" s="87" t="s">
        <v>659</v>
      </c>
      <c r="Q2" s="86">
        <f>IF(P2="YES",1,0)</f>
        <v>0</v>
      </c>
      <c r="R2" s="87" t="s">
        <v>659</v>
      </c>
      <c r="S2" s="87"/>
      <c r="T2" s="87"/>
      <c r="U2" s="87">
        <f>SUM(E2+G2+I2+K2+M2+O2+Q2)</f>
        <v>2</v>
      </c>
      <c r="V2" s="87">
        <v>7</v>
      </c>
      <c r="W2" s="88">
        <f>U2/V2*100</f>
        <v>28.571428571428569</v>
      </c>
      <c r="X2" s="89">
        <f>W2</f>
        <v>28.571428571428569</v>
      </c>
      <c r="Y2" s="90" t="s">
        <v>29</v>
      </c>
    </row>
    <row r="3" spans="1:25" x14ac:dyDescent="0.2">
      <c r="A3" s="82">
        <f>1+A2</f>
        <v>2</v>
      </c>
      <c r="B3" s="83" t="s">
        <v>30</v>
      </c>
      <c r="C3" s="84" t="s">
        <v>31</v>
      </c>
      <c r="D3" s="85" t="s">
        <v>660</v>
      </c>
      <c r="E3" s="86">
        <f t="shared" ref="E3:E66" si="0">IF(D3="YES",1,0)</f>
        <v>1</v>
      </c>
      <c r="F3" s="87" t="s">
        <v>659</v>
      </c>
      <c r="G3" s="86">
        <f t="shared" ref="G3:G66" si="1">IF(F3="YES",1,0)</f>
        <v>0</v>
      </c>
      <c r="H3" s="87" t="s">
        <v>660</v>
      </c>
      <c r="I3" s="86">
        <f t="shared" ref="I3:I66" si="2">IF(H3="YES",1,0)</f>
        <v>1</v>
      </c>
      <c r="J3" s="87" t="s">
        <v>660</v>
      </c>
      <c r="K3" s="86">
        <f t="shared" ref="K3:K66" si="3">IF(J3="YES",1,0)</f>
        <v>1</v>
      </c>
      <c r="L3" s="87" t="s">
        <v>660</v>
      </c>
      <c r="M3" s="86">
        <f t="shared" ref="M3:M66" si="4">IF(L3="YES",1,0)</f>
        <v>1</v>
      </c>
      <c r="N3" s="87" t="s">
        <v>660</v>
      </c>
      <c r="O3" s="86">
        <f t="shared" ref="O3:O66" si="5">IF(N3="YES",1,0)</f>
        <v>1</v>
      </c>
      <c r="P3" s="87" t="s">
        <v>660</v>
      </c>
      <c r="Q3" s="86">
        <f t="shared" ref="Q3:Q66" si="6">IF(P3="YES",1,0)</f>
        <v>1</v>
      </c>
      <c r="R3" s="87">
        <v>54.2</v>
      </c>
      <c r="S3" s="87"/>
      <c r="T3" s="87">
        <v>42</v>
      </c>
      <c r="U3" s="87">
        <f t="shared" ref="U3:U66" si="7">SUM(E3+G3+I3+K3+M3+O3+Q3)</f>
        <v>6</v>
      </c>
      <c r="V3" s="87">
        <v>7</v>
      </c>
      <c r="W3" s="88">
        <f t="shared" ref="W3:W66" si="8">U3/V3*100</f>
        <v>85.714285714285708</v>
      </c>
      <c r="X3" s="89">
        <f t="shared" ref="X3:X66" si="9">W3</f>
        <v>85.714285714285708</v>
      </c>
      <c r="Y3" s="90" t="s">
        <v>32</v>
      </c>
    </row>
    <row r="4" spans="1:25" x14ac:dyDescent="0.2">
      <c r="A4" s="82">
        <f t="shared" ref="A4:A67" si="10">1+A3</f>
        <v>3</v>
      </c>
      <c r="B4" s="83" t="s">
        <v>33</v>
      </c>
      <c r="C4" s="84" t="s">
        <v>34</v>
      </c>
      <c r="D4" s="87" t="s">
        <v>659</v>
      </c>
      <c r="E4" s="86">
        <f t="shared" si="0"/>
        <v>0</v>
      </c>
      <c r="F4" s="87" t="s">
        <v>659</v>
      </c>
      <c r="G4" s="86">
        <f t="shared" si="1"/>
        <v>0</v>
      </c>
      <c r="H4" s="87" t="s">
        <v>660</v>
      </c>
      <c r="I4" s="86">
        <f t="shared" si="2"/>
        <v>1</v>
      </c>
      <c r="J4" s="87" t="s">
        <v>659</v>
      </c>
      <c r="K4" s="86">
        <f t="shared" si="3"/>
        <v>0</v>
      </c>
      <c r="L4" s="87" t="s">
        <v>659</v>
      </c>
      <c r="M4" s="86">
        <f t="shared" si="4"/>
        <v>0</v>
      </c>
      <c r="N4" s="87" t="s">
        <v>659</v>
      </c>
      <c r="O4" s="86">
        <f t="shared" si="5"/>
        <v>0</v>
      </c>
      <c r="P4" s="112" t="s">
        <v>745</v>
      </c>
      <c r="Q4" s="86">
        <f t="shared" si="6"/>
        <v>0</v>
      </c>
      <c r="R4" s="85">
        <v>21.8</v>
      </c>
      <c r="S4" s="85"/>
      <c r="T4" s="85">
        <v>7</v>
      </c>
      <c r="U4" s="87">
        <f t="shared" si="7"/>
        <v>1</v>
      </c>
      <c r="V4" s="87">
        <v>7</v>
      </c>
      <c r="W4" s="88">
        <f t="shared" si="8"/>
        <v>14.285714285714285</v>
      </c>
      <c r="X4" s="89">
        <f t="shared" si="9"/>
        <v>14.285714285714285</v>
      </c>
      <c r="Y4" s="91" t="s">
        <v>35</v>
      </c>
    </row>
    <row r="5" spans="1:25" x14ac:dyDescent="0.2">
      <c r="A5" s="82">
        <f t="shared" si="10"/>
        <v>4</v>
      </c>
      <c r="B5" s="92" t="s">
        <v>661</v>
      </c>
      <c r="C5" s="92" t="s">
        <v>662</v>
      </c>
      <c r="D5" s="93"/>
      <c r="E5" s="93">
        <f t="shared" si="0"/>
        <v>0</v>
      </c>
      <c r="F5" s="93"/>
      <c r="G5" s="93">
        <f t="shared" si="1"/>
        <v>0</v>
      </c>
      <c r="H5" s="93"/>
      <c r="I5" s="93">
        <f t="shared" si="2"/>
        <v>0</v>
      </c>
      <c r="J5" s="93"/>
      <c r="K5" s="93">
        <f t="shared" si="3"/>
        <v>0</v>
      </c>
      <c r="L5" s="93"/>
      <c r="M5" s="93">
        <f t="shared" si="4"/>
        <v>0</v>
      </c>
      <c r="N5" s="93"/>
      <c r="O5" s="93">
        <f t="shared" si="5"/>
        <v>0</v>
      </c>
      <c r="P5" s="93"/>
      <c r="Q5" s="93">
        <f t="shared" si="6"/>
        <v>0</v>
      </c>
      <c r="R5" s="93"/>
      <c r="S5" s="93"/>
      <c r="T5" s="93"/>
      <c r="U5" s="93">
        <f t="shared" si="7"/>
        <v>0</v>
      </c>
      <c r="V5" s="93">
        <v>7</v>
      </c>
      <c r="W5" s="94">
        <f t="shared" si="8"/>
        <v>0</v>
      </c>
      <c r="X5" s="95">
        <f t="shared" si="9"/>
        <v>0</v>
      </c>
      <c r="Y5" s="92" t="s">
        <v>462</v>
      </c>
    </row>
    <row r="6" spans="1:25" x14ac:dyDescent="0.2">
      <c r="A6" s="82">
        <f t="shared" si="10"/>
        <v>5</v>
      </c>
      <c r="B6" s="92" t="s">
        <v>663</v>
      </c>
      <c r="C6" s="92" t="s">
        <v>664</v>
      </c>
      <c r="D6" s="93"/>
      <c r="E6" s="93">
        <f t="shared" si="0"/>
        <v>0</v>
      </c>
      <c r="F6" s="93"/>
      <c r="G6" s="93">
        <f t="shared" si="1"/>
        <v>0</v>
      </c>
      <c r="H6" s="93"/>
      <c r="I6" s="93">
        <f t="shared" si="2"/>
        <v>0</v>
      </c>
      <c r="J6" s="93"/>
      <c r="K6" s="93">
        <f t="shared" si="3"/>
        <v>0</v>
      </c>
      <c r="L6" s="93"/>
      <c r="M6" s="93">
        <f t="shared" si="4"/>
        <v>0</v>
      </c>
      <c r="N6" s="93"/>
      <c r="O6" s="93">
        <f t="shared" si="5"/>
        <v>0</v>
      </c>
      <c r="P6" s="93"/>
      <c r="Q6" s="93">
        <f t="shared" si="6"/>
        <v>0</v>
      </c>
      <c r="R6" s="93"/>
      <c r="S6" s="93"/>
      <c r="T6" s="93"/>
      <c r="U6" s="93">
        <f t="shared" si="7"/>
        <v>0</v>
      </c>
      <c r="V6" s="93">
        <v>7</v>
      </c>
      <c r="W6" s="94">
        <f t="shared" si="8"/>
        <v>0</v>
      </c>
      <c r="X6" s="95">
        <f t="shared" si="9"/>
        <v>0</v>
      </c>
      <c r="Y6" s="92"/>
    </row>
    <row r="7" spans="1:25" x14ac:dyDescent="0.2">
      <c r="A7" s="82">
        <f t="shared" si="10"/>
        <v>6</v>
      </c>
      <c r="B7" s="83" t="s">
        <v>37</v>
      </c>
      <c r="C7" s="84" t="s">
        <v>38</v>
      </c>
      <c r="D7" s="87" t="s">
        <v>659</v>
      </c>
      <c r="E7" s="86">
        <f t="shared" si="0"/>
        <v>0</v>
      </c>
      <c r="F7" s="87" t="s">
        <v>659</v>
      </c>
      <c r="G7" s="86">
        <f t="shared" si="1"/>
        <v>0</v>
      </c>
      <c r="H7" s="87" t="s">
        <v>659</v>
      </c>
      <c r="I7" s="86">
        <f t="shared" si="2"/>
        <v>0</v>
      </c>
      <c r="J7" s="85" t="s">
        <v>659</v>
      </c>
      <c r="K7" s="86">
        <f t="shared" si="3"/>
        <v>0</v>
      </c>
      <c r="L7" s="87" t="s">
        <v>659</v>
      </c>
      <c r="M7" s="86">
        <f t="shared" si="4"/>
        <v>0</v>
      </c>
      <c r="N7" s="87" t="s">
        <v>659</v>
      </c>
      <c r="O7" s="86">
        <f t="shared" si="5"/>
        <v>0</v>
      </c>
      <c r="P7" s="87" t="s">
        <v>659</v>
      </c>
      <c r="Q7" s="86">
        <f t="shared" si="6"/>
        <v>0</v>
      </c>
      <c r="R7" s="87">
        <v>22.6</v>
      </c>
      <c r="S7" s="87"/>
      <c r="T7" s="87"/>
      <c r="U7" s="87">
        <f t="shared" si="7"/>
        <v>0</v>
      </c>
      <c r="V7" s="87">
        <v>7</v>
      </c>
      <c r="W7" s="88">
        <f t="shared" si="8"/>
        <v>0</v>
      </c>
      <c r="X7" s="89">
        <f t="shared" si="9"/>
        <v>0</v>
      </c>
      <c r="Y7" s="91" t="s">
        <v>39</v>
      </c>
    </row>
    <row r="8" spans="1:25" x14ac:dyDescent="0.2">
      <c r="A8" s="82">
        <f t="shared" si="10"/>
        <v>7</v>
      </c>
      <c r="B8" s="83" t="s">
        <v>42</v>
      </c>
      <c r="C8" s="84" t="s">
        <v>43</v>
      </c>
      <c r="D8" s="87" t="s">
        <v>659</v>
      </c>
      <c r="E8" s="86">
        <f t="shared" si="0"/>
        <v>0</v>
      </c>
      <c r="F8" s="87" t="s">
        <v>659</v>
      </c>
      <c r="G8" s="86">
        <f t="shared" si="1"/>
        <v>0</v>
      </c>
      <c r="H8" s="85" t="s">
        <v>659</v>
      </c>
      <c r="I8" s="86">
        <f t="shared" si="2"/>
        <v>0</v>
      </c>
      <c r="J8" s="85" t="s">
        <v>659</v>
      </c>
      <c r="K8" s="86">
        <f t="shared" si="3"/>
        <v>0</v>
      </c>
      <c r="L8" s="87" t="s">
        <v>659</v>
      </c>
      <c r="M8" s="86">
        <f t="shared" si="4"/>
        <v>0</v>
      </c>
      <c r="N8" s="87" t="s">
        <v>659</v>
      </c>
      <c r="O8" s="86">
        <f t="shared" si="5"/>
        <v>0</v>
      </c>
      <c r="P8" s="87" t="s">
        <v>659</v>
      </c>
      <c r="Q8" s="86">
        <f t="shared" si="6"/>
        <v>0</v>
      </c>
      <c r="R8" s="85"/>
      <c r="S8" s="85"/>
      <c r="T8" s="85">
        <v>8</v>
      </c>
      <c r="U8" s="87">
        <f t="shared" si="7"/>
        <v>0</v>
      </c>
      <c r="V8" s="87">
        <v>7</v>
      </c>
      <c r="W8" s="88">
        <f t="shared" si="8"/>
        <v>0</v>
      </c>
      <c r="X8" s="89">
        <f t="shared" si="9"/>
        <v>0</v>
      </c>
      <c r="Y8" s="90" t="s">
        <v>44</v>
      </c>
    </row>
    <row r="9" spans="1:25" x14ac:dyDescent="0.2">
      <c r="A9" s="82">
        <f t="shared" si="10"/>
        <v>8</v>
      </c>
      <c r="B9" s="83" t="s">
        <v>45</v>
      </c>
      <c r="C9" s="84" t="s">
        <v>46</v>
      </c>
      <c r="D9" s="85" t="s">
        <v>660</v>
      </c>
      <c r="E9" s="86">
        <f t="shared" si="0"/>
        <v>1</v>
      </c>
      <c r="F9" s="87" t="s">
        <v>660</v>
      </c>
      <c r="G9" s="86">
        <f t="shared" si="1"/>
        <v>1</v>
      </c>
      <c r="H9" s="87" t="s">
        <v>659</v>
      </c>
      <c r="I9" s="86">
        <f t="shared" si="2"/>
        <v>0</v>
      </c>
      <c r="J9" s="87" t="s">
        <v>660</v>
      </c>
      <c r="K9" s="86">
        <f t="shared" si="3"/>
        <v>1</v>
      </c>
      <c r="L9" s="87" t="s">
        <v>660</v>
      </c>
      <c r="M9" s="86">
        <f t="shared" si="4"/>
        <v>1</v>
      </c>
      <c r="N9" s="87" t="s">
        <v>659</v>
      </c>
      <c r="O9" s="86">
        <f t="shared" si="5"/>
        <v>0</v>
      </c>
      <c r="P9" s="85" t="s">
        <v>660</v>
      </c>
      <c r="Q9" s="86">
        <f t="shared" si="6"/>
        <v>1</v>
      </c>
      <c r="R9" s="87">
        <v>30.5</v>
      </c>
      <c r="S9" s="87">
        <v>23.78</v>
      </c>
      <c r="T9" s="87">
        <v>34</v>
      </c>
      <c r="U9" s="87">
        <f t="shared" si="7"/>
        <v>5</v>
      </c>
      <c r="V9" s="87">
        <v>7</v>
      </c>
      <c r="W9" s="88">
        <f t="shared" si="8"/>
        <v>71.428571428571431</v>
      </c>
      <c r="X9" s="89">
        <f t="shared" si="9"/>
        <v>71.428571428571431</v>
      </c>
      <c r="Y9" s="90" t="s">
        <v>47</v>
      </c>
    </row>
    <row r="10" spans="1:25" x14ac:dyDescent="0.2">
      <c r="A10" s="82">
        <f t="shared" si="10"/>
        <v>9</v>
      </c>
      <c r="B10" s="96" t="s">
        <v>50</v>
      </c>
      <c r="C10" s="96" t="s">
        <v>51</v>
      </c>
      <c r="D10" s="78" t="s">
        <v>660</v>
      </c>
      <c r="E10" s="86">
        <f t="shared" si="0"/>
        <v>1</v>
      </c>
      <c r="F10" s="78" t="s">
        <v>660</v>
      </c>
      <c r="G10" s="86">
        <f t="shared" si="1"/>
        <v>1</v>
      </c>
      <c r="H10" s="78" t="s">
        <v>660</v>
      </c>
      <c r="I10" s="86">
        <f t="shared" si="2"/>
        <v>1</v>
      </c>
      <c r="J10" s="78" t="s">
        <v>660</v>
      </c>
      <c r="K10" s="86">
        <f t="shared" si="3"/>
        <v>1</v>
      </c>
      <c r="L10" s="78" t="s">
        <v>660</v>
      </c>
      <c r="M10" s="86">
        <f t="shared" si="4"/>
        <v>1</v>
      </c>
      <c r="N10" s="78" t="s">
        <v>660</v>
      </c>
      <c r="O10" s="86">
        <f t="shared" si="5"/>
        <v>1</v>
      </c>
      <c r="P10" s="78" t="s">
        <v>659</v>
      </c>
      <c r="Q10" s="86">
        <f t="shared" si="6"/>
        <v>0</v>
      </c>
      <c r="R10" s="78">
        <v>52.4</v>
      </c>
      <c r="S10" s="78"/>
      <c r="T10" s="78">
        <v>0</v>
      </c>
      <c r="U10" s="87">
        <f t="shared" si="7"/>
        <v>6</v>
      </c>
      <c r="V10" s="87">
        <v>7</v>
      </c>
      <c r="W10" s="88">
        <f t="shared" si="8"/>
        <v>85.714285714285708</v>
      </c>
      <c r="X10" s="89">
        <f t="shared" si="9"/>
        <v>85.714285714285708</v>
      </c>
      <c r="Y10" s="91" t="s">
        <v>52</v>
      </c>
    </row>
    <row r="11" spans="1:25" x14ac:dyDescent="0.2">
      <c r="A11" s="82">
        <f t="shared" si="10"/>
        <v>10</v>
      </c>
      <c r="B11" s="83" t="s">
        <v>665</v>
      </c>
      <c r="C11" s="84" t="s">
        <v>666</v>
      </c>
      <c r="D11" s="85" t="s">
        <v>659</v>
      </c>
      <c r="E11" s="86">
        <f t="shared" si="0"/>
        <v>0</v>
      </c>
      <c r="F11" s="87" t="s">
        <v>659</v>
      </c>
      <c r="G11" s="86">
        <f t="shared" si="1"/>
        <v>0</v>
      </c>
      <c r="H11" s="87" t="s">
        <v>659</v>
      </c>
      <c r="I11" s="86">
        <f t="shared" si="2"/>
        <v>0</v>
      </c>
      <c r="J11" s="87" t="s">
        <v>660</v>
      </c>
      <c r="K11" s="86">
        <f t="shared" si="3"/>
        <v>1</v>
      </c>
      <c r="L11" s="87" t="s">
        <v>660</v>
      </c>
      <c r="M11" s="86">
        <f t="shared" si="4"/>
        <v>1</v>
      </c>
      <c r="N11" s="87" t="s">
        <v>659</v>
      </c>
      <c r="O11" s="86">
        <f t="shared" si="5"/>
        <v>0</v>
      </c>
      <c r="P11" s="85" t="s">
        <v>659</v>
      </c>
      <c r="Q11" s="86">
        <f t="shared" si="6"/>
        <v>0</v>
      </c>
      <c r="R11" s="87"/>
      <c r="S11" s="87"/>
      <c r="T11" s="87">
        <v>13</v>
      </c>
      <c r="U11" s="87">
        <f t="shared" si="7"/>
        <v>2</v>
      </c>
      <c r="V11" s="87">
        <v>7</v>
      </c>
      <c r="W11" s="88">
        <f t="shared" si="8"/>
        <v>28.571428571428569</v>
      </c>
      <c r="X11" s="89">
        <f t="shared" si="9"/>
        <v>28.571428571428569</v>
      </c>
      <c r="Y11" s="91" t="s">
        <v>667</v>
      </c>
    </row>
    <row r="12" spans="1:25" x14ac:dyDescent="0.2">
      <c r="A12" s="82">
        <f t="shared" si="10"/>
        <v>11</v>
      </c>
      <c r="B12" s="83" t="s">
        <v>53</v>
      </c>
      <c r="C12" s="84" t="s">
        <v>54</v>
      </c>
      <c r="D12" s="85" t="s">
        <v>660</v>
      </c>
      <c r="E12" s="86">
        <f t="shared" si="0"/>
        <v>1</v>
      </c>
      <c r="F12" s="87" t="s">
        <v>660</v>
      </c>
      <c r="G12" s="86">
        <f t="shared" si="1"/>
        <v>1</v>
      </c>
      <c r="H12" s="87" t="s">
        <v>660</v>
      </c>
      <c r="I12" s="86">
        <f t="shared" si="2"/>
        <v>1</v>
      </c>
      <c r="J12" s="87" t="s">
        <v>660</v>
      </c>
      <c r="K12" s="86">
        <f t="shared" si="3"/>
        <v>1</v>
      </c>
      <c r="L12" s="87" t="s">
        <v>660</v>
      </c>
      <c r="M12" s="86">
        <f t="shared" si="4"/>
        <v>1</v>
      </c>
      <c r="N12" s="87" t="s">
        <v>660</v>
      </c>
      <c r="O12" s="86">
        <f t="shared" si="5"/>
        <v>1</v>
      </c>
      <c r="P12" s="85" t="s">
        <v>660</v>
      </c>
      <c r="Q12" s="86">
        <f t="shared" si="6"/>
        <v>1</v>
      </c>
      <c r="R12" s="87">
        <v>60.9</v>
      </c>
      <c r="S12" s="87">
        <v>67.989999999999995</v>
      </c>
      <c r="T12" s="87">
        <v>67</v>
      </c>
      <c r="U12" s="87">
        <f t="shared" si="7"/>
        <v>7</v>
      </c>
      <c r="V12" s="87">
        <v>7</v>
      </c>
      <c r="W12" s="88">
        <f t="shared" si="8"/>
        <v>100</v>
      </c>
      <c r="X12" s="89">
        <f t="shared" si="9"/>
        <v>100</v>
      </c>
      <c r="Y12" s="91" t="s">
        <v>55</v>
      </c>
    </row>
    <row r="13" spans="1:25" x14ac:dyDescent="0.2">
      <c r="A13" s="82">
        <f t="shared" si="10"/>
        <v>12</v>
      </c>
      <c r="B13" s="83" t="s">
        <v>56</v>
      </c>
      <c r="C13" s="84" t="s">
        <v>57</v>
      </c>
      <c r="D13" s="87" t="s">
        <v>660</v>
      </c>
      <c r="E13" s="86">
        <f t="shared" si="0"/>
        <v>1</v>
      </c>
      <c r="F13" s="87" t="s">
        <v>660</v>
      </c>
      <c r="G13" s="86">
        <f t="shared" si="1"/>
        <v>1</v>
      </c>
      <c r="H13" s="87" t="s">
        <v>660</v>
      </c>
      <c r="I13" s="86">
        <f t="shared" si="2"/>
        <v>1</v>
      </c>
      <c r="J13" s="85" t="s">
        <v>659</v>
      </c>
      <c r="K13" s="86">
        <f t="shared" si="3"/>
        <v>0</v>
      </c>
      <c r="L13" s="85" t="s">
        <v>660</v>
      </c>
      <c r="M13" s="86">
        <f t="shared" si="4"/>
        <v>1</v>
      </c>
      <c r="N13" s="85" t="s">
        <v>659</v>
      </c>
      <c r="O13" s="86">
        <f t="shared" si="5"/>
        <v>0</v>
      </c>
      <c r="P13" s="85" t="s">
        <v>659</v>
      </c>
      <c r="Q13" s="86">
        <f t="shared" si="6"/>
        <v>0</v>
      </c>
      <c r="R13" s="87">
        <v>63.4</v>
      </c>
      <c r="S13" s="87">
        <v>64.180000000000007</v>
      </c>
      <c r="T13" s="87">
        <v>50</v>
      </c>
      <c r="U13" s="87">
        <f t="shared" si="7"/>
        <v>4</v>
      </c>
      <c r="V13" s="87">
        <v>7</v>
      </c>
      <c r="W13" s="88">
        <f t="shared" si="8"/>
        <v>57.142857142857139</v>
      </c>
      <c r="X13" s="89">
        <f t="shared" si="9"/>
        <v>57.142857142857139</v>
      </c>
      <c r="Y13" s="91" t="s">
        <v>58</v>
      </c>
    </row>
    <row r="14" spans="1:25" x14ac:dyDescent="0.2">
      <c r="A14" s="82">
        <f t="shared" si="10"/>
        <v>13</v>
      </c>
      <c r="B14" s="83" t="s">
        <v>59</v>
      </c>
      <c r="C14" s="84" t="s">
        <v>60</v>
      </c>
      <c r="D14" s="87" t="s">
        <v>660</v>
      </c>
      <c r="E14" s="86">
        <f t="shared" si="0"/>
        <v>1</v>
      </c>
      <c r="F14" s="85" t="s">
        <v>659</v>
      </c>
      <c r="G14" s="86">
        <f t="shared" si="1"/>
        <v>0</v>
      </c>
      <c r="H14" s="87" t="s">
        <v>660</v>
      </c>
      <c r="I14" s="86">
        <f t="shared" si="2"/>
        <v>1</v>
      </c>
      <c r="J14" s="87" t="s">
        <v>660</v>
      </c>
      <c r="K14" s="86">
        <f t="shared" si="3"/>
        <v>1</v>
      </c>
      <c r="L14" s="85" t="s">
        <v>660</v>
      </c>
      <c r="M14" s="86">
        <f t="shared" si="4"/>
        <v>1</v>
      </c>
      <c r="N14" s="87" t="s">
        <v>660</v>
      </c>
      <c r="O14" s="86">
        <f t="shared" si="5"/>
        <v>1</v>
      </c>
      <c r="P14" s="85" t="s">
        <v>660</v>
      </c>
      <c r="Q14" s="86">
        <f t="shared" si="6"/>
        <v>1</v>
      </c>
      <c r="R14" s="87">
        <v>48.4</v>
      </c>
      <c r="S14" s="87"/>
      <c r="T14" s="87">
        <v>25</v>
      </c>
      <c r="U14" s="87">
        <f t="shared" si="7"/>
        <v>6</v>
      </c>
      <c r="V14" s="87">
        <v>7</v>
      </c>
      <c r="W14" s="88">
        <f t="shared" si="8"/>
        <v>85.714285714285708</v>
      </c>
      <c r="X14" s="89">
        <f t="shared" si="9"/>
        <v>85.714285714285708</v>
      </c>
      <c r="Y14" s="90" t="s">
        <v>668</v>
      </c>
    </row>
    <row r="15" spans="1:25" x14ac:dyDescent="0.2">
      <c r="A15" s="82">
        <f t="shared" si="10"/>
        <v>14</v>
      </c>
      <c r="B15" s="83" t="s">
        <v>62</v>
      </c>
      <c r="C15" s="84" t="s">
        <v>63</v>
      </c>
      <c r="D15" s="87" t="s">
        <v>659</v>
      </c>
      <c r="E15" s="86">
        <f t="shared" si="0"/>
        <v>0</v>
      </c>
      <c r="F15" s="85" t="s">
        <v>659</v>
      </c>
      <c r="G15" s="86">
        <f t="shared" si="1"/>
        <v>0</v>
      </c>
      <c r="H15" s="87" t="s">
        <v>659</v>
      </c>
      <c r="I15" s="86">
        <f t="shared" si="2"/>
        <v>0</v>
      </c>
      <c r="J15" s="87" t="s">
        <v>659</v>
      </c>
      <c r="K15" s="86">
        <f t="shared" si="3"/>
        <v>0</v>
      </c>
      <c r="L15" s="85" t="s">
        <v>659</v>
      </c>
      <c r="M15" s="86">
        <f t="shared" si="4"/>
        <v>0</v>
      </c>
      <c r="N15" s="87" t="s">
        <v>659</v>
      </c>
      <c r="O15" s="86">
        <f t="shared" si="5"/>
        <v>0</v>
      </c>
      <c r="P15" s="85" t="s">
        <v>659</v>
      </c>
      <c r="Q15" s="86">
        <f t="shared" si="6"/>
        <v>0</v>
      </c>
      <c r="R15" s="87">
        <v>28.2</v>
      </c>
      <c r="S15" s="87"/>
      <c r="T15" s="87">
        <v>11</v>
      </c>
      <c r="U15" s="87">
        <f t="shared" si="7"/>
        <v>0</v>
      </c>
      <c r="V15" s="87">
        <v>7</v>
      </c>
      <c r="W15" s="88">
        <f t="shared" si="8"/>
        <v>0</v>
      </c>
      <c r="X15" s="89">
        <f t="shared" si="9"/>
        <v>0</v>
      </c>
      <c r="Y15" s="91" t="s">
        <v>64</v>
      </c>
    </row>
    <row r="16" spans="1:25" x14ac:dyDescent="0.2">
      <c r="A16" s="82">
        <f t="shared" si="10"/>
        <v>15</v>
      </c>
      <c r="B16" s="96" t="s">
        <v>66</v>
      </c>
      <c r="C16" s="96" t="s">
        <v>67</v>
      </c>
      <c r="D16" s="78" t="s">
        <v>659</v>
      </c>
      <c r="E16" s="86">
        <f t="shared" si="0"/>
        <v>0</v>
      </c>
      <c r="F16" s="78" t="s">
        <v>659</v>
      </c>
      <c r="G16" s="86">
        <f t="shared" si="1"/>
        <v>0</v>
      </c>
      <c r="H16" s="78" t="s">
        <v>660</v>
      </c>
      <c r="I16" s="86">
        <f t="shared" si="2"/>
        <v>1</v>
      </c>
      <c r="J16" s="78" t="s">
        <v>660</v>
      </c>
      <c r="K16" s="86">
        <f t="shared" si="3"/>
        <v>1</v>
      </c>
      <c r="L16" s="78" t="s">
        <v>659</v>
      </c>
      <c r="M16" s="86">
        <f t="shared" si="4"/>
        <v>0</v>
      </c>
      <c r="N16" s="78" t="s">
        <v>659</v>
      </c>
      <c r="O16" s="86">
        <f t="shared" si="5"/>
        <v>0</v>
      </c>
      <c r="P16" s="78" t="s">
        <v>659</v>
      </c>
      <c r="Q16" s="86">
        <f t="shared" si="6"/>
        <v>0</v>
      </c>
      <c r="R16" s="78">
        <v>39.4</v>
      </c>
      <c r="S16" s="78">
        <v>18.14</v>
      </c>
      <c r="T16" s="78">
        <v>25</v>
      </c>
      <c r="U16" s="87">
        <f t="shared" si="7"/>
        <v>2</v>
      </c>
      <c r="V16" s="87">
        <v>7</v>
      </c>
      <c r="W16" s="88">
        <f t="shared" si="8"/>
        <v>28.571428571428569</v>
      </c>
      <c r="X16" s="89">
        <f t="shared" si="9"/>
        <v>28.571428571428569</v>
      </c>
      <c r="Y16" s="91" t="s">
        <v>669</v>
      </c>
    </row>
    <row r="17" spans="1:25" x14ac:dyDescent="0.2">
      <c r="A17" s="82">
        <f t="shared" si="10"/>
        <v>16</v>
      </c>
      <c r="B17" s="96" t="s">
        <v>70</v>
      </c>
      <c r="C17" s="96" t="s">
        <v>71</v>
      </c>
      <c r="D17" s="78" t="s">
        <v>659</v>
      </c>
      <c r="E17" s="86">
        <f t="shared" si="0"/>
        <v>0</v>
      </c>
      <c r="F17" s="78" t="s">
        <v>660</v>
      </c>
      <c r="G17" s="86">
        <f t="shared" si="1"/>
        <v>1</v>
      </c>
      <c r="H17" s="78" t="s">
        <v>659</v>
      </c>
      <c r="I17" s="86">
        <f t="shared" si="2"/>
        <v>0</v>
      </c>
      <c r="J17" s="78" t="s">
        <v>659</v>
      </c>
      <c r="K17" s="86">
        <f t="shared" si="3"/>
        <v>0</v>
      </c>
      <c r="L17" s="78" t="s">
        <v>660</v>
      </c>
      <c r="M17" s="86">
        <f t="shared" si="4"/>
        <v>1</v>
      </c>
      <c r="N17" s="78" t="s">
        <v>659</v>
      </c>
      <c r="O17" s="86">
        <f t="shared" si="5"/>
        <v>0</v>
      </c>
      <c r="P17" s="78" t="s">
        <v>659</v>
      </c>
      <c r="Q17" s="86">
        <f t="shared" si="6"/>
        <v>0</v>
      </c>
      <c r="R17" s="78">
        <v>34.4</v>
      </c>
      <c r="S17" s="78">
        <v>7.05</v>
      </c>
      <c r="T17" s="78">
        <v>0</v>
      </c>
      <c r="U17" s="87">
        <f t="shared" si="7"/>
        <v>2</v>
      </c>
      <c r="V17" s="87">
        <v>7</v>
      </c>
      <c r="W17" s="88">
        <f t="shared" si="8"/>
        <v>28.571428571428569</v>
      </c>
      <c r="X17" s="89">
        <f t="shared" si="9"/>
        <v>28.571428571428569</v>
      </c>
      <c r="Y17" s="91" t="s">
        <v>72</v>
      </c>
    </row>
    <row r="18" spans="1:25" x14ac:dyDescent="0.2">
      <c r="A18" s="82">
        <f t="shared" si="10"/>
        <v>17</v>
      </c>
      <c r="B18" s="83" t="s">
        <v>73</v>
      </c>
      <c r="C18" s="84" t="s">
        <v>74</v>
      </c>
      <c r="D18" s="85" t="s">
        <v>659</v>
      </c>
      <c r="E18" s="86">
        <f t="shared" si="0"/>
        <v>0</v>
      </c>
      <c r="F18" s="85" t="s">
        <v>659</v>
      </c>
      <c r="G18" s="86">
        <f t="shared" si="1"/>
        <v>0</v>
      </c>
      <c r="H18" s="85" t="s">
        <v>659</v>
      </c>
      <c r="I18" s="86">
        <f t="shared" si="2"/>
        <v>0</v>
      </c>
      <c r="J18" s="85" t="s">
        <v>659</v>
      </c>
      <c r="K18" s="86">
        <f t="shared" si="3"/>
        <v>0</v>
      </c>
      <c r="L18" s="112" t="s">
        <v>745</v>
      </c>
      <c r="M18" s="86">
        <f t="shared" si="4"/>
        <v>0</v>
      </c>
      <c r="N18" s="85" t="s">
        <v>659</v>
      </c>
      <c r="O18" s="86">
        <f t="shared" si="5"/>
        <v>0</v>
      </c>
      <c r="P18" s="85" t="s">
        <v>659</v>
      </c>
      <c r="Q18" s="86">
        <f t="shared" si="6"/>
        <v>0</v>
      </c>
      <c r="R18" s="87"/>
      <c r="S18" s="87"/>
      <c r="T18" s="87">
        <v>11</v>
      </c>
      <c r="U18" s="87">
        <f t="shared" si="7"/>
        <v>0</v>
      </c>
      <c r="V18" s="87">
        <v>7</v>
      </c>
      <c r="W18" s="88">
        <f t="shared" si="8"/>
        <v>0</v>
      </c>
      <c r="X18" s="89">
        <f t="shared" si="9"/>
        <v>0</v>
      </c>
      <c r="Y18" s="91" t="s">
        <v>75</v>
      </c>
    </row>
    <row r="19" spans="1:25" x14ac:dyDescent="0.2">
      <c r="A19" s="82">
        <f t="shared" si="10"/>
        <v>18</v>
      </c>
      <c r="B19" s="84" t="s">
        <v>77</v>
      </c>
      <c r="C19" s="84" t="s">
        <v>78</v>
      </c>
      <c r="D19" s="97" t="s">
        <v>660</v>
      </c>
      <c r="E19" s="86">
        <f t="shared" si="0"/>
        <v>1</v>
      </c>
      <c r="F19" s="97" t="s">
        <v>659</v>
      </c>
      <c r="G19" s="86">
        <f t="shared" si="1"/>
        <v>0</v>
      </c>
      <c r="H19" s="97" t="s">
        <v>660</v>
      </c>
      <c r="I19" s="86">
        <f t="shared" si="2"/>
        <v>1</v>
      </c>
      <c r="J19" s="97" t="s">
        <v>659</v>
      </c>
      <c r="K19" s="86">
        <f t="shared" si="3"/>
        <v>0</v>
      </c>
      <c r="L19" s="97" t="s">
        <v>660</v>
      </c>
      <c r="M19" s="86">
        <f t="shared" si="4"/>
        <v>1</v>
      </c>
      <c r="N19" s="97" t="s">
        <v>660</v>
      </c>
      <c r="O19" s="86">
        <f t="shared" si="5"/>
        <v>1</v>
      </c>
      <c r="P19" s="97" t="s">
        <v>659</v>
      </c>
      <c r="Q19" s="86">
        <f t="shared" si="6"/>
        <v>0</v>
      </c>
      <c r="R19" s="87">
        <v>49</v>
      </c>
      <c r="S19" s="85"/>
      <c r="T19" s="87">
        <v>0</v>
      </c>
      <c r="U19" s="87">
        <f t="shared" si="7"/>
        <v>4</v>
      </c>
      <c r="V19" s="87">
        <v>7</v>
      </c>
      <c r="W19" s="88">
        <f t="shared" si="8"/>
        <v>57.142857142857139</v>
      </c>
      <c r="X19" s="89">
        <f t="shared" si="9"/>
        <v>57.142857142857139</v>
      </c>
      <c r="Y19" s="91"/>
    </row>
    <row r="20" spans="1:25" x14ac:dyDescent="0.2">
      <c r="A20" s="82">
        <f t="shared" si="10"/>
        <v>19</v>
      </c>
      <c r="B20" s="83" t="s">
        <v>80</v>
      </c>
      <c r="C20" s="84" t="s">
        <v>81</v>
      </c>
      <c r="D20" s="97" t="s">
        <v>660</v>
      </c>
      <c r="E20" s="86">
        <f t="shared" si="0"/>
        <v>1</v>
      </c>
      <c r="F20" s="97" t="s">
        <v>659</v>
      </c>
      <c r="G20" s="86">
        <f t="shared" si="1"/>
        <v>0</v>
      </c>
      <c r="H20" s="97" t="s">
        <v>660</v>
      </c>
      <c r="I20" s="86">
        <f t="shared" si="2"/>
        <v>1</v>
      </c>
      <c r="J20" s="97" t="s">
        <v>660</v>
      </c>
      <c r="K20" s="86">
        <f t="shared" si="3"/>
        <v>1</v>
      </c>
      <c r="L20" s="97" t="s">
        <v>660</v>
      </c>
      <c r="M20" s="86">
        <f t="shared" si="4"/>
        <v>1</v>
      </c>
      <c r="N20" s="97" t="s">
        <v>659</v>
      </c>
      <c r="O20" s="86">
        <f t="shared" si="5"/>
        <v>0</v>
      </c>
      <c r="P20" s="97" t="s">
        <v>659</v>
      </c>
      <c r="Q20" s="86">
        <f t="shared" si="6"/>
        <v>0</v>
      </c>
      <c r="R20" s="87">
        <v>51.8</v>
      </c>
      <c r="S20" s="85">
        <v>52.62</v>
      </c>
      <c r="T20" s="87">
        <v>43</v>
      </c>
      <c r="U20" s="87">
        <f t="shared" si="7"/>
        <v>4</v>
      </c>
      <c r="V20" s="87">
        <v>7</v>
      </c>
      <c r="W20" s="88">
        <f t="shared" si="8"/>
        <v>57.142857142857139</v>
      </c>
      <c r="X20" s="89">
        <f t="shared" si="9"/>
        <v>57.142857142857139</v>
      </c>
      <c r="Y20" s="90" t="s">
        <v>82</v>
      </c>
    </row>
    <row r="21" spans="1:25" x14ac:dyDescent="0.2">
      <c r="A21" s="82">
        <f t="shared" si="10"/>
        <v>20</v>
      </c>
      <c r="B21" s="84" t="s">
        <v>84</v>
      </c>
      <c r="C21" s="84" t="s">
        <v>85</v>
      </c>
      <c r="D21" s="85" t="s">
        <v>660</v>
      </c>
      <c r="E21" s="86">
        <f t="shared" si="0"/>
        <v>1</v>
      </c>
      <c r="F21" s="97" t="s">
        <v>659</v>
      </c>
      <c r="G21" s="86">
        <f t="shared" si="1"/>
        <v>0</v>
      </c>
      <c r="H21" s="97" t="s">
        <v>659</v>
      </c>
      <c r="I21" s="86">
        <f t="shared" si="2"/>
        <v>0</v>
      </c>
      <c r="J21" s="87" t="s">
        <v>660</v>
      </c>
      <c r="K21" s="86">
        <f t="shared" si="3"/>
        <v>1</v>
      </c>
      <c r="L21" s="97" t="s">
        <v>659</v>
      </c>
      <c r="M21" s="86">
        <f t="shared" si="4"/>
        <v>0</v>
      </c>
      <c r="N21" s="97" t="s">
        <v>659</v>
      </c>
      <c r="O21" s="86">
        <f t="shared" si="5"/>
        <v>0</v>
      </c>
      <c r="P21" s="85" t="s">
        <v>660</v>
      </c>
      <c r="Q21" s="86">
        <f t="shared" si="6"/>
        <v>1</v>
      </c>
      <c r="R21" s="87">
        <v>29</v>
      </c>
      <c r="S21" s="85"/>
      <c r="T21" s="87"/>
      <c r="U21" s="87">
        <f t="shared" si="7"/>
        <v>3</v>
      </c>
      <c r="V21" s="87">
        <v>7</v>
      </c>
      <c r="W21" s="88">
        <f t="shared" si="8"/>
        <v>42.857142857142854</v>
      </c>
      <c r="X21" s="89">
        <f t="shared" si="9"/>
        <v>42.857142857142854</v>
      </c>
      <c r="Y21" s="91" t="s">
        <v>670</v>
      </c>
    </row>
    <row r="22" spans="1:25" x14ac:dyDescent="0.2">
      <c r="A22" s="82">
        <f t="shared" si="10"/>
        <v>21</v>
      </c>
      <c r="B22" s="84" t="s">
        <v>87</v>
      </c>
      <c r="C22" s="84" t="s">
        <v>88</v>
      </c>
      <c r="D22" s="85" t="s">
        <v>659</v>
      </c>
      <c r="E22" s="86">
        <f t="shared" si="0"/>
        <v>0</v>
      </c>
      <c r="F22" s="87" t="s">
        <v>660</v>
      </c>
      <c r="G22" s="86">
        <f t="shared" si="1"/>
        <v>1</v>
      </c>
      <c r="H22" s="87" t="s">
        <v>659</v>
      </c>
      <c r="I22" s="86">
        <f t="shared" si="2"/>
        <v>0</v>
      </c>
      <c r="J22" s="87" t="s">
        <v>659</v>
      </c>
      <c r="K22" s="86">
        <f t="shared" si="3"/>
        <v>0</v>
      </c>
      <c r="L22" s="87" t="s">
        <v>660</v>
      </c>
      <c r="M22" s="86">
        <f t="shared" si="4"/>
        <v>1</v>
      </c>
      <c r="N22" s="97" t="s">
        <v>659</v>
      </c>
      <c r="O22" s="86">
        <f t="shared" si="5"/>
        <v>0</v>
      </c>
      <c r="P22" s="85" t="s">
        <v>659</v>
      </c>
      <c r="Q22" s="86">
        <f t="shared" si="6"/>
        <v>0</v>
      </c>
      <c r="R22" s="87">
        <v>22.2</v>
      </c>
      <c r="S22" s="85">
        <v>8.4700000000000006</v>
      </c>
      <c r="T22" s="87">
        <v>30</v>
      </c>
      <c r="U22" s="87">
        <f t="shared" si="7"/>
        <v>2</v>
      </c>
      <c r="V22" s="87">
        <v>7</v>
      </c>
      <c r="W22" s="88">
        <f t="shared" si="8"/>
        <v>28.571428571428569</v>
      </c>
      <c r="X22" s="89">
        <f t="shared" si="9"/>
        <v>28.571428571428569</v>
      </c>
      <c r="Y22" s="91"/>
    </row>
    <row r="23" spans="1:25" x14ac:dyDescent="0.2">
      <c r="A23" s="82">
        <f t="shared" si="10"/>
        <v>22</v>
      </c>
      <c r="B23" s="92" t="s">
        <v>671</v>
      </c>
      <c r="C23" s="92" t="s">
        <v>672</v>
      </c>
      <c r="D23" s="93"/>
      <c r="E23" s="93">
        <f t="shared" si="0"/>
        <v>0</v>
      </c>
      <c r="F23" s="93"/>
      <c r="G23" s="93">
        <f t="shared" si="1"/>
        <v>0</v>
      </c>
      <c r="H23" s="93"/>
      <c r="I23" s="93">
        <f t="shared" si="2"/>
        <v>0</v>
      </c>
      <c r="J23" s="93"/>
      <c r="K23" s="93">
        <f t="shared" si="3"/>
        <v>0</v>
      </c>
      <c r="L23" s="93"/>
      <c r="M23" s="93">
        <f t="shared" si="4"/>
        <v>0</v>
      </c>
      <c r="N23" s="93"/>
      <c r="O23" s="93">
        <f t="shared" si="5"/>
        <v>0</v>
      </c>
      <c r="P23" s="93"/>
      <c r="Q23" s="93">
        <f t="shared" si="6"/>
        <v>0</v>
      </c>
      <c r="R23" s="93"/>
      <c r="S23" s="93"/>
      <c r="T23" s="93">
        <v>29</v>
      </c>
      <c r="U23" s="93">
        <f t="shared" si="7"/>
        <v>0</v>
      </c>
      <c r="V23" s="93">
        <v>7</v>
      </c>
      <c r="W23" s="94">
        <f t="shared" si="8"/>
        <v>0</v>
      </c>
      <c r="X23" s="95">
        <f t="shared" si="9"/>
        <v>0</v>
      </c>
      <c r="Y23" s="92"/>
    </row>
    <row r="24" spans="1:25" x14ac:dyDescent="0.2">
      <c r="A24" s="82">
        <f t="shared" si="10"/>
        <v>23</v>
      </c>
      <c r="B24" s="84" t="s">
        <v>90</v>
      </c>
      <c r="C24" s="84" t="s">
        <v>91</v>
      </c>
      <c r="D24" s="85" t="s">
        <v>659</v>
      </c>
      <c r="E24" s="86">
        <f t="shared" si="0"/>
        <v>0</v>
      </c>
      <c r="F24" s="85" t="s">
        <v>660</v>
      </c>
      <c r="G24" s="86">
        <f t="shared" si="1"/>
        <v>1</v>
      </c>
      <c r="H24" s="85" t="s">
        <v>660</v>
      </c>
      <c r="I24" s="86">
        <f t="shared" si="2"/>
        <v>1</v>
      </c>
      <c r="J24" s="85" t="s">
        <v>660</v>
      </c>
      <c r="K24" s="86">
        <f t="shared" si="3"/>
        <v>1</v>
      </c>
      <c r="L24" s="85" t="s">
        <v>659</v>
      </c>
      <c r="M24" s="86">
        <f t="shared" si="4"/>
        <v>0</v>
      </c>
      <c r="N24" s="85" t="s">
        <v>659</v>
      </c>
      <c r="O24" s="86">
        <f t="shared" si="5"/>
        <v>0</v>
      </c>
      <c r="P24" s="87"/>
      <c r="Q24" s="86">
        <f t="shared" si="6"/>
        <v>0</v>
      </c>
      <c r="R24" s="87">
        <v>45.8</v>
      </c>
      <c r="S24" s="87"/>
      <c r="T24" s="87"/>
      <c r="U24" s="87">
        <f t="shared" si="7"/>
        <v>3</v>
      </c>
      <c r="V24" s="87">
        <v>7</v>
      </c>
      <c r="W24" s="88">
        <f t="shared" si="8"/>
        <v>42.857142857142854</v>
      </c>
      <c r="X24" s="89">
        <f t="shared" si="9"/>
        <v>42.857142857142854</v>
      </c>
      <c r="Y24" s="91" t="s">
        <v>92</v>
      </c>
    </row>
    <row r="25" spans="1:25" x14ac:dyDescent="0.2">
      <c r="A25" s="82">
        <f t="shared" si="10"/>
        <v>24</v>
      </c>
      <c r="B25" s="84" t="s">
        <v>93</v>
      </c>
      <c r="C25" s="84" t="s">
        <v>94</v>
      </c>
      <c r="D25" s="85" t="s">
        <v>659</v>
      </c>
      <c r="E25" s="86">
        <f t="shared" si="0"/>
        <v>0</v>
      </c>
      <c r="F25" s="85" t="s">
        <v>660</v>
      </c>
      <c r="G25" s="86">
        <f t="shared" si="1"/>
        <v>1</v>
      </c>
      <c r="H25" s="85" t="s">
        <v>659</v>
      </c>
      <c r="I25" s="86">
        <f t="shared" si="2"/>
        <v>0</v>
      </c>
      <c r="J25" s="85" t="s">
        <v>660</v>
      </c>
      <c r="K25" s="86">
        <f t="shared" si="3"/>
        <v>1</v>
      </c>
      <c r="L25" s="85" t="s">
        <v>659</v>
      </c>
      <c r="M25" s="86">
        <f t="shared" si="4"/>
        <v>0</v>
      </c>
      <c r="N25" s="85" t="s">
        <v>659</v>
      </c>
      <c r="O25" s="86">
        <f t="shared" si="5"/>
        <v>0</v>
      </c>
      <c r="P25" s="85" t="s">
        <v>660</v>
      </c>
      <c r="Q25" s="86">
        <f t="shared" si="6"/>
        <v>1</v>
      </c>
      <c r="R25" s="87">
        <v>41</v>
      </c>
      <c r="S25" s="87"/>
      <c r="T25" s="87">
        <v>28</v>
      </c>
      <c r="U25" s="87">
        <f t="shared" si="7"/>
        <v>3</v>
      </c>
      <c r="V25" s="87">
        <v>7</v>
      </c>
      <c r="W25" s="88">
        <f t="shared" si="8"/>
        <v>42.857142857142854</v>
      </c>
      <c r="X25" s="89">
        <f t="shared" si="9"/>
        <v>42.857142857142854</v>
      </c>
      <c r="Y25" s="91"/>
    </row>
    <row r="26" spans="1:25" ht="12" customHeight="1" x14ac:dyDescent="0.2">
      <c r="A26" s="82">
        <f t="shared" si="10"/>
        <v>25</v>
      </c>
      <c r="B26" s="84" t="s">
        <v>96</v>
      </c>
      <c r="C26" s="84" t="s">
        <v>97</v>
      </c>
      <c r="D26" s="85" t="s">
        <v>660</v>
      </c>
      <c r="E26" s="86">
        <f t="shared" si="0"/>
        <v>1</v>
      </c>
      <c r="F26" s="78" t="s">
        <v>659</v>
      </c>
      <c r="G26" s="86">
        <f t="shared" si="1"/>
        <v>0</v>
      </c>
      <c r="H26" s="85" t="s">
        <v>659</v>
      </c>
      <c r="I26" s="86">
        <f t="shared" si="2"/>
        <v>0</v>
      </c>
      <c r="J26" s="85" t="s">
        <v>659</v>
      </c>
      <c r="K26" s="86">
        <f t="shared" si="3"/>
        <v>0</v>
      </c>
      <c r="L26" s="85" t="s">
        <v>660</v>
      </c>
      <c r="M26" s="86">
        <f t="shared" si="4"/>
        <v>1</v>
      </c>
      <c r="N26" s="85" t="s">
        <v>659</v>
      </c>
      <c r="O26" s="86">
        <f t="shared" si="5"/>
        <v>0</v>
      </c>
      <c r="P26" s="85" t="s">
        <v>659</v>
      </c>
      <c r="Q26" s="86">
        <f t="shared" si="6"/>
        <v>0</v>
      </c>
      <c r="R26" s="87">
        <v>34.200000000000003</v>
      </c>
      <c r="S26" s="87"/>
      <c r="T26" s="87">
        <v>0</v>
      </c>
      <c r="U26" s="87">
        <f t="shared" si="7"/>
        <v>2</v>
      </c>
      <c r="V26" s="87">
        <v>7</v>
      </c>
      <c r="W26" s="88">
        <f t="shared" si="8"/>
        <v>28.571428571428569</v>
      </c>
      <c r="X26" s="89">
        <f t="shared" si="9"/>
        <v>28.571428571428569</v>
      </c>
      <c r="Y26" s="91" t="s">
        <v>98</v>
      </c>
    </row>
    <row r="27" spans="1:25" x14ac:dyDescent="0.2">
      <c r="A27" s="82">
        <f t="shared" si="10"/>
        <v>26</v>
      </c>
      <c r="B27" s="84" t="s">
        <v>99</v>
      </c>
      <c r="C27" s="84" t="s">
        <v>100</v>
      </c>
      <c r="D27" s="85" t="s">
        <v>660</v>
      </c>
      <c r="E27" s="86">
        <f t="shared" si="0"/>
        <v>1</v>
      </c>
      <c r="F27" s="78" t="s">
        <v>660</v>
      </c>
      <c r="G27" s="86">
        <f t="shared" si="1"/>
        <v>1</v>
      </c>
      <c r="H27" s="85" t="s">
        <v>659</v>
      </c>
      <c r="I27" s="86">
        <f t="shared" si="2"/>
        <v>0</v>
      </c>
      <c r="J27" s="85" t="s">
        <v>659</v>
      </c>
      <c r="K27" s="86">
        <f t="shared" si="3"/>
        <v>0</v>
      </c>
      <c r="L27" s="85" t="s">
        <v>660</v>
      </c>
      <c r="M27" s="86">
        <f t="shared" si="4"/>
        <v>1</v>
      </c>
      <c r="N27" s="112" t="s">
        <v>745</v>
      </c>
      <c r="O27" s="86">
        <f t="shared" si="5"/>
        <v>0</v>
      </c>
      <c r="P27" s="85" t="s">
        <v>660</v>
      </c>
      <c r="Q27" s="86">
        <f t="shared" si="6"/>
        <v>1</v>
      </c>
      <c r="R27" s="87">
        <v>31.9</v>
      </c>
      <c r="S27" s="87">
        <v>6.51</v>
      </c>
      <c r="T27" s="87">
        <v>19</v>
      </c>
      <c r="U27" s="87">
        <f t="shared" si="7"/>
        <v>4</v>
      </c>
      <c r="V27" s="87">
        <v>7</v>
      </c>
      <c r="W27" s="88">
        <f t="shared" si="8"/>
        <v>57.142857142857139</v>
      </c>
      <c r="X27" s="89">
        <f t="shared" si="9"/>
        <v>57.142857142857139</v>
      </c>
      <c r="Y27" s="91" t="s">
        <v>101</v>
      </c>
    </row>
    <row r="28" spans="1:25" x14ac:dyDescent="0.2">
      <c r="A28" s="82">
        <f t="shared" si="10"/>
        <v>27</v>
      </c>
      <c r="B28" s="84" t="s">
        <v>103</v>
      </c>
      <c r="C28" s="84" t="s">
        <v>104</v>
      </c>
      <c r="D28" s="85" t="s">
        <v>660</v>
      </c>
      <c r="E28" s="86">
        <f t="shared" si="0"/>
        <v>1</v>
      </c>
      <c r="F28" s="78" t="s">
        <v>660</v>
      </c>
      <c r="G28" s="86">
        <f t="shared" si="1"/>
        <v>1</v>
      </c>
      <c r="H28" s="85" t="s">
        <v>660</v>
      </c>
      <c r="I28" s="86">
        <f t="shared" si="2"/>
        <v>1</v>
      </c>
      <c r="J28" s="85" t="s">
        <v>660</v>
      </c>
      <c r="K28" s="86">
        <f t="shared" si="3"/>
        <v>1</v>
      </c>
      <c r="L28" s="85" t="s">
        <v>660</v>
      </c>
      <c r="M28" s="86">
        <f t="shared" si="4"/>
        <v>1</v>
      </c>
      <c r="N28" s="85" t="s">
        <v>659</v>
      </c>
      <c r="O28" s="86">
        <f t="shared" si="5"/>
        <v>0</v>
      </c>
      <c r="P28" s="85" t="s">
        <v>659</v>
      </c>
      <c r="Q28" s="86">
        <f t="shared" si="6"/>
        <v>0</v>
      </c>
      <c r="R28" s="87">
        <v>42.7</v>
      </c>
      <c r="S28" s="87">
        <v>61.16</v>
      </c>
      <c r="T28" s="87">
        <v>61</v>
      </c>
      <c r="U28" s="87">
        <f t="shared" si="7"/>
        <v>5</v>
      </c>
      <c r="V28" s="87">
        <v>7</v>
      </c>
      <c r="W28" s="88">
        <f t="shared" si="8"/>
        <v>71.428571428571431</v>
      </c>
      <c r="X28" s="89">
        <f t="shared" si="9"/>
        <v>71.428571428571431</v>
      </c>
      <c r="Y28" s="91" t="s">
        <v>105</v>
      </c>
    </row>
    <row r="29" spans="1:25" x14ac:dyDescent="0.2">
      <c r="A29" s="82">
        <f t="shared" si="10"/>
        <v>28</v>
      </c>
      <c r="B29" s="92" t="s">
        <v>673</v>
      </c>
      <c r="C29" s="92" t="s">
        <v>674</v>
      </c>
      <c r="D29" s="93"/>
      <c r="E29" s="93">
        <f t="shared" si="0"/>
        <v>0</v>
      </c>
      <c r="F29" s="93"/>
      <c r="G29" s="93">
        <f t="shared" si="1"/>
        <v>0</v>
      </c>
      <c r="H29" s="93"/>
      <c r="I29" s="93">
        <f t="shared" si="2"/>
        <v>0</v>
      </c>
      <c r="J29" s="93"/>
      <c r="K29" s="93">
        <f t="shared" si="3"/>
        <v>0</v>
      </c>
      <c r="L29" s="93"/>
      <c r="M29" s="93">
        <f t="shared" si="4"/>
        <v>0</v>
      </c>
      <c r="N29" s="93"/>
      <c r="O29" s="93">
        <f t="shared" si="5"/>
        <v>0</v>
      </c>
      <c r="P29" s="93"/>
      <c r="Q29" s="93">
        <f t="shared" si="6"/>
        <v>0</v>
      </c>
      <c r="R29" s="93"/>
      <c r="S29" s="93"/>
      <c r="T29" s="93">
        <v>0</v>
      </c>
      <c r="U29" s="93">
        <f t="shared" si="7"/>
        <v>0</v>
      </c>
      <c r="V29" s="93">
        <v>7</v>
      </c>
      <c r="W29" s="94">
        <f t="shared" si="8"/>
        <v>0</v>
      </c>
      <c r="X29" s="95">
        <f t="shared" si="9"/>
        <v>0</v>
      </c>
      <c r="Y29" s="92"/>
    </row>
    <row r="30" spans="1:25" x14ac:dyDescent="0.2">
      <c r="A30" s="82">
        <f t="shared" si="10"/>
        <v>29</v>
      </c>
      <c r="B30" s="83" t="s">
        <v>106</v>
      </c>
      <c r="C30" s="84" t="s">
        <v>107</v>
      </c>
      <c r="D30" s="85" t="s">
        <v>660</v>
      </c>
      <c r="E30" s="86">
        <f t="shared" si="0"/>
        <v>1</v>
      </c>
      <c r="F30" s="85" t="s">
        <v>659</v>
      </c>
      <c r="G30" s="86">
        <f t="shared" si="1"/>
        <v>0</v>
      </c>
      <c r="H30" s="85" t="s">
        <v>660</v>
      </c>
      <c r="I30" s="86">
        <f t="shared" si="2"/>
        <v>1</v>
      </c>
      <c r="J30" s="85" t="s">
        <v>660</v>
      </c>
      <c r="K30" s="86">
        <f t="shared" si="3"/>
        <v>1</v>
      </c>
      <c r="L30" s="85" t="s">
        <v>660</v>
      </c>
      <c r="M30" s="86">
        <f t="shared" si="4"/>
        <v>1</v>
      </c>
      <c r="N30" s="85" t="s">
        <v>659</v>
      </c>
      <c r="O30" s="86">
        <f t="shared" si="5"/>
        <v>0</v>
      </c>
      <c r="P30" s="85" t="s">
        <v>659</v>
      </c>
      <c r="Q30" s="86">
        <f t="shared" si="6"/>
        <v>0</v>
      </c>
      <c r="R30" s="87"/>
      <c r="S30" s="87"/>
      <c r="T30" s="87"/>
      <c r="U30" s="87">
        <f t="shared" si="7"/>
        <v>4</v>
      </c>
      <c r="V30" s="87">
        <v>7</v>
      </c>
      <c r="W30" s="88">
        <f t="shared" si="8"/>
        <v>57.142857142857139</v>
      </c>
      <c r="X30" s="89">
        <f t="shared" si="9"/>
        <v>57.142857142857139</v>
      </c>
      <c r="Y30" s="91" t="s">
        <v>108</v>
      </c>
    </row>
    <row r="31" spans="1:25" x14ac:dyDescent="0.2">
      <c r="A31" s="82">
        <f t="shared" si="10"/>
        <v>30</v>
      </c>
      <c r="B31" s="84" t="s">
        <v>110</v>
      </c>
      <c r="C31" s="84" t="s">
        <v>111</v>
      </c>
      <c r="D31" s="85" t="s">
        <v>660</v>
      </c>
      <c r="E31" s="86">
        <f t="shared" si="0"/>
        <v>1</v>
      </c>
      <c r="F31" s="85" t="s">
        <v>659</v>
      </c>
      <c r="G31" s="86">
        <f t="shared" si="1"/>
        <v>0</v>
      </c>
      <c r="H31" s="85" t="s">
        <v>660</v>
      </c>
      <c r="I31" s="86">
        <f t="shared" si="2"/>
        <v>1</v>
      </c>
      <c r="J31" s="85" t="s">
        <v>660</v>
      </c>
      <c r="K31" s="86">
        <f t="shared" si="3"/>
        <v>1</v>
      </c>
      <c r="L31" s="85" t="s">
        <v>660</v>
      </c>
      <c r="M31" s="86">
        <f t="shared" si="4"/>
        <v>1</v>
      </c>
      <c r="N31" s="85" t="s">
        <v>660</v>
      </c>
      <c r="O31" s="86">
        <f t="shared" si="5"/>
        <v>1</v>
      </c>
      <c r="P31" s="85" t="s">
        <v>659</v>
      </c>
      <c r="Q31" s="86">
        <f t="shared" si="6"/>
        <v>0</v>
      </c>
      <c r="R31" s="87">
        <v>59</v>
      </c>
      <c r="S31" s="87"/>
      <c r="T31" s="87">
        <v>56</v>
      </c>
      <c r="U31" s="87">
        <f t="shared" si="7"/>
        <v>5</v>
      </c>
      <c r="V31" s="87">
        <v>7</v>
      </c>
      <c r="W31" s="88">
        <f t="shared" si="8"/>
        <v>71.428571428571431</v>
      </c>
      <c r="X31" s="89">
        <f t="shared" si="9"/>
        <v>71.428571428571431</v>
      </c>
      <c r="Y31" s="90" t="s">
        <v>675</v>
      </c>
    </row>
    <row r="32" spans="1:25" x14ac:dyDescent="0.2">
      <c r="A32" s="82">
        <f t="shared" si="10"/>
        <v>31</v>
      </c>
      <c r="B32" s="84" t="s">
        <v>113</v>
      </c>
      <c r="C32" s="84" t="s">
        <v>114</v>
      </c>
      <c r="D32" s="85" t="s">
        <v>659</v>
      </c>
      <c r="E32" s="86">
        <f t="shared" si="0"/>
        <v>0</v>
      </c>
      <c r="F32" s="85" t="s">
        <v>660</v>
      </c>
      <c r="G32" s="86">
        <f t="shared" si="1"/>
        <v>1</v>
      </c>
      <c r="H32" s="85" t="s">
        <v>660</v>
      </c>
      <c r="I32" s="86">
        <f t="shared" si="2"/>
        <v>1</v>
      </c>
      <c r="J32" s="85" t="s">
        <v>660</v>
      </c>
      <c r="K32" s="86">
        <f t="shared" si="3"/>
        <v>1</v>
      </c>
      <c r="L32" s="85" t="s">
        <v>659</v>
      </c>
      <c r="M32" s="86">
        <f t="shared" si="4"/>
        <v>0</v>
      </c>
      <c r="N32" s="85" t="s">
        <v>659</v>
      </c>
      <c r="O32" s="86">
        <f t="shared" si="5"/>
        <v>0</v>
      </c>
      <c r="P32" s="112" t="s">
        <v>745</v>
      </c>
      <c r="Q32" s="86">
        <f t="shared" si="6"/>
        <v>0</v>
      </c>
      <c r="R32" s="87">
        <v>31.5</v>
      </c>
      <c r="S32" s="87">
        <v>10.119999999999999</v>
      </c>
      <c r="T32" s="87">
        <v>32</v>
      </c>
      <c r="U32" s="87">
        <f t="shared" si="7"/>
        <v>3</v>
      </c>
      <c r="V32" s="87">
        <v>7</v>
      </c>
      <c r="W32" s="88">
        <f t="shared" si="8"/>
        <v>42.857142857142854</v>
      </c>
      <c r="X32" s="89">
        <f t="shared" si="9"/>
        <v>42.857142857142854</v>
      </c>
      <c r="Y32" s="91" t="s">
        <v>115</v>
      </c>
    </row>
    <row r="33" spans="1:27" x14ac:dyDescent="0.2">
      <c r="A33" s="82">
        <f t="shared" si="10"/>
        <v>32</v>
      </c>
      <c r="B33" s="84" t="s">
        <v>116</v>
      </c>
      <c r="C33" s="84" t="s">
        <v>117</v>
      </c>
      <c r="D33" s="85" t="s">
        <v>660</v>
      </c>
      <c r="E33" s="86">
        <f t="shared" si="0"/>
        <v>1</v>
      </c>
      <c r="F33" s="85" t="s">
        <v>660</v>
      </c>
      <c r="G33" s="86">
        <f t="shared" si="1"/>
        <v>1</v>
      </c>
      <c r="H33" s="85" t="s">
        <v>659</v>
      </c>
      <c r="I33" s="86">
        <f t="shared" si="2"/>
        <v>0</v>
      </c>
      <c r="J33" s="85" t="s">
        <v>659</v>
      </c>
      <c r="K33" s="86">
        <f t="shared" si="3"/>
        <v>0</v>
      </c>
      <c r="L33" s="85" t="s">
        <v>660</v>
      </c>
      <c r="M33" s="86">
        <f t="shared" si="4"/>
        <v>1</v>
      </c>
      <c r="N33" s="85" t="s">
        <v>659</v>
      </c>
      <c r="O33" s="86">
        <f t="shared" si="5"/>
        <v>0</v>
      </c>
      <c r="P33" s="85" t="s">
        <v>659</v>
      </c>
      <c r="Q33" s="86">
        <f t="shared" si="6"/>
        <v>0</v>
      </c>
      <c r="R33" s="87">
        <v>37.4</v>
      </c>
      <c r="S33" s="87"/>
      <c r="T33" s="87"/>
      <c r="U33" s="87">
        <f t="shared" si="7"/>
        <v>3</v>
      </c>
      <c r="V33" s="87">
        <v>7</v>
      </c>
      <c r="W33" s="88">
        <f t="shared" si="8"/>
        <v>42.857142857142854</v>
      </c>
      <c r="X33" s="89">
        <f t="shared" si="9"/>
        <v>42.857142857142854</v>
      </c>
      <c r="Y33" s="91" t="s">
        <v>118</v>
      </c>
    </row>
    <row r="34" spans="1:27" s="99" customFormat="1" ht="15" x14ac:dyDescent="0.25">
      <c r="A34" s="82">
        <f t="shared" si="10"/>
        <v>33</v>
      </c>
      <c r="B34" s="83" t="s">
        <v>119</v>
      </c>
      <c r="C34" s="84" t="s">
        <v>120</v>
      </c>
      <c r="D34" s="85" t="s">
        <v>660</v>
      </c>
      <c r="E34" s="86">
        <f t="shared" si="0"/>
        <v>1</v>
      </c>
      <c r="F34" s="85" t="s">
        <v>660</v>
      </c>
      <c r="G34" s="86">
        <f t="shared" si="1"/>
        <v>1</v>
      </c>
      <c r="H34" s="85" t="s">
        <v>659</v>
      </c>
      <c r="I34" s="86">
        <f t="shared" si="2"/>
        <v>0</v>
      </c>
      <c r="J34" s="85" t="s">
        <v>660</v>
      </c>
      <c r="K34" s="86">
        <f t="shared" si="3"/>
        <v>1</v>
      </c>
      <c r="L34" s="85" t="s">
        <v>660</v>
      </c>
      <c r="M34" s="86">
        <f t="shared" si="4"/>
        <v>1</v>
      </c>
      <c r="N34" s="85" t="s">
        <v>659</v>
      </c>
      <c r="O34" s="86">
        <f t="shared" si="5"/>
        <v>0</v>
      </c>
      <c r="P34" s="85" t="s">
        <v>660</v>
      </c>
      <c r="Q34" s="86">
        <f t="shared" si="6"/>
        <v>1</v>
      </c>
      <c r="R34" s="85">
        <v>30.4</v>
      </c>
      <c r="S34" s="85"/>
      <c r="T34" s="85"/>
      <c r="U34" s="87">
        <f t="shared" si="7"/>
        <v>5</v>
      </c>
      <c r="V34" s="87">
        <v>7</v>
      </c>
      <c r="W34" s="88">
        <f t="shared" si="8"/>
        <v>71.428571428571431</v>
      </c>
      <c r="X34" s="89">
        <f t="shared" si="9"/>
        <v>71.428571428571431</v>
      </c>
      <c r="Y34" s="98" t="s">
        <v>121</v>
      </c>
    </row>
    <row r="35" spans="1:27" x14ac:dyDescent="0.2">
      <c r="A35" s="82">
        <f t="shared" si="10"/>
        <v>34</v>
      </c>
      <c r="B35" s="96" t="s">
        <v>122</v>
      </c>
      <c r="C35" s="96" t="s">
        <v>123</v>
      </c>
      <c r="D35" s="78" t="s">
        <v>659</v>
      </c>
      <c r="E35" s="86">
        <f t="shared" si="0"/>
        <v>0</v>
      </c>
      <c r="F35" s="78" t="s">
        <v>660</v>
      </c>
      <c r="G35" s="86">
        <f t="shared" si="1"/>
        <v>1</v>
      </c>
      <c r="H35" s="78" t="s">
        <v>659</v>
      </c>
      <c r="I35" s="86">
        <f t="shared" si="2"/>
        <v>0</v>
      </c>
      <c r="J35" s="78" t="s">
        <v>660</v>
      </c>
      <c r="K35" s="86">
        <f t="shared" si="3"/>
        <v>1</v>
      </c>
      <c r="L35" s="78" t="s">
        <v>660</v>
      </c>
      <c r="M35" s="86">
        <f t="shared" si="4"/>
        <v>1</v>
      </c>
      <c r="N35" s="78" t="s">
        <v>659</v>
      </c>
      <c r="O35" s="86">
        <f t="shared" si="5"/>
        <v>0</v>
      </c>
      <c r="P35" s="78" t="s">
        <v>659</v>
      </c>
      <c r="Q35" s="86">
        <f t="shared" si="6"/>
        <v>0</v>
      </c>
      <c r="R35" s="78">
        <v>21.6</v>
      </c>
      <c r="S35" s="78"/>
      <c r="T35" s="78">
        <v>12</v>
      </c>
      <c r="U35" s="87">
        <f t="shared" si="7"/>
        <v>3</v>
      </c>
      <c r="V35" s="87">
        <v>7</v>
      </c>
      <c r="W35" s="88">
        <f t="shared" si="8"/>
        <v>42.857142857142854</v>
      </c>
      <c r="X35" s="89">
        <f t="shared" si="9"/>
        <v>42.857142857142854</v>
      </c>
      <c r="Y35" s="91" t="s">
        <v>124</v>
      </c>
    </row>
    <row r="36" spans="1:27" x14ac:dyDescent="0.2">
      <c r="A36" s="82">
        <f t="shared" si="10"/>
        <v>35</v>
      </c>
      <c r="B36" s="84" t="s">
        <v>125</v>
      </c>
      <c r="C36" s="84" t="s">
        <v>126</v>
      </c>
      <c r="D36" s="85" t="s">
        <v>659</v>
      </c>
      <c r="E36" s="86">
        <f t="shared" si="0"/>
        <v>0</v>
      </c>
      <c r="F36" s="85" t="s">
        <v>660</v>
      </c>
      <c r="G36" s="86">
        <f t="shared" si="1"/>
        <v>1</v>
      </c>
      <c r="H36" s="85" t="s">
        <v>659</v>
      </c>
      <c r="I36" s="86">
        <f t="shared" si="2"/>
        <v>0</v>
      </c>
      <c r="J36" s="85" t="s">
        <v>660</v>
      </c>
      <c r="K36" s="86">
        <f t="shared" si="3"/>
        <v>1</v>
      </c>
      <c r="L36" s="85" t="s">
        <v>659</v>
      </c>
      <c r="M36" s="86">
        <f t="shared" si="4"/>
        <v>0</v>
      </c>
      <c r="N36" s="85" t="s">
        <v>659</v>
      </c>
      <c r="O36" s="86">
        <f t="shared" si="5"/>
        <v>0</v>
      </c>
      <c r="P36" s="85" t="s">
        <v>659</v>
      </c>
      <c r="Q36" s="86">
        <f t="shared" si="6"/>
        <v>0</v>
      </c>
      <c r="R36" s="87">
        <v>38.6</v>
      </c>
      <c r="S36" s="87">
        <v>6.57</v>
      </c>
      <c r="T36" s="87">
        <v>25</v>
      </c>
      <c r="U36" s="87">
        <f t="shared" si="7"/>
        <v>2</v>
      </c>
      <c r="V36" s="87">
        <v>7</v>
      </c>
      <c r="W36" s="88">
        <f t="shared" si="8"/>
        <v>28.571428571428569</v>
      </c>
      <c r="X36" s="89">
        <f t="shared" si="9"/>
        <v>28.571428571428569</v>
      </c>
      <c r="Y36" s="90" t="s">
        <v>127</v>
      </c>
    </row>
    <row r="37" spans="1:27" x14ac:dyDescent="0.2">
      <c r="A37" s="82">
        <f t="shared" si="10"/>
        <v>36</v>
      </c>
      <c r="B37" s="96" t="s">
        <v>128</v>
      </c>
      <c r="C37" s="96" t="s">
        <v>129</v>
      </c>
      <c r="D37" s="78" t="s">
        <v>660</v>
      </c>
      <c r="E37" s="86">
        <f t="shared" si="0"/>
        <v>1</v>
      </c>
      <c r="F37" s="78" t="s">
        <v>660</v>
      </c>
      <c r="G37" s="86">
        <f t="shared" si="1"/>
        <v>1</v>
      </c>
      <c r="H37" s="78" t="s">
        <v>660</v>
      </c>
      <c r="I37" s="86">
        <f t="shared" si="2"/>
        <v>1</v>
      </c>
      <c r="J37" s="78" t="s">
        <v>660</v>
      </c>
      <c r="K37" s="86">
        <f t="shared" si="3"/>
        <v>1</v>
      </c>
      <c r="L37" s="78" t="s">
        <v>660</v>
      </c>
      <c r="M37" s="86">
        <f t="shared" si="4"/>
        <v>1</v>
      </c>
      <c r="N37" s="78" t="s">
        <v>660</v>
      </c>
      <c r="O37" s="86">
        <f t="shared" si="5"/>
        <v>1</v>
      </c>
      <c r="P37" s="78" t="s">
        <v>659</v>
      </c>
      <c r="Q37" s="86">
        <f t="shared" si="6"/>
        <v>0</v>
      </c>
      <c r="R37" s="78">
        <v>74.8</v>
      </c>
      <c r="S37" s="78">
        <v>80.349999999999994</v>
      </c>
      <c r="T37" s="78">
        <v>55</v>
      </c>
      <c r="U37" s="87">
        <f t="shared" si="7"/>
        <v>6</v>
      </c>
      <c r="V37" s="87">
        <v>7</v>
      </c>
      <c r="W37" s="88">
        <f t="shared" si="8"/>
        <v>85.714285714285708</v>
      </c>
      <c r="X37" s="89">
        <f t="shared" si="9"/>
        <v>85.714285714285708</v>
      </c>
      <c r="Y37" s="91" t="s">
        <v>130</v>
      </c>
    </row>
    <row r="38" spans="1:27" x14ac:dyDescent="0.2">
      <c r="A38" s="82">
        <f t="shared" si="10"/>
        <v>37</v>
      </c>
      <c r="B38" s="92" t="s">
        <v>676</v>
      </c>
      <c r="C38" s="92" t="s">
        <v>677</v>
      </c>
      <c r="D38" s="93"/>
      <c r="E38" s="93">
        <f t="shared" si="0"/>
        <v>0</v>
      </c>
      <c r="F38" s="93"/>
      <c r="G38" s="93">
        <f t="shared" si="1"/>
        <v>0</v>
      </c>
      <c r="H38" s="93"/>
      <c r="I38" s="93">
        <f t="shared" si="2"/>
        <v>0</v>
      </c>
      <c r="J38" s="93"/>
      <c r="K38" s="93">
        <f t="shared" si="3"/>
        <v>0</v>
      </c>
      <c r="L38" s="93"/>
      <c r="M38" s="93">
        <f t="shared" si="4"/>
        <v>0</v>
      </c>
      <c r="N38" s="93"/>
      <c r="O38" s="93">
        <f t="shared" si="5"/>
        <v>0</v>
      </c>
      <c r="P38" s="93"/>
      <c r="Q38" s="93">
        <f t="shared" si="6"/>
        <v>0</v>
      </c>
      <c r="R38" s="93">
        <v>29.3</v>
      </c>
      <c r="S38" s="93"/>
      <c r="T38" s="93">
        <v>30</v>
      </c>
      <c r="U38" s="93">
        <f t="shared" si="7"/>
        <v>0</v>
      </c>
      <c r="V38" s="93">
        <v>7</v>
      </c>
      <c r="W38" s="94">
        <f t="shared" si="8"/>
        <v>0</v>
      </c>
      <c r="X38" s="95">
        <f t="shared" si="9"/>
        <v>0</v>
      </c>
      <c r="Y38" s="92"/>
      <c r="Z38" s="99"/>
      <c r="AA38" s="99"/>
    </row>
    <row r="39" spans="1:27" x14ac:dyDescent="0.2">
      <c r="A39" s="82">
        <f t="shared" si="10"/>
        <v>38</v>
      </c>
      <c r="B39" s="84" t="s">
        <v>131</v>
      </c>
      <c r="C39" s="84" t="s">
        <v>132</v>
      </c>
      <c r="D39" s="85" t="s">
        <v>659</v>
      </c>
      <c r="E39" s="86">
        <f t="shared" si="0"/>
        <v>0</v>
      </c>
      <c r="F39" s="85" t="s">
        <v>659</v>
      </c>
      <c r="G39" s="86">
        <f t="shared" si="1"/>
        <v>0</v>
      </c>
      <c r="H39" s="85" t="s">
        <v>659</v>
      </c>
      <c r="I39" s="86">
        <f t="shared" si="2"/>
        <v>0</v>
      </c>
      <c r="J39" s="85" t="s">
        <v>659</v>
      </c>
      <c r="K39" s="86">
        <f t="shared" si="3"/>
        <v>0</v>
      </c>
      <c r="L39" s="85" t="s">
        <v>659</v>
      </c>
      <c r="M39" s="86">
        <f t="shared" si="4"/>
        <v>0</v>
      </c>
      <c r="N39" s="85" t="s">
        <v>659</v>
      </c>
      <c r="O39" s="86">
        <f t="shared" si="5"/>
        <v>0</v>
      </c>
      <c r="P39" s="112" t="s">
        <v>745</v>
      </c>
      <c r="Q39" s="86">
        <f t="shared" si="6"/>
        <v>0</v>
      </c>
      <c r="R39" s="87"/>
      <c r="S39" s="87"/>
      <c r="T39" s="87"/>
      <c r="U39" s="87">
        <f t="shared" si="7"/>
        <v>0</v>
      </c>
      <c r="V39" s="87">
        <v>7</v>
      </c>
      <c r="W39" s="88">
        <f t="shared" si="8"/>
        <v>0</v>
      </c>
      <c r="X39" s="89">
        <f t="shared" si="9"/>
        <v>0</v>
      </c>
      <c r="Y39" s="91" t="s">
        <v>133</v>
      </c>
    </row>
    <row r="40" spans="1:27" x14ac:dyDescent="0.2">
      <c r="A40" s="82">
        <f t="shared" si="10"/>
        <v>39</v>
      </c>
      <c r="B40" s="83" t="s">
        <v>134</v>
      </c>
      <c r="C40" s="84" t="s">
        <v>135</v>
      </c>
      <c r="D40" s="85" t="s">
        <v>659</v>
      </c>
      <c r="E40" s="86">
        <f t="shared" si="0"/>
        <v>0</v>
      </c>
      <c r="F40" s="85" t="s">
        <v>659</v>
      </c>
      <c r="G40" s="86">
        <f t="shared" si="1"/>
        <v>0</v>
      </c>
      <c r="H40" s="85" t="s">
        <v>659</v>
      </c>
      <c r="I40" s="86">
        <f t="shared" si="2"/>
        <v>0</v>
      </c>
      <c r="J40" s="85" t="s">
        <v>659</v>
      </c>
      <c r="K40" s="86">
        <f t="shared" si="3"/>
        <v>0</v>
      </c>
      <c r="L40" s="85" t="s">
        <v>659</v>
      </c>
      <c r="M40" s="86">
        <f t="shared" si="4"/>
        <v>0</v>
      </c>
      <c r="N40" s="85" t="s">
        <v>659</v>
      </c>
      <c r="O40" s="86">
        <f t="shared" si="5"/>
        <v>0</v>
      </c>
      <c r="P40" s="85" t="s">
        <v>659</v>
      </c>
      <c r="Q40" s="86">
        <f t="shared" si="6"/>
        <v>0</v>
      </c>
      <c r="R40" s="87"/>
      <c r="S40" s="87"/>
      <c r="T40" s="87"/>
      <c r="U40" s="87">
        <f t="shared" si="7"/>
        <v>0</v>
      </c>
      <c r="V40" s="87">
        <v>7</v>
      </c>
      <c r="W40" s="88">
        <f t="shared" si="8"/>
        <v>0</v>
      </c>
      <c r="X40" s="89">
        <f t="shared" si="9"/>
        <v>0</v>
      </c>
      <c r="Y40" s="90" t="s">
        <v>628</v>
      </c>
    </row>
    <row r="41" spans="1:27" x14ac:dyDescent="0.2">
      <c r="A41" s="82">
        <f t="shared" si="10"/>
        <v>40</v>
      </c>
      <c r="B41" s="92" t="s">
        <v>678</v>
      </c>
      <c r="C41" s="92" t="s">
        <v>679</v>
      </c>
      <c r="D41" s="93"/>
      <c r="E41" s="93">
        <f t="shared" si="0"/>
        <v>0</v>
      </c>
      <c r="F41" s="93"/>
      <c r="G41" s="93">
        <f t="shared" si="1"/>
        <v>0</v>
      </c>
      <c r="H41" s="93"/>
      <c r="I41" s="93">
        <f t="shared" si="2"/>
        <v>0</v>
      </c>
      <c r="J41" s="93"/>
      <c r="K41" s="93">
        <f t="shared" si="3"/>
        <v>0</v>
      </c>
      <c r="L41" s="93"/>
      <c r="M41" s="93">
        <f t="shared" si="4"/>
        <v>0</v>
      </c>
      <c r="N41" s="93"/>
      <c r="O41" s="93">
        <f t="shared" si="5"/>
        <v>0</v>
      </c>
      <c r="P41" s="93"/>
      <c r="Q41" s="93">
        <f t="shared" si="6"/>
        <v>0</v>
      </c>
      <c r="R41" s="93"/>
      <c r="S41" s="93"/>
      <c r="T41" s="93"/>
      <c r="U41" s="93">
        <f t="shared" si="7"/>
        <v>0</v>
      </c>
      <c r="V41" s="93">
        <v>7</v>
      </c>
      <c r="W41" s="94">
        <f t="shared" si="8"/>
        <v>0</v>
      </c>
      <c r="X41" s="95">
        <f t="shared" si="9"/>
        <v>0</v>
      </c>
      <c r="Y41" s="92"/>
    </row>
    <row r="42" spans="1:27" x14ac:dyDescent="0.2">
      <c r="A42" s="82">
        <f t="shared" si="10"/>
        <v>41</v>
      </c>
      <c r="B42" s="84" t="s">
        <v>138</v>
      </c>
      <c r="C42" s="84" t="s">
        <v>139</v>
      </c>
      <c r="D42" s="85" t="s">
        <v>660</v>
      </c>
      <c r="E42" s="86">
        <f t="shared" si="0"/>
        <v>1</v>
      </c>
      <c r="F42" s="85" t="s">
        <v>660</v>
      </c>
      <c r="G42" s="86">
        <f t="shared" si="1"/>
        <v>1</v>
      </c>
      <c r="H42" s="85" t="s">
        <v>660</v>
      </c>
      <c r="I42" s="86">
        <f t="shared" si="2"/>
        <v>1</v>
      </c>
      <c r="J42" s="85" t="s">
        <v>660</v>
      </c>
      <c r="K42" s="86">
        <f t="shared" si="3"/>
        <v>1</v>
      </c>
      <c r="L42" s="85" t="s">
        <v>660</v>
      </c>
      <c r="M42" s="86">
        <f t="shared" si="4"/>
        <v>1</v>
      </c>
      <c r="N42" s="85" t="s">
        <v>659</v>
      </c>
      <c r="O42" s="86">
        <f t="shared" si="5"/>
        <v>0</v>
      </c>
      <c r="P42" s="85" t="s">
        <v>659</v>
      </c>
      <c r="Q42" s="86">
        <f t="shared" si="6"/>
        <v>0</v>
      </c>
      <c r="R42" s="87">
        <v>44.1</v>
      </c>
      <c r="S42" s="87">
        <v>42.97</v>
      </c>
      <c r="T42" s="87">
        <v>47</v>
      </c>
      <c r="U42" s="87">
        <f t="shared" si="7"/>
        <v>5</v>
      </c>
      <c r="V42" s="87">
        <v>7</v>
      </c>
      <c r="W42" s="88">
        <f t="shared" si="8"/>
        <v>71.428571428571431</v>
      </c>
      <c r="X42" s="89">
        <f t="shared" si="9"/>
        <v>71.428571428571431</v>
      </c>
      <c r="Y42" s="91" t="s">
        <v>140</v>
      </c>
    </row>
    <row r="43" spans="1:27" x14ac:dyDescent="0.2">
      <c r="A43" s="82">
        <f t="shared" si="10"/>
        <v>42</v>
      </c>
      <c r="B43" s="83" t="s">
        <v>141</v>
      </c>
      <c r="C43" s="84" t="s">
        <v>142</v>
      </c>
      <c r="D43" s="85" t="s">
        <v>660</v>
      </c>
      <c r="E43" s="86">
        <f t="shared" si="0"/>
        <v>1</v>
      </c>
      <c r="F43" s="85" t="s">
        <v>659</v>
      </c>
      <c r="G43" s="86">
        <f t="shared" si="1"/>
        <v>0</v>
      </c>
      <c r="H43" s="85" t="s">
        <v>660</v>
      </c>
      <c r="I43" s="86">
        <f t="shared" si="2"/>
        <v>1</v>
      </c>
      <c r="J43" s="85" t="s">
        <v>660</v>
      </c>
      <c r="K43" s="86">
        <f t="shared" si="3"/>
        <v>1</v>
      </c>
      <c r="L43" s="85" t="s">
        <v>660</v>
      </c>
      <c r="M43" s="86">
        <f t="shared" si="4"/>
        <v>1</v>
      </c>
      <c r="N43" s="85" t="s">
        <v>659</v>
      </c>
      <c r="O43" s="86">
        <f t="shared" si="5"/>
        <v>0</v>
      </c>
      <c r="P43" s="85" t="s">
        <v>660</v>
      </c>
      <c r="Q43" s="86">
        <f t="shared" si="6"/>
        <v>1</v>
      </c>
      <c r="R43" s="87">
        <v>44.1</v>
      </c>
      <c r="S43" s="87">
        <v>21.16</v>
      </c>
      <c r="T43" s="87">
        <v>18</v>
      </c>
      <c r="U43" s="87">
        <f t="shared" si="7"/>
        <v>5</v>
      </c>
      <c r="V43" s="87">
        <v>7</v>
      </c>
      <c r="W43" s="88">
        <f t="shared" si="8"/>
        <v>71.428571428571431</v>
      </c>
      <c r="X43" s="89">
        <f t="shared" si="9"/>
        <v>71.428571428571431</v>
      </c>
      <c r="Y43" s="91" t="s">
        <v>143</v>
      </c>
    </row>
    <row r="44" spans="1:27" x14ac:dyDescent="0.2">
      <c r="A44" s="82">
        <f t="shared" si="10"/>
        <v>43</v>
      </c>
      <c r="B44" s="96" t="s">
        <v>144</v>
      </c>
      <c r="C44" s="96" t="s">
        <v>145</v>
      </c>
      <c r="D44" s="78" t="s">
        <v>660</v>
      </c>
      <c r="E44" s="86">
        <f t="shared" si="0"/>
        <v>1</v>
      </c>
      <c r="F44" s="78" t="s">
        <v>660</v>
      </c>
      <c r="G44" s="86">
        <f t="shared" si="1"/>
        <v>1</v>
      </c>
      <c r="H44" s="78" t="s">
        <v>660</v>
      </c>
      <c r="I44" s="86">
        <f t="shared" si="2"/>
        <v>1</v>
      </c>
      <c r="J44" s="78" t="s">
        <v>660</v>
      </c>
      <c r="K44" s="86">
        <f t="shared" si="3"/>
        <v>1</v>
      </c>
      <c r="L44" s="78" t="s">
        <v>660</v>
      </c>
      <c r="M44" s="86">
        <f t="shared" si="4"/>
        <v>1</v>
      </c>
      <c r="N44" s="78" t="s">
        <v>660</v>
      </c>
      <c r="O44" s="86">
        <f t="shared" si="5"/>
        <v>1</v>
      </c>
      <c r="P44" s="78" t="s">
        <v>660</v>
      </c>
      <c r="Q44" s="86">
        <f t="shared" si="6"/>
        <v>1</v>
      </c>
      <c r="R44" s="78">
        <v>41.3</v>
      </c>
      <c r="S44" s="78">
        <v>45.39</v>
      </c>
      <c r="T44" s="78">
        <v>68</v>
      </c>
      <c r="U44" s="87">
        <f t="shared" si="7"/>
        <v>7</v>
      </c>
      <c r="V44" s="87">
        <v>7</v>
      </c>
      <c r="W44" s="88">
        <f t="shared" si="8"/>
        <v>100</v>
      </c>
      <c r="X44" s="89">
        <f t="shared" si="9"/>
        <v>100</v>
      </c>
      <c r="Y44" s="91" t="s">
        <v>146</v>
      </c>
    </row>
    <row r="45" spans="1:27" x14ac:dyDescent="0.2">
      <c r="A45" s="82">
        <f t="shared" si="10"/>
        <v>44</v>
      </c>
      <c r="B45" s="84" t="s">
        <v>147</v>
      </c>
      <c r="C45" s="84" t="s">
        <v>148</v>
      </c>
      <c r="D45" s="85" t="s">
        <v>659</v>
      </c>
      <c r="E45" s="86">
        <f t="shared" si="0"/>
        <v>0</v>
      </c>
      <c r="F45" s="85" t="s">
        <v>659</v>
      </c>
      <c r="G45" s="86">
        <f t="shared" si="1"/>
        <v>0</v>
      </c>
      <c r="H45" s="85" t="s">
        <v>659</v>
      </c>
      <c r="I45" s="86">
        <f t="shared" si="2"/>
        <v>0</v>
      </c>
      <c r="J45" s="85" t="s">
        <v>659</v>
      </c>
      <c r="K45" s="86">
        <f t="shared" si="3"/>
        <v>0</v>
      </c>
      <c r="L45" s="85" t="s">
        <v>659</v>
      </c>
      <c r="M45" s="86">
        <f t="shared" si="4"/>
        <v>0</v>
      </c>
      <c r="N45" s="85" t="s">
        <v>659</v>
      </c>
      <c r="O45" s="86">
        <f t="shared" si="5"/>
        <v>0</v>
      </c>
      <c r="P45" s="85" t="s">
        <v>659</v>
      </c>
      <c r="Q45" s="86">
        <f t="shared" si="6"/>
        <v>0</v>
      </c>
      <c r="R45" s="85"/>
      <c r="S45" s="85"/>
      <c r="T45" s="85"/>
      <c r="U45" s="87">
        <f t="shared" si="7"/>
        <v>0</v>
      </c>
      <c r="V45" s="87">
        <v>7</v>
      </c>
      <c r="W45" s="88">
        <f t="shared" si="8"/>
        <v>0</v>
      </c>
      <c r="X45" s="89">
        <f t="shared" si="9"/>
        <v>0</v>
      </c>
      <c r="Y45" s="100" t="s">
        <v>149</v>
      </c>
    </row>
    <row r="46" spans="1:27" x14ac:dyDescent="0.2">
      <c r="A46" s="82">
        <f t="shared" si="10"/>
        <v>45</v>
      </c>
      <c r="B46" s="83" t="s">
        <v>150</v>
      </c>
      <c r="C46" s="84" t="s">
        <v>151</v>
      </c>
      <c r="D46" s="85" t="s">
        <v>659</v>
      </c>
      <c r="E46" s="86">
        <f t="shared" si="0"/>
        <v>0</v>
      </c>
      <c r="F46" s="85" t="s">
        <v>659</v>
      </c>
      <c r="G46" s="86">
        <f t="shared" si="1"/>
        <v>0</v>
      </c>
      <c r="H46" s="85" t="s">
        <v>659</v>
      </c>
      <c r="I46" s="86">
        <f t="shared" si="2"/>
        <v>0</v>
      </c>
      <c r="J46" s="85" t="s">
        <v>659</v>
      </c>
      <c r="K46" s="86">
        <f t="shared" si="3"/>
        <v>0</v>
      </c>
      <c r="L46" s="85" t="s">
        <v>659</v>
      </c>
      <c r="M46" s="86">
        <f t="shared" si="4"/>
        <v>0</v>
      </c>
      <c r="N46" s="85" t="s">
        <v>659</v>
      </c>
      <c r="O46" s="86">
        <f t="shared" si="5"/>
        <v>0</v>
      </c>
      <c r="P46" s="85" t="s">
        <v>659</v>
      </c>
      <c r="Q46" s="86">
        <f t="shared" si="6"/>
        <v>0</v>
      </c>
      <c r="R46" s="87">
        <v>23.7</v>
      </c>
      <c r="S46" s="87"/>
      <c r="T46" s="87"/>
      <c r="U46" s="87">
        <f t="shared" si="7"/>
        <v>0</v>
      </c>
      <c r="V46" s="87">
        <v>7</v>
      </c>
      <c r="W46" s="88">
        <f t="shared" si="8"/>
        <v>0</v>
      </c>
      <c r="X46" s="89">
        <f t="shared" si="9"/>
        <v>0</v>
      </c>
      <c r="Y46" s="100" t="s">
        <v>152</v>
      </c>
    </row>
    <row r="47" spans="1:27" x14ac:dyDescent="0.2">
      <c r="A47" s="82">
        <f t="shared" si="10"/>
        <v>46</v>
      </c>
      <c r="B47" s="96" t="s">
        <v>153</v>
      </c>
      <c r="C47" s="96" t="s">
        <v>154</v>
      </c>
      <c r="D47" s="78" t="s">
        <v>659</v>
      </c>
      <c r="E47" s="86">
        <f t="shared" si="0"/>
        <v>0</v>
      </c>
      <c r="F47" s="78" t="s">
        <v>659</v>
      </c>
      <c r="G47" s="86">
        <f t="shared" si="1"/>
        <v>0</v>
      </c>
      <c r="H47" s="78" t="s">
        <v>680</v>
      </c>
      <c r="I47" s="86">
        <f t="shared" si="2"/>
        <v>0</v>
      </c>
      <c r="J47" s="78" t="s">
        <v>659</v>
      </c>
      <c r="K47" s="86">
        <f t="shared" si="3"/>
        <v>0</v>
      </c>
      <c r="L47" s="78" t="s">
        <v>659</v>
      </c>
      <c r="M47" s="86">
        <f t="shared" si="4"/>
        <v>0</v>
      </c>
      <c r="N47" s="78" t="s">
        <v>659</v>
      </c>
      <c r="O47" s="86">
        <f t="shared" si="5"/>
        <v>0</v>
      </c>
      <c r="P47" s="78" t="s">
        <v>659</v>
      </c>
      <c r="Q47" s="86">
        <f t="shared" si="6"/>
        <v>0</v>
      </c>
      <c r="R47" s="78">
        <v>26.6</v>
      </c>
      <c r="S47" s="78"/>
      <c r="T47" s="78"/>
      <c r="U47" s="87">
        <f t="shared" si="7"/>
        <v>0</v>
      </c>
      <c r="V47" s="87">
        <v>7</v>
      </c>
      <c r="W47" s="88">
        <f t="shared" si="8"/>
        <v>0</v>
      </c>
      <c r="X47" s="89">
        <f t="shared" si="9"/>
        <v>0</v>
      </c>
      <c r="Y47" s="91" t="s">
        <v>155</v>
      </c>
    </row>
    <row r="48" spans="1:27" x14ac:dyDescent="0.2">
      <c r="A48" s="82">
        <f t="shared" si="10"/>
        <v>47</v>
      </c>
      <c r="B48" s="84" t="s">
        <v>156</v>
      </c>
      <c r="C48" s="84" t="s">
        <v>157</v>
      </c>
      <c r="D48" s="85" t="s">
        <v>660</v>
      </c>
      <c r="E48" s="86">
        <f t="shared" si="0"/>
        <v>1</v>
      </c>
      <c r="F48" s="85" t="s">
        <v>660</v>
      </c>
      <c r="G48" s="86">
        <f t="shared" si="1"/>
        <v>1</v>
      </c>
      <c r="H48" s="85" t="s">
        <v>660</v>
      </c>
      <c r="I48" s="86">
        <f t="shared" si="2"/>
        <v>1</v>
      </c>
      <c r="J48" s="85" t="s">
        <v>660</v>
      </c>
      <c r="K48" s="86">
        <f t="shared" si="3"/>
        <v>1</v>
      </c>
      <c r="L48" s="85" t="s">
        <v>660</v>
      </c>
      <c r="M48" s="86">
        <f t="shared" si="4"/>
        <v>1</v>
      </c>
      <c r="N48" s="85" t="s">
        <v>660</v>
      </c>
      <c r="O48" s="86">
        <f t="shared" si="5"/>
        <v>1</v>
      </c>
      <c r="P48" s="85" t="s">
        <v>660</v>
      </c>
      <c r="Q48" s="86">
        <f t="shared" si="6"/>
        <v>1</v>
      </c>
      <c r="R48" s="87">
        <v>18.7</v>
      </c>
      <c r="S48" s="87">
        <v>28.52</v>
      </c>
      <c r="T48" s="87">
        <v>29</v>
      </c>
      <c r="U48" s="87">
        <f t="shared" si="7"/>
        <v>7</v>
      </c>
      <c r="V48" s="87">
        <v>7</v>
      </c>
      <c r="W48" s="88">
        <f t="shared" si="8"/>
        <v>100</v>
      </c>
      <c r="X48" s="89">
        <f t="shared" si="9"/>
        <v>100</v>
      </c>
      <c r="Y48" s="90" t="s">
        <v>158</v>
      </c>
    </row>
    <row r="49" spans="1:25" x14ac:dyDescent="0.2">
      <c r="A49" s="82">
        <f t="shared" si="10"/>
        <v>48</v>
      </c>
      <c r="B49" s="83" t="s">
        <v>159</v>
      </c>
      <c r="C49" s="84" t="s">
        <v>160</v>
      </c>
      <c r="D49" s="85" t="s">
        <v>659</v>
      </c>
      <c r="E49" s="86">
        <f t="shared" si="0"/>
        <v>0</v>
      </c>
      <c r="F49" s="85" t="s">
        <v>660</v>
      </c>
      <c r="G49" s="86">
        <f t="shared" si="1"/>
        <v>1</v>
      </c>
      <c r="H49" s="85" t="s">
        <v>659</v>
      </c>
      <c r="I49" s="86">
        <f t="shared" si="2"/>
        <v>0</v>
      </c>
      <c r="J49" s="85" t="s">
        <v>660</v>
      </c>
      <c r="K49" s="86">
        <f t="shared" si="3"/>
        <v>1</v>
      </c>
      <c r="L49" s="85" t="s">
        <v>659</v>
      </c>
      <c r="M49" s="86">
        <f t="shared" si="4"/>
        <v>0</v>
      </c>
      <c r="N49" s="85" t="s">
        <v>659</v>
      </c>
      <c r="O49" s="86">
        <f t="shared" si="5"/>
        <v>0</v>
      </c>
      <c r="P49" s="85" t="s">
        <v>659</v>
      </c>
      <c r="Q49" s="86">
        <f t="shared" si="6"/>
        <v>0</v>
      </c>
      <c r="R49" s="87">
        <v>24.1</v>
      </c>
      <c r="S49" s="87"/>
      <c r="T49" s="87">
        <v>16</v>
      </c>
      <c r="U49" s="87">
        <f t="shared" si="7"/>
        <v>2</v>
      </c>
      <c r="V49" s="87">
        <v>7</v>
      </c>
      <c r="W49" s="88">
        <f t="shared" si="8"/>
        <v>28.571428571428569</v>
      </c>
      <c r="X49" s="89">
        <f t="shared" si="9"/>
        <v>28.571428571428569</v>
      </c>
      <c r="Y49" s="91" t="s">
        <v>161</v>
      </c>
    </row>
    <row r="50" spans="1:25" x14ac:dyDescent="0.2">
      <c r="A50" s="82">
        <f t="shared" si="10"/>
        <v>49</v>
      </c>
      <c r="B50" s="96" t="s">
        <v>162</v>
      </c>
      <c r="C50" s="96" t="s">
        <v>163</v>
      </c>
      <c r="D50" s="78" t="s">
        <v>660</v>
      </c>
      <c r="E50" s="86">
        <f t="shared" si="0"/>
        <v>1</v>
      </c>
      <c r="F50" s="78" t="s">
        <v>659</v>
      </c>
      <c r="G50" s="86">
        <f t="shared" si="1"/>
        <v>0</v>
      </c>
      <c r="H50" s="78" t="s">
        <v>660</v>
      </c>
      <c r="I50" s="86">
        <f t="shared" si="2"/>
        <v>1</v>
      </c>
      <c r="J50" s="78" t="s">
        <v>660</v>
      </c>
      <c r="K50" s="86">
        <f t="shared" si="3"/>
        <v>1</v>
      </c>
      <c r="L50" s="78" t="s">
        <v>660</v>
      </c>
      <c r="M50" s="86">
        <f t="shared" si="4"/>
        <v>1</v>
      </c>
      <c r="N50" s="78" t="s">
        <v>660</v>
      </c>
      <c r="O50" s="86">
        <f t="shared" si="5"/>
        <v>1</v>
      </c>
      <c r="P50" s="78" t="s">
        <v>660</v>
      </c>
      <c r="Q50" s="86">
        <f t="shared" si="6"/>
        <v>1</v>
      </c>
      <c r="R50" s="78">
        <v>57.5</v>
      </c>
      <c r="S50" s="78"/>
      <c r="T50" s="78">
        <v>0</v>
      </c>
      <c r="U50" s="87">
        <f t="shared" si="7"/>
        <v>6</v>
      </c>
      <c r="V50" s="87">
        <v>7</v>
      </c>
      <c r="W50" s="88">
        <f t="shared" si="8"/>
        <v>85.714285714285708</v>
      </c>
      <c r="X50" s="89">
        <f t="shared" si="9"/>
        <v>85.714285714285708</v>
      </c>
      <c r="Y50" s="91" t="s">
        <v>164</v>
      </c>
    </row>
    <row r="51" spans="1:25" x14ac:dyDescent="0.2">
      <c r="A51" s="82">
        <f t="shared" si="10"/>
        <v>50</v>
      </c>
      <c r="B51" s="84" t="s">
        <v>681</v>
      </c>
      <c r="C51" s="84" t="s">
        <v>682</v>
      </c>
      <c r="D51" s="85" t="s">
        <v>660</v>
      </c>
      <c r="E51" s="86">
        <f t="shared" si="0"/>
        <v>1</v>
      </c>
      <c r="F51" s="85" t="s">
        <v>659</v>
      </c>
      <c r="G51" s="86">
        <f t="shared" si="1"/>
        <v>0</v>
      </c>
      <c r="H51" s="85" t="s">
        <v>659</v>
      </c>
      <c r="I51" s="86">
        <f t="shared" si="2"/>
        <v>0</v>
      </c>
      <c r="J51" s="85" t="s">
        <v>659</v>
      </c>
      <c r="K51" s="86">
        <f t="shared" si="3"/>
        <v>0</v>
      </c>
      <c r="L51" s="85" t="s">
        <v>660</v>
      </c>
      <c r="M51" s="86">
        <f t="shared" si="4"/>
        <v>1</v>
      </c>
      <c r="N51" s="85" t="s">
        <v>659</v>
      </c>
      <c r="O51" s="86">
        <f t="shared" si="5"/>
        <v>0</v>
      </c>
      <c r="P51" s="85" t="s">
        <v>659</v>
      </c>
      <c r="Q51" s="86">
        <f t="shared" si="6"/>
        <v>0</v>
      </c>
      <c r="R51" s="87">
        <v>43</v>
      </c>
      <c r="S51" s="87"/>
      <c r="T51" s="87"/>
      <c r="U51" s="87">
        <f t="shared" si="7"/>
        <v>2</v>
      </c>
      <c r="V51" s="87">
        <v>7</v>
      </c>
      <c r="W51" s="88">
        <f t="shared" si="8"/>
        <v>28.571428571428569</v>
      </c>
      <c r="X51" s="89">
        <f t="shared" si="9"/>
        <v>28.571428571428569</v>
      </c>
      <c r="Y51" s="91" t="s">
        <v>683</v>
      </c>
    </row>
    <row r="52" spans="1:25" x14ac:dyDescent="0.2">
      <c r="A52" s="82">
        <f t="shared" si="10"/>
        <v>51</v>
      </c>
      <c r="B52" s="83" t="s">
        <v>684</v>
      </c>
      <c r="C52" s="84" t="s">
        <v>685</v>
      </c>
      <c r="D52" s="85" t="s">
        <v>659</v>
      </c>
      <c r="E52" s="86">
        <f t="shared" si="0"/>
        <v>0</v>
      </c>
      <c r="F52" s="85" t="s">
        <v>659</v>
      </c>
      <c r="G52" s="86">
        <f t="shared" si="1"/>
        <v>0</v>
      </c>
      <c r="H52" s="85" t="s">
        <v>659</v>
      </c>
      <c r="I52" s="86">
        <f t="shared" si="2"/>
        <v>0</v>
      </c>
      <c r="J52" s="85" t="s">
        <v>660</v>
      </c>
      <c r="K52" s="86">
        <f t="shared" si="3"/>
        <v>1</v>
      </c>
      <c r="L52" s="85" t="s">
        <v>660</v>
      </c>
      <c r="M52" s="86">
        <f t="shared" si="4"/>
        <v>1</v>
      </c>
      <c r="N52" s="85" t="s">
        <v>659</v>
      </c>
      <c r="O52" s="86">
        <f t="shared" si="5"/>
        <v>0</v>
      </c>
      <c r="P52" s="85" t="s">
        <v>659</v>
      </c>
      <c r="Q52" s="86">
        <f t="shared" si="6"/>
        <v>0</v>
      </c>
      <c r="R52" s="87"/>
      <c r="S52" s="87"/>
      <c r="T52" s="87"/>
      <c r="U52" s="87">
        <f t="shared" si="7"/>
        <v>2</v>
      </c>
      <c r="V52" s="87">
        <v>7</v>
      </c>
      <c r="W52" s="88">
        <f t="shared" si="8"/>
        <v>28.571428571428569</v>
      </c>
      <c r="X52" s="89">
        <f t="shared" si="9"/>
        <v>28.571428571428569</v>
      </c>
      <c r="Y52" s="91" t="s">
        <v>686</v>
      </c>
    </row>
    <row r="53" spans="1:25" x14ac:dyDescent="0.2">
      <c r="A53" s="82">
        <f t="shared" si="10"/>
        <v>52</v>
      </c>
      <c r="B53" s="84" t="s">
        <v>165</v>
      </c>
      <c r="C53" s="84" t="s">
        <v>166</v>
      </c>
      <c r="D53" s="85" t="s">
        <v>660</v>
      </c>
      <c r="E53" s="86">
        <f t="shared" si="0"/>
        <v>1</v>
      </c>
      <c r="F53" s="85" t="s">
        <v>659</v>
      </c>
      <c r="G53" s="86">
        <f t="shared" si="1"/>
        <v>0</v>
      </c>
      <c r="H53" s="85" t="s">
        <v>659</v>
      </c>
      <c r="I53" s="86">
        <f t="shared" si="2"/>
        <v>0</v>
      </c>
      <c r="J53" s="85" t="s">
        <v>660</v>
      </c>
      <c r="K53" s="86">
        <f t="shared" si="3"/>
        <v>1</v>
      </c>
      <c r="L53" s="85" t="s">
        <v>660</v>
      </c>
      <c r="M53" s="86">
        <f t="shared" si="4"/>
        <v>1</v>
      </c>
      <c r="N53" s="85" t="s">
        <v>659</v>
      </c>
      <c r="O53" s="86">
        <f t="shared" si="5"/>
        <v>0</v>
      </c>
      <c r="P53" s="85" t="s">
        <v>659</v>
      </c>
      <c r="Q53" s="86">
        <f t="shared" si="6"/>
        <v>0</v>
      </c>
      <c r="R53" s="87">
        <v>46.6</v>
      </c>
      <c r="S53" s="87"/>
      <c r="T53" s="87">
        <v>0</v>
      </c>
      <c r="U53" s="87">
        <f t="shared" si="7"/>
        <v>3</v>
      </c>
      <c r="V53" s="87">
        <v>7</v>
      </c>
      <c r="W53" s="88">
        <f t="shared" si="8"/>
        <v>42.857142857142854</v>
      </c>
      <c r="X53" s="89">
        <f t="shared" si="9"/>
        <v>42.857142857142854</v>
      </c>
      <c r="Y53" s="91" t="s">
        <v>167</v>
      </c>
    </row>
    <row r="54" spans="1:25" x14ac:dyDescent="0.2">
      <c r="A54" s="82">
        <f t="shared" si="10"/>
        <v>53</v>
      </c>
      <c r="B54" s="83" t="s">
        <v>168</v>
      </c>
      <c r="C54" s="84" t="s">
        <v>169</v>
      </c>
      <c r="D54" s="85" t="s">
        <v>659</v>
      </c>
      <c r="E54" s="86">
        <f t="shared" si="0"/>
        <v>0</v>
      </c>
      <c r="F54" s="85" t="s">
        <v>659</v>
      </c>
      <c r="G54" s="86">
        <f t="shared" si="1"/>
        <v>0</v>
      </c>
      <c r="H54" s="85" t="s">
        <v>660</v>
      </c>
      <c r="I54" s="86">
        <f t="shared" si="2"/>
        <v>1</v>
      </c>
      <c r="J54" s="85" t="s">
        <v>660</v>
      </c>
      <c r="K54" s="86">
        <f t="shared" si="3"/>
        <v>1</v>
      </c>
      <c r="L54" s="85" t="s">
        <v>660</v>
      </c>
      <c r="M54" s="86">
        <f t="shared" si="4"/>
        <v>1</v>
      </c>
      <c r="N54" s="85" t="s">
        <v>659</v>
      </c>
      <c r="O54" s="86">
        <f t="shared" si="5"/>
        <v>0</v>
      </c>
      <c r="P54" s="85" t="s">
        <v>659</v>
      </c>
      <c r="Q54" s="86">
        <f t="shared" si="6"/>
        <v>0</v>
      </c>
      <c r="R54" s="87">
        <v>79.099999999999994</v>
      </c>
      <c r="S54" s="87">
        <v>49.15</v>
      </c>
      <c r="T54" s="87">
        <v>52</v>
      </c>
      <c r="U54" s="87">
        <f t="shared" si="7"/>
        <v>3</v>
      </c>
      <c r="V54" s="87">
        <v>7</v>
      </c>
      <c r="W54" s="88">
        <f t="shared" si="8"/>
        <v>42.857142857142854</v>
      </c>
      <c r="X54" s="89">
        <f t="shared" si="9"/>
        <v>42.857142857142854</v>
      </c>
      <c r="Y54" s="91" t="s">
        <v>170</v>
      </c>
    </row>
    <row r="55" spans="1:25" x14ac:dyDescent="0.2">
      <c r="A55" s="82">
        <f t="shared" si="10"/>
        <v>54</v>
      </c>
      <c r="B55" s="84" t="s">
        <v>171</v>
      </c>
      <c r="C55" s="84" t="s">
        <v>172</v>
      </c>
      <c r="D55" s="85" t="s">
        <v>660</v>
      </c>
      <c r="E55" s="86">
        <f t="shared" si="0"/>
        <v>1</v>
      </c>
      <c r="F55" s="85" t="s">
        <v>659</v>
      </c>
      <c r="G55" s="86">
        <f t="shared" si="1"/>
        <v>0</v>
      </c>
      <c r="H55" s="85" t="s">
        <v>660</v>
      </c>
      <c r="I55" s="86">
        <f t="shared" si="2"/>
        <v>1</v>
      </c>
      <c r="J55" s="85" t="s">
        <v>660</v>
      </c>
      <c r="K55" s="86">
        <f t="shared" si="3"/>
        <v>1</v>
      </c>
      <c r="L55" s="85" t="s">
        <v>660</v>
      </c>
      <c r="M55" s="86">
        <f t="shared" si="4"/>
        <v>1</v>
      </c>
      <c r="N55" s="85" t="s">
        <v>659</v>
      </c>
      <c r="O55" s="86">
        <f t="shared" si="5"/>
        <v>0</v>
      </c>
      <c r="P55" s="85" t="s">
        <v>659</v>
      </c>
      <c r="Q55" s="86">
        <f t="shared" si="6"/>
        <v>0</v>
      </c>
      <c r="R55" s="85">
        <v>76.099999999999994</v>
      </c>
      <c r="S55" s="85">
        <v>76.62</v>
      </c>
      <c r="T55" s="85">
        <v>70</v>
      </c>
      <c r="U55" s="87">
        <f t="shared" si="7"/>
        <v>4</v>
      </c>
      <c r="V55" s="87">
        <v>7</v>
      </c>
      <c r="W55" s="88">
        <f t="shared" si="8"/>
        <v>57.142857142857139</v>
      </c>
      <c r="X55" s="89">
        <f t="shared" si="9"/>
        <v>57.142857142857139</v>
      </c>
      <c r="Y55" s="100" t="s">
        <v>173</v>
      </c>
    </row>
    <row r="56" spans="1:25" x14ac:dyDescent="0.2">
      <c r="A56" s="82">
        <f t="shared" si="10"/>
        <v>55</v>
      </c>
      <c r="B56" s="83" t="s">
        <v>174</v>
      </c>
      <c r="C56" s="84" t="s">
        <v>175</v>
      </c>
      <c r="D56" s="85" t="s">
        <v>659</v>
      </c>
      <c r="E56" s="86">
        <f t="shared" si="0"/>
        <v>0</v>
      </c>
      <c r="F56" s="85" t="s">
        <v>659</v>
      </c>
      <c r="G56" s="86">
        <f t="shared" si="1"/>
        <v>0</v>
      </c>
      <c r="H56" s="85" t="s">
        <v>659</v>
      </c>
      <c r="I56" s="86">
        <f t="shared" si="2"/>
        <v>0</v>
      </c>
      <c r="J56" s="85" t="s">
        <v>659</v>
      </c>
      <c r="K56" s="86">
        <f t="shared" si="3"/>
        <v>0</v>
      </c>
      <c r="L56" s="85" t="s">
        <v>659</v>
      </c>
      <c r="M56" s="86">
        <f t="shared" si="4"/>
        <v>0</v>
      </c>
      <c r="N56" s="85" t="s">
        <v>659</v>
      </c>
      <c r="O56" s="86">
        <f t="shared" si="5"/>
        <v>0</v>
      </c>
      <c r="P56" s="85" t="s">
        <v>659</v>
      </c>
      <c r="Q56" s="86">
        <f t="shared" si="6"/>
        <v>0</v>
      </c>
      <c r="R56" s="87">
        <v>26.1</v>
      </c>
      <c r="S56" s="87"/>
      <c r="T56" s="87"/>
      <c r="U56" s="87">
        <f t="shared" si="7"/>
        <v>0</v>
      </c>
      <c r="V56" s="87">
        <v>7</v>
      </c>
      <c r="W56" s="88">
        <f t="shared" si="8"/>
        <v>0</v>
      </c>
      <c r="X56" s="89">
        <f t="shared" si="9"/>
        <v>0</v>
      </c>
      <c r="Y56" s="90" t="s">
        <v>687</v>
      </c>
    </row>
    <row r="57" spans="1:25" x14ac:dyDescent="0.2">
      <c r="A57" s="82">
        <f t="shared" si="10"/>
        <v>56</v>
      </c>
      <c r="B57" s="92" t="s">
        <v>178</v>
      </c>
      <c r="C57" s="92" t="s">
        <v>179</v>
      </c>
      <c r="D57" s="93" t="s">
        <v>659</v>
      </c>
      <c r="E57" s="93">
        <f t="shared" si="0"/>
        <v>0</v>
      </c>
      <c r="F57" s="93" t="s">
        <v>659</v>
      </c>
      <c r="G57" s="93">
        <f t="shared" si="1"/>
        <v>0</v>
      </c>
      <c r="H57" s="93" t="s">
        <v>659</v>
      </c>
      <c r="I57" s="93">
        <f t="shared" si="2"/>
        <v>0</v>
      </c>
      <c r="J57" s="93" t="s">
        <v>659</v>
      </c>
      <c r="K57" s="93">
        <f t="shared" si="3"/>
        <v>0</v>
      </c>
      <c r="L57" s="93" t="s">
        <v>659</v>
      </c>
      <c r="M57" s="93">
        <f t="shared" si="4"/>
        <v>0</v>
      </c>
      <c r="N57" s="93" t="s">
        <v>659</v>
      </c>
      <c r="O57" s="93">
        <f t="shared" si="5"/>
        <v>0</v>
      </c>
      <c r="P57" s="93" t="s">
        <v>659</v>
      </c>
      <c r="Q57" s="93">
        <f t="shared" si="6"/>
        <v>0</v>
      </c>
      <c r="R57" s="93" t="s">
        <v>688</v>
      </c>
      <c r="S57" s="93"/>
      <c r="T57" s="93">
        <v>27</v>
      </c>
      <c r="U57" s="93">
        <f t="shared" si="7"/>
        <v>0</v>
      </c>
      <c r="V57" s="93">
        <v>7</v>
      </c>
      <c r="W57" s="94">
        <f t="shared" si="8"/>
        <v>0</v>
      </c>
      <c r="X57" s="95">
        <f t="shared" si="9"/>
        <v>0</v>
      </c>
      <c r="Y57" s="92" t="s">
        <v>689</v>
      </c>
    </row>
    <row r="58" spans="1:25" x14ac:dyDescent="0.2">
      <c r="A58" s="82">
        <f t="shared" si="10"/>
        <v>57</v>
      </c>
      <c r="B58" s="83" t="s">
        <v>181</v>
      </c>
      <c r="C58" s="84" t="s">
        <v>182</v>
      </c>
      <c r="D58" s="85" t="s">
        <v>659</v>
      </c>
      <c r="E58" s="86">
        <f t="shared" si="0"/>
        <v>0</v>
      </c>
      <c r="F58" s="85" t="s">
        <v>660</v>
      </c>
      <c r="G58" s="86">
        <f t="shared" si="1"/>
        <v>1</v>
      </c>
      <c r="H58" s="85" t="s">
        <v>660</v>
      </c>
      <c r="I58" s="86">
        <f t="shared" si="2"/>
        <v>1</v>
      </c>
      <c r="J58" s="85" t="s">
        <v>660</v>
      </c>
      <c r="K58" s="86">
        <f t="shared" si="3"/>
        <v>1</v>
      </c>
      <c r="L58" s="85" t="s">
        <v>660</v>
      </c>
      <c r="M58" s="86">
        <f t="shared" si="4"/>
        <v>1</v>
      </c>
      <c r="N58" s="85" t="s">
        <v>659</v>
      </c>
      <c r="O58" s="86">
        <f t="shared" si="5"/>
        <v>0</v>
      </c>
      <c r="P58" s="85" t="s">
        <v>659</v>
      </c>
      <c r="Q58" s="86">
        <f t="shared" si="6"/>
        <v>0</v>
      </c>
      <c r="R58" s="87">
        <v>45.4</v>
      </c>
      <c r="S58" s="87"/>
      <c r="T58" s="87">
        <v>26</v>
      </c>
      <c r="U58" s="87">
        <f t="shared" si="7"/>
        <v>4</v>
      </c>
      <c r="V58" s="87">
        <v>7</v>
      </c>
      <c r="W58" s="88">
        <f t="shared" si="8"/>
        <v>57.142857142857139</v>
      </c>
      <c r="X58" s="89">
        <f t="shared" si="9"/>
        <v>57.142857142857139</v>
      </c>
      <c r="Y58" s="91" t="s">
        <v>183</v>
      </c>
    </row>
    <row r="59" spans="1:25" x14ac:dyDescent="0.2">
      <c r="A59" s="82">
        <f t="shared" si="10"/>
        <v>58</v>
      </c>
      <c r="B59" s="84" t="s">
        <v>184</v>
      </c>
      <c r="C59" s="84" t="s">
        <v>185</v>
      </c>
      <c r="D59" s="85" t="s">
        <v>660</v>
      </c>
      <c r="E59" s="86">
        <f t="shared" si="0"/>
        <v>1</v>
      </c>
      <c r="F59" s="85" t="s">
        <v>660</v>
      </c>
      <c r="G59" s="86">
        <f t="shared" si="1"/>
        <v>1</v>
      </c>
      <c r="H59" s="85" t="s">
        <v>660</v>
      </c>
      <c r="I59" s="86">
        <f t="shared" si="2"/>
        <v>1</v>
      </c>
      <c r="J59" s="85" t="s">
        <v>660</v>
      </c>
      <c r="K59" s="86">
        <f t="shared" si="3"/>
        <v>1</v>
      </c>
      <c r="L59" s="85" t="s">
        <v>660</v>
      </c>
      <c r="M59" s="86">
        <f t="shared" si="4"/>
        <v>1</v>
      </c>
      <c r="N59" s="85" t="s">
        <v>659</v>
      </c>
      <c r="O59" s="86">
        <f t="shared" si="5"/>
        <v>0</v>
      </c>
      <c r="P59" s="85" t="s">
        <v>659</v>
      </c>
      <c r="Q59" s="86">
        <f t="shared" si="6"/>
        <v>0</v>
      </c>
      <c r="R59" s="87">
        <v>55.8</v>
      </c>
      <c r="S59" s="87">
        <v>30.29</v>
      </c>
      <c r="T59" s="87">
        <v>32</v>
      </c>
      <c r="U59" s="87">
        <f t="shared" si="7"/>
        <v>5</v>
      </c>
      <c r="V59" s="87">
        <v>7</v>
      </c>
      <c r="W59" s="88">
        <f t="shared" si="8"/>
        <v>71.428571428571431</v>
      </c>
      <c r="X59" s="89">
        <f t="shared" si="9"/>
        <v>71.428571428571431</v>
      </c>
      <c r="Y59" s="91" t="s">
        <v>690</v>
      </c>
    </row>
    <row r="60" spans="1:25" x14ac:dyDescent="0.2">
      <c r="A60" s="82">
        <f t="shared" si="10"/>
        <v>59</v>
      </c>
      <c r="B60" s="96" t="s">
        <v>187</v>
      </c>
      <c r="C60" s="96" t="s">
        <v>188</v>
      </c>
      <c r="D60" s="78" t="s">
        <v>660</v>
      </c>
      <c r="E60" s="86">
        <f t="shared" si="0"/>
        <v>1</v>
      </c>
      <c r="F60" s="78" t="s">
        <v>660</v>
      </c>
      <c r="G60" s="86">
        <f t="shared" si="1"/>
        <v>1</v>
      </c>
      <c r="H60" s="78" t="s">
        <v>660</v>
      </c>
      <c r="I60" s="86">
        <f t="shared" si="2"/>
        <v>1</v>
      </c>
      <c r="J60" s="78" t="s">
        <v>660</v>
      </c>
      <c r="K60" s="86">
        <f t="shared" si="3"/>
        <v>1</v>
      </c>
      <c r="L60" s="78" t="s">
        <v>660</v>
      </c>
      <c r="M60" s="86">
        <f t="shared" si="4"/>
        <v>1</v>
      </c>
      <c r="N60" s="78" t="s">
        <v>659</v>
      </c>
      <c r="O60" s="86">
        <f t="shared" si="5"/>
        <v>0</v>
      </c>
      <c r="P60" s="78" t="s">
        <v>659</v>
      </c>
      <c r="Q60" s="86">
        <f t="shared" si="6"/>
        <v>0</v>
      </c>
      <c r="R60" s="78">
        <v>37.299999999999997</v>
      </c>
      <c r="S60" s="78">
        <v>8.74</v>
      </c>
      <c r="T60" s="78">
        <v>22</v>
      </c>
      <c r="U60" s="87">
        <f t="shared" si="7"/>
        <v>5</v>
      </c>
      <c r="V60" s="87">
        <v>7</v>
      </c>
      <c r="W60" s="88">
        <f t="shared" si="8"/>
        <v>71.428571428571431</v>
      </c>
      <c r="X60" s="89">
        <f t="shared" si="9"/>
        <v>71.428571428571431</v>
      </c>
      <c r="Y60" s="91" t="s">
        <v>189</v>
      </c>
    </row>
    <row r="61" spans="1:25" x14ac:dyDescent="0.2">
      <c r="A61" s="82">
        <f t="shared" si="10"/>
        <v>60</v>
      </c>
      <c r="B61" s="84" t="s">
        <v>190</v>
      </c>
      <c r="C61" s="84" t="s">
        <v>191</v>
      </c>
      <c r="D61" s="85" t="s">
        <v>660</v>
      </c>
      <c r="E61" s="86">
        <f t="shared" si="0"/>
        <v>1</v>
      </c>
      <c r="F61" s="85" t="s">
        <v>660</v>
      </c>
      <c r="G61" s="86">
        <f t="shared" si="1"/>
        <v>1</v>
      </c>
      <c r="H61" s="85" t="s">
        <v>659</v>
      </c>
      <c r="I61" s="86">
        <f t="shared" si="2"/>
        <v>0</v>
      </c>
      <c r="J61" s="85" t="s">
        <v>659</v>
      </c>
      <c r="K61" s="86">
        <f t="shared" si="3"/>
        <v>0</v>
      </c>
      <c r="L61" s="85" t="s">
        <v>660</v>
      </c>
      <c r="M61" s="86">
        <f t="shared" si="4"/>
        <v>1</v>
      </c>
      <c r="N61" s="85" t="s">
        <v>659</v>
      </c>
      <c r="O61" s="86">
        <f t="shared" si="5"/>
        <v>0</v>
      </c>
      <c r="P61" s="85" t="s">
        <v>659</v>
      </c>
      <c r="Q61" s="86">
        <f t="shared" si="6"/>
        <v>0</v>
      </c>
      <c r="R61" s="87">
        <v>20.8</v>
      </c>
      <c r="S61" s="87"/>
      <c r="T61" s="87">
        <v>27</v>
      </c>
      <c r="U61" s="87">
        <f t="shared" si="7"/>
        <v>3</v>
      </c>
      <c r="V61" s="87">
        <v>7</v>
      </c>
      <c r="W61" s="88">
        <f t="shared" si="8"/>
        <v>42.857142857142854</v>
      </c>
      <c r="X61" s="89">
        <f t="shared" si="9"/>
        <v>42.857142857142854</v>
      </c>
      <c r="Y61" s="90" t="s">
        <v>192</v>
      </c>
    </row>
    <row r="62" spans="1:25" x14ac:dyDescent="0.2">
      <c r="A62" s="82">
        <f t="shared" si="10"/>
        <v>61</v>
      </c>
      <c r="B62" s="83" t="s">
        <v>193</v>
      </c>
      <c r="C62" s="84" t="s">
        <v>194</v>
      </c>
      <c r="D62" s="85" t="s">
        <v>659</v>
      </c>
      <c r="E62" s="86">
        <f t="shared" si="0"/>
        <v>0</v>
      </c>
      <c r="F62" s="85" t="s">
        <v>659</v>
      </c>
      <c r="G62" s="86">
        <f t="shared" si="1"/>
        <v>0</v>
      </c>
      <c r="H62" s="85" t="s">
        <v>659</v>
      </c>
      <c r="I62" s="86">
        <f t="shared" si="2"/>
        <v>0</v>
      </c>
      <c r="J62" s="85" t="s">
        <v>659</v>
      </c>
      <c r="K62" s="86">
        <f t="shared" si="3"/>
        <v>0</v>
      </c>
      <c r="L62" s="85" t="s">
        <v>659</v>
      </c>
      <c r="M62" s="86">
        <f t="shared" si="4"/>
        <v>0</v>
      </c>
      <c r="N62" s="85" t="s">
        <v>659</v>
      </c>
      <c r="O62" s="86">
        <f t="shared" si="5"/>
        <v>0</v>
      </c>
      <c r="P62" s="85" t="s">
        <v>659</v>
      </c>
      <c r="Q62" s="86">
        <f t="shared" si="6"/>
        <v>0</v>
      </c>
      <c r="R62" s="87"/>
      <c r="S62" s="87"/>
      <c r="T62" s="87"/>
      <c r="U62" s="87">
        <f t="shared" si="7"/>
        <v>0</v>
      </c>
      <c r="V62" s="87">
        <v>7</v>
      </c>
      <c r="W62" s="88">
        <f t="shared" si="8"/>
        <v>0</v>
      </c>
      <c r="X62" s="89">
        <f t="shared" si="9"/>
        <v>0</v>
      </c>
      <c r="Y62" s="90" t="s">
        <v>636</v>
      </c>
    </row>
    <row r="63" spans="1:25" x14ac:dyDescent="0.2">
      <c r="A63" s="82">
        <f t="shared" si="10"/>
        <v>62</v>
      </c>
      <c r="B63" s="84" t="s">
        <v>196</v>
      </c>
      <c r="C63" s="84" t="s">
        <v>197</v>
      </c>
      <c r="D63" s="85" t="s">
        <v>659</v>
      </c>
      <c r="E63" s="86">
        <f t="shared" si="0"/>
        <v>0</v>
      </c>
      <c r="F63" s="85" t="s">
        <v>659</v>
      </c>
      <c r="G63" s="86">
        <f t="shared" si="1"/>
        <v>0</v>
      </c>
      <c r="H63" s="85" t="s">
        <v>659</v>
      </c>
      <c r="I63" s="86">
        <f t="shared" si="2"/>
        <v>0</v>
      </c>
      <c r="J63" s="85" t="s">
        <v>659</v>
      </c>
      <c r="K63" s="86">
        <f t="shared" si="3"/>
        <v>0</v>
      </c>
      <c r="L63" s="85" t="s">
        <v>659</v>
      </c>
      <c r="M63" s="86">
        <f t="shared" si="4"/>
        <v>0</v>
      </c>
      <c r="N63" s="85" t="s">
        <v>659</v>
      </c>
      <c r="O63" s="86">
        <f t="shared" si="5"/>
        <v>0</v>
      </c>
      <c r="P63" s="85" t="s">
        <v>659</v>
      </c>
      <c r="Q63" s="86">
        <f t="shared" si="6"/>
        <v>0</v>
      </c>
      <c r="R63" s="87"/>
      <c r="S63" s="87"/>
      <c r="T63" s="87"/>
      <c r="U63" s="87">
        <f t="shared" si="7"/>
        <v>0</v>
      </c>
      <c r="V63" s="87">
        <v>7</v>
      </c>
      <c r="W63" s="88">
        <f t="shared" si="8"/>
        <v>0</v>
      </c>
      <c r="X63" s="89">
        <f t="shared" si="9"/>
        <v>0</v>
      </c>
      <c r="Y63" s="91" t="s">
        <v>149</v>
      </c>
    </row>
    <row r="64" spans="1:25" x14ac:dyDescent="0.2">
      <c r="A64" s="82">
        <f t="shared" si="10"/>
        <v>63</v>
      </c>
      <c r="B64" s="83" t="s">
        <v>198</v>
      </c>
      <c r="C64" s="84" t="s">
        <v>199</v>
      </c>
      <c r="D64" s="85" t="s">
        <v>660</v>
      </c>
      <c r="E64" s="86">
        <f t="shared" si="0"/>
        <v>1</v>
      </c>
      <c r="F64" s="85" t="s">
        <v>659</v>
      </c>
      <c r="G64" s="86">
        <f t="shared" si="1"/>
        <v>0</v>
      </c>
      <c r="H64" s="85" t="s">
        <v>660</v>
      </c>
      <c r="I64" s="86">
        <f t="shared" si="2"/>
        <v>1</v>
      </c>
      <c r="J64" s="85" t="s">
        <v>660</v>
      </c>
      <c r="K64" s="86">
        <f t="shared" si="3"/>
        <v>1</v>
      </c>
      <c r="L64" s="85" t="s">
        <v>660</v>
      </c>
      <c r="M64" s="86">
        <f t="shared" si="4"/>
        <v>1</v>
      </c>
      <c r="N64" s="85" t="s">
        <v>660</v>
      </c>
      <c r="O64" s="86">
        <f t="shared" si="5"/>
        <v>1</v>
      </c>
      <c r="P64" s="85" t="s">
        <v>660</v>
      </c>
      <c r="Q64" s="86">
        <f t="shared" si="6"/>
        <v>1</v>
      </c>
      <c r="R64" s="85">
        <v>75.8</v>
      </c>
      <c r="S64" s="85">
        <v>50.63</v>
      </c>
      <c r="T64" s="85"/>
      <c r="U64" s="87">
        <f t="shared" si="7"/>
        <v>6</v>
      </c>
      <c r="V64" s="87">
        <v>7</v>
      </c>
      <c r="W64" s="88">
        <f t="shared" si="8"/>
        <v>85.714285714285708</v>
      </c>
      <c r="X64" s="89">
        <f t="shared" si="9"/>
        <v>85.714285714285708</v>
      </c>
      <c r="Y64" s="100" t="s">
        <v>200</v>
      </c>
    </row>
    <row r="65" spans="1:29" s="99" customFormat="1" x14ac:dyDescent="0.2">
      <c r="A65" s="82">
        <f t="shared" si="10"/>
        <v>64</v>
      </c>
      <c r="B65" s="84" t="s">
        <v>201</v>
      </c>
      <c r="C65" s="84" t="s">
        <v>202</v>
      </c>
      <c r="D65" s="85" t="s">
        <v>659</v>
      </c>
      <c r="E65" s="86">
        <f t="shared" si="0"/>
        <v>0</v>
      </c>
      <c r="F65" s="85" t="s">
        <v>660</v>
      </c>
      <c r="G65" s="86">
        <f t="shared" si="1"/>
        <v>1</v>
      </c>
      <c r="H65" s="85" t="s">
        <v>659</v>
      </c>
      <c r="I65" s="86">
        <f t="shared" si="2"/>
        <v>0</v>
      </c>
      <c r="J65" s="85" t="s">
        <v>659</v>
      </c>
      <c r="K65" s="86">
        <f t="shared" si="3"/>
        <v>0</v>
      </c>
      <c r="L65" s="85" t="s">
        <v>659</v>
      </c>
      <c r="M65" s="86">
        <f t="shared" si="4"/>
        <v>0</v>
      </c>
      <c r="N65" s="85" t="s">
        <v>659</v>
      </c>
      <c r="O65" s="86">
        <f t="shared" si="5"/>
        <v>0</v>
      </c>
      <c r="P65" s="85" t="s">
        <v>659</v>
      </c>
      <c r="Q65" s="86">
        <f t="shared" si="6"/>
        <v>0</v>
      </c>
      <c r="R65" s="85">
        <v>22.8</v>
      </c>
      <c r="S65" s="85">
        <v>6.63</v>
      </c>
      <c r="T65" s="85">
        <v>13</v>
      </c>
      <c r="U65" s="87">
        <f t="shared" si="7"/>
        <v>1</v>
      </c>
      <c r="V65" s="87">
        <v>7</v>
      </c>
      <c r="W65" s="88">
        <f t="shared" si="8"/>
        <v>14.285714285714285</v>
      </c>
      <c r="X65" s="89">
        <f t="shared" si="9"/>
        <v>14.285714285714285</v>
      </c>
      <c r="Y65" s="101" t="s">
        <v>203</v>
      </c>
    </row>
    <row r="66" spans="1:29" x14ac:dyDescent="0.2">
      <c r="A66" s="82">
        <f t="shared" si="10"/>
        <v>65</v>
      </c>
      <c r="B66" s="92" t="s">
        <v>691</v>
      </c>
      <c r="C66" s="92" t="s">
        <v>692</v>
      </c>
      <c r="D66" s="93"/>
      <c r="E66" s="93">
        <f t="shared" si="0"/>
        <v>0</v>
      </c>
      <c r="F66" s="93"/>
      <c r="G66" s="93">
        <f t="shared" si="1"/>
        <v>0</v>
      </c>
      <c r="H66" s="93"/>
      <c r="I66" s="93">
        <f t="shared" si="2"/>
        <v>0</v>
      </c>
      <c r="J66" s="93"/>
      <c r="K66" s="93">
        <f t="shared" si="3"/>
        <v>0</v>
      </c>
      <c r="L66" s="93"/>
      <c r="M66" s="93">
        <f t="shared" si="4"/>
        <v>0</v>
      </c>
      <c r="N66" s="93"/>
      <c r="O66" s="93">
        <f t="shared" si="5"/>
        <v>0</v>
      </c>
      <c r="P66" s="93"/>
      <c r="Q66" s="93">
        <f t="shared" si="6"/>
        <v>0</v>
      </c>
      <c r="R66" s="93"/>
      <c r="S66" s="93"/>
      <c r="T66" s="93"/>
      <c r="U66" s="93">
        <f t="shared" si="7"/>
        <v>0</v>
      </c>
      <c r="V66" s="93">
        <v>7</v>
      </c>
      <c r="W66" s="94">
        <f t="shared" si="8"/>
        <v>0</v>
      </c>
      <c r="X66" s="95">
        <f t="shared" si="9"/>
        <v>0</v>
      </c>
      <c r="Y66" s="92"/>
    </row>
    <row r="67" spans="1:29" x14ac:dyDescent="0.2">
      <c r="A67" s="82">
        <f t="shared" si="10"/>
        <v>66</v>
      </c>
      <c r="B67" s="96" t="s">
        <v>204</v>
      </c>
      <c r="C67" s="96" t="s">
        <v>205</v>
      </c>
      <c r="D67" s="78" t="s">
        <v>659</v>
      </c>
      <c r="E67" s="86">
        <f t="shared" ref="E67:E130" si="11">IF(D67="YES",1,0)</f>
        <v>0</v>
      </c>
      <c r="F67" s="78" t="s">
        <v>660</v>
      </c>
      <c r="G67" s="86">
        <f t="shared" ref="G67:G130" si="12">IF(F67="YES",1,0)</f>
        <v>1</v>
      </c>
      <c r="H67" s="78" t="s">
        <v>659</v>
      </c>
      <c r="I67" s="86">
        <f t="shared" ref="I67:I130" si="13">IF(H67="YES",1,0)</f>
        <v>0</v>
      </c>
      <c r="J67" s="78" t="s">
        <v>660</v>
      </c>
      <c r="K67" s="86">
        <f t="shared" ref="K67:K130" si="14">IF(J67="YES",1,0)</f>
        <v>1</v>
      </c>
      <c r="L67" s="78" t="s">
        <v>659</v>
      </c>
      <c r="M67" s="86">
        <f t="shared" ref="M67:M130" si="15">IF(L67="YES",1,0)</f>
        <v>0</v>
      </c>
      <c r="N67" s="78" t="s">
        <v>659</v>
      </c>
      <c r="O67" s="86">
        <f t="shared" ref="O67:O130" si="16">IF(N67="YES",1,0)</f>
        <v>0</v>
      </c>
      <c r="P67" s="78" t="s">
        <v>659</v>
      </c>
      <c r="Q67" s="86">
        <f t="shared" ref="Q67:Q130" si="17">IF(P67="YES",1,0)</f>
        <v>0</v>
      </c>
      <c r="R67" s="78">
        <v>27</v>
      </c>
      <c r="S67" s="78"/>
      <c r="T67" s="78"/>
      <c r="U67" s="87">
        <f t="shared" ref="U67:U130" si="18">SUM(E67+G67+I67+K67+M67+O67+Q67)</f>
        <v>2</v>
      </c>
      <c r="V67" s="87">
        <v>7</v>
      </c>
      <c r="W67" s="88">
        <f t="shared" ref="W67:W130" si="19">U67/V67*100</f>
        <v>28.571428571428569</v>
      </c>
      <c r="X67" s="89">
        <f t="shared" ref="X67:X130" si="20">W67</f>
        <v>28.571428571428569</v>
      </c>
      <c r="Y67" s="91" t="s">
        <v>206</v>
      </c>
    </row>
    <row r="68" spans="1:29" x14ac:dyDescent="0.2">
      <c r="A68" s="82">
        <f t="shared" ref="A68:A131" si="21">1+A67</f>
        <v>67</v>
      </c>
      <c r="B68" s="84" t="s">
        <v>207</v>
      </c>
      <c r="C68" s="84" t="s">
        <v>208</v>
      </c>
      <c r="D68" s="85" t="s">
        <v>660</v>
      </c>
      <c r="E68" s="86">
        <f t="shared" si="11"/>
        <v>1</v>
      </c>
      <c r="F68" s="85" t="s">
        <v>660</v>
      </c>
      <c r="G68" s="86">
        <f t="shared" si="12"/>
        <v>1</v>
      </c>
      <c r="H68" s="85" t="s">
        <v>660</v>
      </c>
      <c r="I68" s="86">
        <f t="shared" si="13"/>
        <v>1</v>
      </c>
      <c r="J68" s="85" t="s">
        <v>660</v>
      </c>
      <c r="K68" s="86">
        <f t="shared" si="14"/>
        <v>1</v>
      </c>
      <c r="L68" s="85" t="s">
        <v>660</v>
      </c>
      <c r="M68" s="86">
        <f t="shared" si="15"/>
        <v>1</v>
      </c>
      <c r="N68" s="85" t="s">
        <v>659</v>
      </c>
      <c r="O68" s="86">
        <f t="shared" si="16"/>
        <v>0</v>
      </c>
      <c r="P68" s="85" t="s">
        <v>659</v>
      </c>
      <c r="Q68" s="86">
        <f t="shared" si="17"/>
        <v>0</v>
      </c>
      <c r="R68" s="87">
        <v>72</v>
      </c>
      <c r="S68" s="87">
        <v>65.45</v>
      </c>
      <c r="T68" s="87">
        <v>67</v>
      </c>
      <c r="U68" s="87">
        <f t="shared" si="18"/>
        <v>5</v>
      </c>
      <c r="V68" s="87">
        <v>7</v>
      </c>
      <c r="W68" s="88">
        <f t="shared" si="19"/>
        <v>71.428571428571431</v>
      </c>
      <c r="X68" s="89">
        <f t="shared" si="20"/>
        <v>71.428571428571431</v>
      </c>
      <c r="Y68" s="90" t="s">
        <v>209</v>
      </c>
    </row>
    <row r="69" spans="1:29" x14ac:dyDescent="0.2">
      <c r="A69" s="82">
        <f t="shared" si="21"/>
        <v>68</v>
      </c>
      <c r="B69" s="83" t="s">
        <v>210</v>
      </c>
      <c r="C69" s="84" t="s">
        <v>211</v>
      </c>
      <c r="D69" s="85" t="s">
        <v>660</v>
      </c>
      <c r="E69" s="86">
        <f t="shared" si="11"/>
        <v>1</v>
      </c>
      <c r="F69" s="85" t="s">
        <v>660</v>
      </c>
      <c r="G69" s="86">
        <f t="shared" si="12"/>
        <v>1</v>
      </c>
      <c r="H69" s="85" t="s">
        <v>660</v>
      </c>
      <c r="I69" s="86">
        <f t="shared" si="13"/>
        <v>1</v>
      </c>
      <c r="J69" s="85" t="s">
        <v>660</v>
      </c>
      <c r="K69" s="86">
        <f t="shared" si="14"/>
        <v>1</v>
      </c>
      <c r="L69" s="85" t="s">
        <v>660</v>
      </c>
      <c r="M69" s="86">
        <f t="shared" si="15"/>
        <v>1</v>
      </c>
      <c r="N69" s="85" t="s">
        <v>660</v>
      </c>
      <c r="O69" s="86">
        <f t="shared" si="16"/>
        <v>1</v>
      </c>
      <c r="P69" s="85" t="s">
        <v>659</v>
      </c>
      <c r="Q69" s="86">
        <f t="shared" si="17"/>
        <v>0</v>
      </c>
      <c r="R69" s="87">
        <v>45.9</v>
      </c>
      <c r="S69" s="87">
        <v>81.650000000000006</v>
      </c>
      <c r="T69" s="87">
        <v>63</v>
      </c>
      <c r="U69" s="87">
        <f t="shared" si="18"/>
        <v>6</v>
      </c>
      <c r="V69" s="87">
        <v>7</v>
      </c>
      <c r="W69" s="88">
        <f t="shared" si="19"/>
        <v>85.714285714285708</v>
      </c>
      <c r="X69" s="89">
        <f t="shared" si="20"/>
        <v>85.714285714285708</v>
      </c>
      <c r="Y69" s="91" t="s">
        <v>212</v>
      </c>
    </row>
    <row r="70" spans="1:29" x14ac:dyDescent="0.2">
      <c r="A70" s="82">
        <f t="shared" si="21"/>
        <v>69</v>
      </c>
      <c r="B70" s="84" t="s">
        <v>693</v>
      </c>
      <c r="C70" s="84" t="s">
        <v>694</v>
      </c>
      <c r="D70" s="85" t="s">
        <v>659</v>
      </c>
      <c r="E70" s="86">
        <f t="shared" si="11"/>
        <v>0</v>
      </c>
      <c r="F70" s="85" t="s">
        <v>659</v>
      </c>
      <c r="G70" s="86">
        <f t="shared" si="12"/>
        <v>0</v>
      </c>
      <c r="H70" s="85" t="s">
        <v>659</v>
      </c>
      <c r="I70" s="86">
        <f t="shared" si="13"/>
        <v>0</v>
      </c>
      <c r="J70" s="85" t="s">
        <v>660</v>
      </c>
      <c r="K70" s="86">
        <f t="shared" si="14"/>
        <v>1</v>
      </c>
      <c r="L70" s="85" t="s">
        <v>660</v>
      </c>
      <c r="M70" s="86">
        <f t="shared" si="15"/>
        <v>1</v>
      </c>
      <c r="N70" s="85" t="s">
        <v>659</v>
      </c>
      <c r="O70" s="86">
        <f t="shared" si="16"/>
        <v>0</v>
      </c>
      <c r="P70" s="85" t="s">
        <v>659</v>
      </c>
      <c r="Q70" s="86">
        <f t="shared" si="17"/>
        <v>0</v>
      </c>
      <c r="R70" s="85"/>
      <c r="S70" s="85"/>
      <c r="T70" s="85"/>
      <c r="U70" s="87">
        <f t="shared" si="18"/>
        <v>2</v>
      </c>
      <c r="V70" s="87">
        <v>7</v>
      </c>
      <c r="W70" s="88">
        <f t="shared" si="19"/>
        <v>28.571428571428569</v>
      </c>
      <c r="X70" s="89">
        <f t="shared" si="20"/>
        <v>28.571428571428569</v>
      </c>
      <c r="Y70" s="100" t="s">
        <v>695</v>
      </c>
    </row>
    <row r="71" spans="1:29" s="99" customFormat="1" x14ac:dyDescent="0.2">
      <c r="A71" s="82">
        <f t="shared" si="21"/>
        <v>70</v>
      </c>
      <c r="B71" s="83" t="s">
        <v>213</v>
      </c>
      <c r="C71" s="84" t="s">
        <v>214</v>
      </c>
      <c r="D71" s="85" t="s">
        <v>659</v>
      </c>
      <c r="E71" s="86">
        <f t="shared" si="11"/>
        <v>0</v>
      </c>
      <c r="F71" s="85" t="s">
        <v>659</v>
      </c>
      <c r="G71" s="86">
        <f t="shared" si="12"/>
        <v>0</v>
      </c>
      <c r="H71" s="85" t="s">
        <v>659</v>
      </c>
      <c r="I71" s="86">
        <f t="shared" si="13"/>
        <v>0</v>
      </c>
      <c r="J71" s="85" t="s">
        <v>660</v>
      </c>
      <c r="K71" s="86">
        <f t="shared" si="14"/>
        <v>1</v>
      </c>
      <c r="L71" s="85" t="s">
        <v>659</v>
      </c>
      <c r="M71" s="86">
        <f t="shared" si="15"/>
        <v>0</v>
      </c>
      <c r="N71" s="85" t="s">
        <v>659</v>
      </c>
      <c r="O71" s="86">
        <f t="shared" si="16"/>
        <v>0</v>
      </c>
      <c r="P71" s="85" t="s">
        <v>659</v>
      </c>
      <c r="Q71" s="86">
        <f t="shared" si="17"/>
        <v>0</v>
      </c>
      <c r="R71" s="85">
        <v>18.5</v>
      </c>
      <c r="S71" s="85"/>
      <c r="T71" s="85"/>
      <c r="U71" s="87">
        <f t="shared" si="18"/>
        <v>1</v>
      </c>
      <c r="V71" s="87">
        <v>7</v>
      </c>
      <c r="W71" s="88">
        <f t="shared" si="19"/>
        <v>14.285714285714285</v>
      </c>
      <c r="X71" s="89">
        <f t="shared" si="20"/>
        <v>14.285714285714285</v>
      </c>
      <c r="Y71" s="100" t="s">
        <v>215</v>
      </c>
      <c r="AC71" s="81"/>
    </row>
    <row r="72" spans="1:29" s="99" customFormat="1" x14ac:dyDescent="0.2">
      <c r="A72" s="82">
        <f t="shared" si="21"/>
        <v>71</v>
      </c>
      <c r="B72" s="84" t="s">
        <v>216</v>
      </c>
      <c r="C72" s="84" t="s">
        <v>217</v>
      </c>
      <c r="D72" s="85" t="s">
        <v>659</v>
      </c>
      <c r="E72" s="86">
        <f t="shared" si="11"/>
        <v>0</v>
      </c>
      <c r="F72" s="85" t="s">
        <v>660</v>
      </c>
      <c r="G72" s="86">
        <f t="shared" si="12"/>
        <v>1</v>
      </c>
      <c r="H72" s="85" t="s">
        <v>659</v>
      </c>
      <c r="I72" s="86">
        <f t="shared" si="13"/>
        <v>0</v>
      </c>
      <c r="J72" s="85" t="s">
        <v>659</v>
      </c>
      <c r="K72" s="86">
        <f t="shared" si="14"/>
        <v>0</v>
      </c>
      <c r="L72" s="85" t="s">
        <v>659</v>
      </c>
      <c r="M72" s="86">
        <f t="shared" si="15"/>
        <v>0</v>
      </c>
      <c r="N72" s="85" t="s">
        <v>659</v>
      </c>
      <c r="O72" s="86">
        <f t="shared" si="16"/>
        <v>0</v>
      </c>
      <c r="P72" s="85" t="s">
        <v>659</v>
      </c>
      <c r="Q72" s="86">
        <f t="shared" si="17"/>
        <v>0</v>
      </c>
      <c r="R72" s="85">
        <v>15.2</v>
      </c>
      <c r="S72" s="85"/>
      <c r="T72" s="85"/>
      <c r="U72" s="87">
        <f t="shared" si="18"/>
        <v>1</v>
      </c>
      <c r="V72" s="87">
        <v>7</v>
      </c>
      <c r="W72" s="88">
        <f t="shared" si="19"/>
        <v>14.285714285714285</v>
      </c>
      <c r="X72" s="89">
        <f t="shared" si="20"/>
        <v>14.285714285714285</v>
      </c>
      <c r="Y72" s="100" t="s">
        <v>218</v>
      </c>
      <c r="AC72" s="81"/>
    </row>
    <row r="73" spans="1:29" s="99" customFormat="1" x14ac:dyDescent="0.2">
      <c r="A73" s="82">
        <f t="shared" si="21"/>
        <v>72</v>
      </c>
      <c r="B73" s="83" t="s">
        <v>220</v>
      </c>
      <c r="C73" s="84" t="s">
        <v>221</v>
      </c>
      <c r="D73" s="85" t="s">
        <v>660</v>
      </c>
      <c r="E73" s="86">
        <f t="shared" si="11"/>
        <v>1</v>
      </c>
      <c r="F73" s="85" t="s">
        <v>660</v>
      </c>
      <c r="G73" s="86">
        <f t="shared" si="12"/>
        <v>1</v>
      </c>
      <c r="H73" s="85" t="s">
        <v>659</v>
      </c>
      <c r="I73" s="86">
        <f t="shared" si="13"/>
        <v>0</v>
      </c>
      <c r="J73" s="85" t="s">
        <v>660</v>
      </c>
      <c r="K73" s="86">
        <f t="shared" si="14"/>
        <v>1</v>
      </c>
      <c r="L73" s="85" t="s">
        <v>660</v>
      </c>
      <c r="M73" s="86">
        <f t="shared" si="15"/>
        <v>1</v>
      </c>
      <c r="N73" s="85" t="s">
        <v>659</v>
      </c>
      <c r="O73" s="86">
        <f t="shared" si="16"/>
        <v>0</v>
      </c>
      <c r="P73" s="85" t="s">
        <v>660</v>
      </c>
      <c r="Q73" s="86">
        <f t="shared" si="17"/>
        <v>1</v>
      </c>
      <c r="R73" s="85">
        <v>54</v>
      </c>
      <c r="S73" s="85">
        <v>16.79</v>
      </c>
      <c r="T73" s="85">
        <v>37</v>
      </c>
      <c r="U73" s="87">
        <f t="shared" si="18"/>
        <v>5</v>
      </c>
      <c r="V73" s="87">
        <v>7</v>
      </c>
      <c r="W73" s="88">
        <f t="shared" si="19"/>
        <v>71.428571428571431</v>
      </c>
      <c r="X73" s="89">
        <f t="shared" si="20"/>
        <v>71.428571428571431</v>
      </c>
      <c r="Y73" s="100" t="s">
        <v>222</v>
      </c>
      <c r="AC73" s="81"/>
    </row>
    <row r="74" spans="1:29" x14ac:dyDescent="0.2">
      <c r="A74" s="82">
        <f t="shared" si="21"/>
        <v>73</v>
      </c>
      <c r="B74" s="84" t="s">
        <v>223</v>
      </c>
      <c r="C74" s="84" t="s">
        <v>224</v>
      </c>
      <c r="D74" s="85" t="s">
        <v>660</v>
      </c>
      <c r="E74" s="86">
        <f t="shared" si="11"/>
        <v>1</v>
      </c>
      <c r="F74" s="85" t="s">
        <v>660</v>
      </c>
      <c r="G74" s="86">
        <f t="shared" si="12"/>
        <v>1</v>
      </c>
      <c r="H74" s="85" t="s">
        <v>660</v>
      </c>
      <c r="I74" s="86">
        <f t="shared" si="13"/>
        <v>1</v>
      </c>
      <c r="J74" s="85" t="s">
        <v>660</v>
      </c>
      <c r="K74" s="86">
        <f t="shared" si="14"/>
        <v>1</v>
      </c>
      <c r="L74" s="85" t="s">
        <v>660</v>
      </c>
      <c r="M74" s="86">
        <f t="shared" si="15"/>
        <v>1</v>
      </c>
      <c r="N74" s="85" t="s">
        <v>659</v>
      </c>
      <c r="O74" s="86">
        <f t="shared" si="16"/>
        <v>0</v>
      </c>
      <c r="P74" s="85" t="s">
        <v>659</v>
      </c>
      <c r="Q74" s="86">
        <f t="shared" si="17"/>
        <v>0</v>
      </c>
      <c r="R74" s="87">
        <v>64.3</v>
      </c>
      <c r="S74" s="87">
        <v>64.790000000000006</v>
      </c>
      <c r="T74" s="87">
        <v>49</v>
      </c>
      <c r="U74" s="87">
        <f t="shared" si="18"/>
        <v>5</v>
      </c>
      <c r="V74" s="87">
        <v>7</v>
      </c>
      <c r="W74" s="88">
        <f t="shared" si="19"/>
        <v>71.428571428571431</v>
      </c>
      <c r="X74" s="89">
        <f t="shared" si="20"/>
        <v>71.428571428571431</v>
      </c>
      <c r="Y74" s="91" t="s">
        <v>225</v>
      </c>
    </row>
    <row r="75" spans="1:29" s="99" customFormat="1" x14ac:dyDescent="0.2">
      <c r="A75" s="82">
        <f t="shared" si="21"/>
        <v>74</v>
      </c>
      <c r="B75" s="83" t="s">
        <v>227</v>
      </c>
      <c r="C75" s="84" t="s">
        <v>228</v>
      </c>
      <c r="D75" s="85" t="s">
        <v>660</v>
      </c>
      <c r="E75" s="86">
        <f t="shared" si="11"/>
        <v>1</v>
      </c>
      <c r="F75" s="85" t="s">
        <v>660</v>
      </c>
      <c r="G75" s="86">
        <f t="shared" si="12"/>
        <v>1</v>
      </c>
      <c r="H75" s="85" t="s">
        <v>659</v>
      </c>
      <c r="I75" s="86">
        <f t="shared" si="13"/>
        <v>0</v>
      </c>
      <c r="J75" s="85" t="s">
        <v>659</v>
      </c>
      <c r="K75" s="86">
        <f t="shared" si="14"/>
        <v>0</v>
      </c>
      <c r="L75" s="85" t="s">
        <v>659</v>
      </c>
      <c r="M75" s="86">
        <f t="shared" si="15"/>
        <v>0</v>
      </c>
      <c r="N75" s="85" t="s">
        <v>660</v>
      </c>
      <c r="O75" s="86">
        <f t="shared" si="16"/>
        <v>1</v>
      </c>
      <c r="P75" s="85" t="s">
        <v>659</v>
      </c>
      <c r="Q75" s="86">
        <f t="shared" si="17"/>
        <v>0</v>
      </c>
      <c r="R75" s="85">
        <v>27.2</v>
      </c>
      <c r="S75" s="85">
        <v>10.19</v>
      </c>
      <c r="T75" s="85">
        <v>0</v>
      </c>
      <c r="U75" s="87">
        <f t="shared" si="18"/>
        <v>3</v>
      </c>
      <c r="V75" s="87">
        <v>7</v>
      </c>
      <c r="W75" s="88">
        <f t="shared" si="19"/>
        <v>42.857142857142854</v>
      </c>
      <c r="X75" s="89">
        <f t="shared" si="20"/>
        <v>42.857142857142854</v>
      </c>
      <c r="Y75" s="100" t="s">
        <v>229</v>
      </c>
      <c r="AC75" s="81"/>
    </row>
    <row r="76" spans="1:29" x14ac:dyDescent="0.2">
      <c r="A76" s="82">
        <f t="shared" si="21"/>
        <v>75</v>
      </c>
      <c r="B76" s="92" t="s">
        <v>696</v>
      </c>
      <c r="C76" s="92" t="s">
        <v>697</v>
      </c>
      <c r="D76" s="93"/>
      <c r="E76" s="93">
        <f t="shared" si="11"/>
        <v>0</v>
      </c>
      <c r="F76" s="93"/>
      <c r="G76" s="93">
        <f t="shared" si="12"/>
        <v>0</v>
      </c>
      <c r="H76" s="93"/>
      <c r="I76" s="93">
        <f t="shared" si="13"/>
        <v>0</v>
      </c>
      <c r="J76" s="93"/>
      <c r="K76" s="93">
        <f t="shared" si="14"/>
        <v>0</v>
      </c>
      <c r="L76" s="93"/>
      <c r="M76" s="93">
        <f t="shared" si="15"/>
        <v>0</v>
      </c>
      <c r="N76" s="93"/>
      <c r="O76" s="93">
        <f t="shared" si="16"/>
        <v>0</v>
      </c>
      <c r="P76" s="93"/>
      <c r="Q76" s="93">
        <f t="shared" si="17"/>
        <v>0</v>
      </c>
      <c r="R76" s="93"/>
      <c r="S76" s="93"/>
      <c r="T76" s="93">
        <v>0</v>
      </c>
      <c r="U76" s="93">
        <f t="shared" si="18"/>
        <v>0</v>
      </c>
      <c r="V76" s="93">
        <v>7</v>
      </c>
      <c r="W76" s="94">
        <f t="shared" si="19"/>
        <v>0</v>
      </c>
      <c r="X76" s="95">
        <f t="shared" si="20"/>
        <v>0</v>
      </c>
      <c r="Y76" s="92"/>
    </row>
    <row r="77" spans="1:29" x14ac:dyDescent="0.2">
      <c r="A77" s="82">
        <f t="shared" si="21"/>
        <v>76</v>
      </c>
      <c r="B77" s="83" t="s">
        <v>230</v>
      </c>
      <c r="C77" s="84" t="s">
        <v>231</v>
      </c>
      <c r="D77" s="85" t="s">
        <v>660</v>
      </c>
      <c r="E77" s="86">
        <f t="shared" si="11"/>
        <v>1</v>
      </c>
      <c r="F77" s="85" t="s">
        <v>660</v>
      </c>
      <c r="G77" s="86">
        <f t="shared" si="12"/>
        <v>1</v>
      </c>
      <c r="H77" s="85" t="s">
        <v>659</v>
      </c>
      <c r="I77" s="86">
        <f t="shared" si="13"/>
        <v>0</v>
      </c>
      <c r="J77" s="85" t="s">
        <v>659</v>
      </c>
      <c r="K77" s="86">
        <f t="shared" si="14"/>
        <v>0</v>
      </c>
      <c r="L77" s="85" t="s">
        <v>660</v>
      </c>
      <c r="M77" s="86">
        <f t="shared" si="15"/>
        <v>1</v>
      </c>
      <c r="N77" s="85" t="s">
        <v>660</v>
      </c>
      <c r="O77" s="86">
        <f t="shared" si="16"/>
        <v>1</v>
      </c>
      <c r="P77" s="85" t="s">
        <v>659</v>
      </c>
      <c r="Q77" s="86">
        <f t="shared" si="17"/>
        <v>0</v>
      </c>
      <c r="R77" s="85">
        <v>47.5</v>
      </c>
      <c r="S77" s="85">
        <v>38.479999999999997</v>
      </c>
      <c r="T77" s="85">
        <v>39</v>
      </c>
      <c r="U77" s="87">
        <f t="shared" si="18"/>
        <v>4</v>
      </c>
      <c r="V77" s="87">
        <v>7</v>
      </c>
      <c r="W77" s="88">
        <f t="shared" si="19"/>
        <v>57.142857142857139</v>
      </c>
      <c r="X77" s="89">
        <f t="shared" si="20"/>
        <v>57.142857142857139</v>
      </c>
      <c r="Y77" s="100" t="s">
        <v>232</v>
      </c>
    </row>
    <row r="78" spans="1:29" x14ac:dyDescent="0.2">
      <c r="A78" s="82">
        <f t="shared" si="21"/>
        <v>77</v>
      </c>
      <c r="B78" s="92" t="s">
        <v>698</v>
      </c>
      <c r="C78" s="92" t="s">
        <v>699</v>
      </c>
      <c r="D78" s="93"/>
      <c r="E78" s="93">
        <f t="shared" si="11"/>
        <v>0</v>
      </c>
      <c r="F78" s="93"/>
      <c r="G78" s="93">
        <f t="shared" si="12"/>
        <v>0</v>
      </c>
      <c r="H78" s="93"/>
      <c r="I78" s="93">
        <f t="shared" si="13"/>
        <v>0</v>
      </c>
      <c r="J78" s="93"/>
      <c r="K78" s="93">
        <f t="shared" si="14"/>
        <v>0</v>
      </c>
      <c r="L78" s="93"/>
      <c r="M78" s="93">
        <f t="shared" si="15"/>
        <v>0</v>
      </c>
      <c r="N78" s="93"/>
      <c r="O78" s="93">
        <f t="shared" si="16"/>
        <v>0</v>
      </c>
      <c r="P78" s="93"/>
      <c r="Q78" s="93">
        <f t="shared" si="17"/>
        <v>0</v>
      </c>
      <c r="R78" s="93"/>
      <c r="S78" s="93"/>
      <c r="T78" s="93"/>
      <c r="U78" s="93">
        <f t="shared" si="18"/>
        <v>0</v>
      </c>
      <c r="V78" s="93">
        <v>7</v>
      </c>
      <c r="W78" s="94">
        <f t="shared" si="19"/>
        <v>0</v>
      </c>
      <c r="X78" s="95">
        <f t="shared" si="20"/>
        <v>0</v>
      </c>
      <c r="Y78" s="92"/>
    </row>
    <row r="79" spans="1:29" s="99" customFormat="1" x14ac:dyDescent="0.2">
      <c r="A79" s="82">
        <f t="shared" si="21"/>
        <v>78</v>
      </c>
      <c r="B79" s="83" t="s">
        <v>233</v>
      </c>
      <c r="C79" s="84" t="s">
        <v>234</v>
      </c>
      <c r="D79" s="85" t="s">
        <v>659</v>
      </c>
      <c r="E79" s="86">
        <f t="shared" si="11"/>
        <v>0</v>
      </c>
      <c r="F79" s="85" t="s">
        <v>659</v>
      </c>
      <c r="G79" s="86">
        <f t="shared" si="12"/>
        <v>0</v>
      </c>
      <c r="H79" s="85" t="s">
        <v>659</v>
      </c>
      <c r="I79" s="86">
        <f t="shared" si="13"/>
        <v>0</v>
      </c>
      <c r="J79" s="85" t="s">
        <v>659</v>
      </c>
      <c r="K79" s="86">
        <f t="shared" si="14"/>
        <v>0</v>
      </c>
      <c r="L79" s="85" t="s">
        <v>659</v>
      </c>
      <c r="M79" s="86">
        <f t="shared" si="15"/>
        <v>0</v>
      </c>
      <c r="N79" s="85" t="s">
        <v>659</v>
      </c>
      <c r="O79" s="86">
        <f t="shared" si="16"/>
        <v>0</v>
      </c>
      <c r="P79" s="85" t="s">
        <v>659</v>
      </c>
      <c r="Q79" s="86">
        <f t="shared" si="17"/>
        <v>0</v>
      </c>
      <c r="R79" s="85"/>
      <c r="S79" s="85"/>
      <c r="T79" s="85">
        <v>15</v>
      </c>
      <c r="U79" s="87">
        <f t="shared" si="18"/>
        <v>0</v>
      </c>
      <c r="V79" s="87">
        <v>7</v>
      </c>
      <c r="W79" s="88">
        <f t="shared" si="19"/>
        <v>0</v>
      </c>
      <c r="X79" s="89">
        <f t="shared" si="20"/>
        <v>0</v>
      </c>
      <c r="Y79" s="100" t="s">
        <v>235</v>
      </c>
      <c r="AC79" s="81"/>
    </row>
    <row r="80" spans="1:29" x14ac:dyDescent="0.2">
      <c r="A80" s="82">
        <f t="shared" si="21"/>
        <v>79</v>
      </c>
      <c r="B80" s="83" t="s">
        <v>700</v>
      </c>
      <c r="C80" s="84" t="s">
        <v>701</v>
      </c>
      <c r="D80" s="85" t="s">
        <v>659</v>
      </c>
      <c r="E80" s="86">
        <f t="shared" si="11"/>
        <v>0</v>
      </c>
      <c r="F80" s="85" t="s">
        <v>659</v>
      </c>
      <c r="G80" s="86">
        <f t="shared" si="12"/>
        <v>0</v>
      </c>
      <c r="H80" s="85" t="s">
        <v>659</v>
      </c>
      <c r="I80" s="86">
        <f t="shared" si="13"/>
        <v>0</v>
      </c>
      <c r="J80" s="85" t="s">
        <v>659</v>
      </c>
      <c r="K80" s="86">
        <f t="shared" si="14"/>
        <v>0</v>
      </c>
      <c r="L80" s="85" t="s">
        <v>659</v>
      </c>
      <c r="M80" s="86">
        <f t="shared" si="15"/>
        <v>0</v>
      </c>
      <c r="N80" s="85" t="s">
        <v>659</v>
      </c>
      <c r="O80" s="86">
        <f t="shared" si="16"/>
        <v>0</v>
      </c>
      <c r="P80" s="85" t="s">
        <v>659</v>
      </c>
      <c r="Q80" s="86">
        <f t="shared" si="17"/>
        <v>0</v>
      </c>
      <c r="R80" s="87"/>
      <c r="S80" s="87"/>
      <c r="T80" s="87"/>
      <c r="U80" s="87">
        <f t="shared" si="18"/>
        <v>0</v>
      </c>
      <c r="V80" s="87">
        <v>7</v>
      </c>
      <c r="W80" s="88">
        <f t="shared" si="19"/>
        <v>0</v>
      </c>
      <c r="X80" s="89">
        <f t="shared" si="20"/>
        <v>0</v>
      </c>
      <c r="Y80" s="91" t="s">
        <v>702</v>
      </c>
    </row>
    <row r="81" spans="1:25" x14ac:dyDescent="0.2">
      <c r="A81" s="82">
        <f t="shared" si="21"/>
        <v>80</v>
      </c>
      <c r="B81" s="96" t="s">
        <v>236</v>
      </c>
      <c r="C81" s="96" t="s">
        <v>237</v>
      </c>
      <c r="D81" s="78" t="s">
        <v>659</v>
      </c>
      <c r="E81" s="86">
        <f t="shared" si="11"/>
        <v>0</v>
      </c>
      <c r="F81" s="78" t="s">
        <v>660</v>
      </c>
      <c r="G81" s="86">
        <f t="shared" si="12"/>
        <v>1</v>
      </c>
      <c r="H81" s="113" t="s">
        <v>745</v>
      </c>
      <c r="I81" s="86">
        <f t="shared" si="13"/>
        <v>0</v>
      </c>
      <c r="J81" s="78" t="s">
        <v>660</v>
      </c>
      <c r="K81" s="86">
        <f t="shared" si="14"/>
        <v>1</v>
      </c>
      <c r="L81" s="78" t="s">
        <v>659</v>
      </c>
      <c r="M81" s="86">
        <f t="shared" si="15"/>
        <v>0</v>
      </c>
      <c r="N81" s="78" t="s">
        <v>659</v>
      </c>
      <c r="O81" s="86">
        <f t="shared" si="16"/>
        <v>0</v>
      </c>
      <c r="P81" s="78" t="s">
        <v>659</v>
      </c>
      <c r="Q81" s="86">
        <f t="shared" si="17"/>
        <v>0</v>
      </c>
      <c r="R81" s="78">
        <v>25.7</v>
      </c>
      <c r="S81" s="78"/>
      <c r="T81" s="78">
        <v>27</v>
      </c>
      <c r="U81" s="87">
        <f t="shared" si="18"/>
        <v>2</v>
      </c>
      <c r="V81" s="87">
        <v>7</v>
      </c>
      <c r="W81" s="88">
        <f t="shared" si="19"/>
        <v>28.571428571428569</v>
      </c>
      <c r="X81" s="89">
        <f t="shared" si="20"/>
        <v>28.571428571428569</v>
      </c>
      <c r="Y81" s="90" t="s">
        <v>238</v>
      </c>
    </row>
    <row r="82" spans="1:25" s="99" customFormat="1" x14ac:dyDescent="0.2">
      <c r="A82" s="82">
        <f t="shared" si="21"/>
        <v>81</v>
      </c>
      <c r="B82" s="83" t="s">
        <v>239</v>
      </c>
      <c r="C82" s="84" t="s">
        <v>240</v>
      </c>
      <c r="D82" s="85" t="s">
        <v>659</v>
      </c>
      <c r="E82" s="86">
        <f t="shared" si="11"/>
        <v>0</v>
      </c>
      <c r="F82" s="85" t="s">
        <v>660</v>
      </c>
      <c r="G82" s="86">
        <f t="shared" si="12"/>
        <v>1</v>
      </c>
      <c r="H82" s="85" t="s">
        <v>659</v>
      </c>
      <c r="I82" s="86">
        <f t="shared" si="13"/>
        <v>0</v>
      </c>
      <c r="J82" s="85" t="s">
        <v>659</v>
      </c>
      <c r="K82" s="86">
        <f t="shared" si="14"/>
        <v>0</v>
      </c>
      <c r="L82" s="85" t="s">
        <v>659</v>
      </c>
      <c r="M82" s="86">
        <f t="shared" si="15"/>
        <v>0</v>
      </c>
      <c r="N82" s="85" t="s">
        <v>659</v>
      </c>
      <c r="O82" s="86">
        <f t="shared" si="16"/>
        <v>0</v>
      </c>
      <c r="P82" s="85" t="s">
        <v>659</v>
      </c>
      <c r="Q82" s="86">
        <f t="shared" si="17"/>
        <v>0</v>
      </c>
      <c r="R82" s="85">
        <v>40.799999999999997</v>
      </c>
      <c r="S82" s="85"/>
      <c r="T82" s="85">
        <v>16</v>
      </c>
      <c r="U82" s="87">
        <f t="shared" si="18"/>
        <v>1</v>
      </c>
      <c r="V82" s="87">
        <v>7</v>
      </c>
      <c r="W82" s="88">
        <f t="shared" si="19"/>
        <v>14.285714285714285</v>
      </c>
      <c r="X82" s="89">
        <f t="shared" si="20"/>
        <v>14.285714285714285</v>
      </c>
      <c r="Y82" s="100" t="s">
        <v>241</v>
      </c>
    </row>
    <row r="83" spans="1:25" s="99" customFormat="1" x14ac:dyDescent="0.2">
      <c r="A83" s="82">
        <f t="shared" si="21"/>
        <v>82</v>
      </c>
      <c r="B83" s="83" t="s">
        <v>242</v>
      </c>
      <c r="C83" s="84" t="s">
        <v>243</v>
      </c>
      <c r="D83" s="85" t="s">
        <v>659</v>
      </c>
      <c r="E83" s="86">
        <f t="shared" si="11"/>
        <v>0</v>
      </c>
      <c r="F83" s="85" t="s">
        <v>660</v>
      </c>
      <c r="G83" s="86">
        <f t="shared" si="12"/>
        <v>1</v>
      </c>
      <c r="H83" s="85" t="s">
        <v>659</v>
      </c>
      <c r="I83" s="86">
        <f t="shared" si="13"/>
        <v>0</v>
      </c>
      <c r="J83" s="85" t="s">
        <v>659</v>
      </c>
      <c r="K83" s="86">
        <f t="shared" si="14"/>
        <v>0</v>
      </c>
      <c r="L83" s="85" t="s">
        <v>659</v>
      </c>
      <c r="M83" s="86">
        <f t="shared" si="15"/>
        <v>0</v>
      </c>
      <c r="N83" s="85" t="s">
        <v>659</v>
      </c>
      <c r="O83" s="86">
        <f t="shared" si="16"/>
        <v>0</v>
      </c>
      <c r="P83" s="85" t="s">
        <v>659</v>
      </c>
      <c r="Q83" s="86">
        <f t="shared" si="17"/>
        <v>0</v>
      </c>
      <c r="R83" s="85">
        <v>27.7</v>
      </c>
      <c r="S83" s="85"/>
      <c r="T83" s="85"/>
      <c r="U83" s="87">
        <f t="shared" si="18"/>
        <v>1</v>
      </c>
      <c r="V83" s="87">
        <v>7</v>
      </c>
      <c r="W83" s="88">
        <f t="shared" si="19"/>
        <v>14.285714285714285</v>
      </c>
      <c r="X83" s="89">
        <f t="shared" si="20"/>
        <v>14.285714285714285</v>
      </c>
      <c r="Y83" s="100" t="s">
        <v>244</v>
      </c>
    </row>
    <row r="84" spans="1:25" s="99" customFormat="1" x14ac:dyDescent="0.2">
      <c r="A84" s="82">
        <f t="shared" si="21"/>
        <v>83</v>
      </c>
      <c r="B84" s="83" t="s">
        <v>245</v>
      </c>
      <c r="C84" s="84" t="s">
        <v>246</v>
      </c>
      <c r="D84" s="85" t="s">
        <v>659</v>
      </c>
      <c r="E84" s="86">
        <f t="shared" si="11"/>
        <v>0</v>
      </c>
      <c r="F84" s="85" t="s">
        <v>659</v>
      </c>
      <c r="G84" s="86">
        <f t="shared" si="12"/>
        <v>0</v>
      </c>
      <c r="H84" s="85" t="s">
        <v>659</v>
      </c>
      <c r="I84" s="86">
        <f t="shared" si="13"/>
        <v>0</v>
      </c>
      <c r="J84" s="85" t="s">
        <v>659</v>
      </c>
      <c r="K84" s="86">
        <f t="shared" si="14"/>
        <v>0</v>
      </c>
      <c r="L84" s="85" t="s">
        <v>659</v>
      </c>
      <c r="M84" s="86">
        <f t="shared" si="15"/>
        <v>0</v>
      </c>
      <c r="N84" s="85" t="s">
        <v>659</v>
      </c>
      <c r="O84" s="86">
        <f t="shared" si="16"/>
        <v>0</v>
      </c>
      <c r="P84" s="85" t="s">
        <v>659</v>
      </c>
      <c r="Q84" s="86">
        <f t="shared" si="17"/>
        <v>0</v>
      </c>
      <c r="R84" s="85">
        <v>27.8</v>
      </c>
      <c r="S84" s="85"/>
      <c r="T84" s="85">
        <v>23</v>
      </c>
      <c r="U84" s="87">
        <f t="shared" si="18"/>
        <v>0</v>
      </c>
      <c r="V84" s="87">
        <v>7</v>
      </c>
      <c r="W84" s="88">
        <f t="shared" si="19"/>
        <v>0</v>
      </c>
      <c r="X84" s="89">
        <f t="shared" si="20"/>
        <v>0</v>
      </c>
      <c r="Y84" s="100" t="s">
        <v>247</v>
      </c>
    </row>
    <row r="85" spans="1:25" x14ac:dyDescent="0.2">
      <c r="A85" s="82">
        <f t="shared" si="21"/>
        <v>84</v>
      </c>
      <c r="B85" s="83" t="s">
        <v>248</v>
      </c>
      <c r="C85" s="84" t="s">
        <v>249</v>
      </c>
      <c r="D85" s="85" t="s">
        <v>659</v>
      </c>
      <c r="E85" s="86">
        <f t="shared" si="11"/>
        <v>0</v>
      </c>
      <c r="F85" s="85" t="s">
        <v>659</v>
      </c>
      <c r="G85" s="86">
        <f t="shared" si="12"/>
        <v>0</v>
      </c>
      <c r="H85" s="85" t="s">
        <v>659</v>
      </c>
      <c r="I85" s="86">
        <f t="shared" si="13"/>
        <v>0</v>
      </c>
      <c r="J85" s="85" t="s">
        <v>659</v>
      </c>
      <c r="K85" s="86">
        <f t="shared" si="14"/>
        <v>0</v>
      </c>
      <c r="L85" s="85" t="s">
        <v>660</v>
      </c>
      <c r="M85" s="86">
        <f t="shared" si="15"/>
        <v>1</v>
      </c>
      <c r="N85" s="85" t="s">
        <v>659</v>
      </c>
      <c r="O85" s="86">
        <f t="shared" si="16"/>
        <v>0</v>
      </c>
      <c r="P85" s="85" t="s">
        <v>659</v>
      </c>
      <c r="Q85" s="86">
        <f t="shared" si="17"/>
        <v>0</v>
      </c>
      <c r="R85" s="87">
        <v>4.5</v>
      </c>
      <c r="S85" s="87">
        <v>0</v>
      </c>
      <c r="T85" s="87">
        <v>0</v>
      </c>
      <c r="U85" s="87">
        <f t="shared" si="18"/>
        <v>1</v>
      </c>
      <c r="V85" s="87">
        <v>7</v>
      </c>
      <c r="W85" s="88">
        <f t="shared" si="19"/>
        <v>14.285714285714285</v>
      </c>
      <c r="X85" s="89">
        <f t="shared" si="20"/>
        <v>14.285714285714285</v>
      </c>
      <c r="Y85" s="91" t="s">
        <v>250</v>
      </c>
    </row>
    <row r="86" spans="1:25" x14ac:dyDescent="0.2">
      <c r="A86" s="82">
        <f t="shared" si="21"/>
        <v>85</v>
      </c>
      <c r="B86" s="83" t="s">
        <v>251</v>
      </c>
      <c r="C86" s="84" t="s">
        <v>252</v>
      </c>
      <c r="D86" s="85" t="s">
        <v>659</v>
      </c>
      <c r="E86" s="86">
        <f t="shared" si="11"/>
        <v>0</v>
      </c>
      <c r="F86" s="85" t="s">
        <v>660</v>
      </c>
      <c r="G86" s="86">
        <f t="shared" si="12"/>
        <v>1</v>
      </c>
      <c r="H86" s="85" t="s">
        <v>659</v>
      </c>
      <c r="I86" s="86">
        <f t="shared" si="13"/>
        <v>0</v>
      </c>
      <c r="J86" s="85" t="s">
        <v>659</v>
      </c>
      <c r="K86" s="86">
        <f t="shared" si="14"/>
        <v>0</v>
      </c>
      <c r="L86" s="85" t="s">
        <v>659</v>
      </c>
      <c r="M86" s="86">
        <f t="shared" si="15"/>
        <v>0</v>
      </c>
      <c r="N86" s="85" t="s">
        <v>660</v>
      </c>
      <c r="O86" s="86">
        <f t="shared" si="16"/>
        <v>1</v>
      </c>
      <c r="P86" s="85" t="s">
        <v>659</v>
      </c>
      <c r="Q86" s="86">
        <f t="shared" si="17"/>
        <v>0</v>
      </c>
      <c r="R86" s="87">
        <v>28.1</v>
      </c>
      <c r="S86" s="87"/>
      <c r="T86" s="87"/>
      <c r="U86" s="87">
        <f t="shared" si="18"/>
        <v>2</v>
      </c>
      <c r="V86" s="87">
        <v>7</v>
      </c>
      <c r="W86" s="88">
        <f t="shared" si="19"/>
        <v>28.571428571428569</v>
      </c>
      <c r="X86" s="89">
        <f t="shared" si="20"/>
        <v>28.571428571428569</v>
      </c>
      <c r="Y86" s="91" t="s">
        <v>253</v>
      </c>
    </row>
    <row r="87" spans="1:25" x14ac:dyDescent="0.2">
      <c r="A87" s="82">
        <f t="shared" si="21"/>
        <v>86</v>
      </c>
      <c r="B87" s="83" t="s">
        <v>703</v>
      </c>
      <c r="C87" s="84" t="s">
        <v>704</v>
      </c>
      <c r="D87" s="85" t="s">
        <v>660</v>
      </c>
      <c r="E87" s="86">
        <f t="shared" si="11"/>
        <v>1</v>
      </c>
      <c r="F87" s="85" t="s">
        <v>659</v>
      </c>
      <c r="G87" s="86">
        <f t="shared" si="12"/>
        <v>0</v>
      </c>
      <c r="H87" s="85" t="s">
        <v>660</v>
      </c>
      <c r="I87" s="86">
        <f t="shared" si="13"/>
        <v>1</v>
      </c>
      <c r="J87" s="85" t="s">
        <v>660</v>
      </c>
      <c r="K87" s="86">
        <f t="shared" si="14"/>
        <v>1</v>
      </c>
      <c r="L87" s="85" t="s">
        <v>660</v>
      </c>
      <c r="M87" s="86">
        <f t="shared" si="15"/>
        <v>1</v>
      </c>
      <c r="N87" s="85" t="s">
        <v>659</v>
      </c>
      <c r="O87" s="86">
        <f t="shared" si="16"/>
        <v>0</v>
      </c>
      <c r="P87" s="85" t="s">
        <v>660</v>
      </c>
      <c r="Q87" s="86">
        <f t="shared" si="17"/>
        <v>1</v>
      </c>
      <c r="R87" s="85">
        <v>33.700000000000003</v>
      </c>
      <c r="S87" s="85"/>
      <c r="T87" s="85">
        <v>42</v>
      </c>
      <c r="U87" s="87">
        <f t="shared" si="18"/>
        <v>5</v>
      </c>
      <c r="V87" s="87">
        <v>7</v>
      </c>
      <c r="W87" s="88">
        <f t="shared" si="19"/>
        <v>71.428571428571431</v>
      </c>
      <c r="X87" s="89">
        <f t="shared" si="20"/>
        <v>71.428571428571431</v>
      </c>
      <c r="Y87" s="101" t="s">
        <v>705</v>
      </c>
    </row>
    <row r="88" spans="1:25" s="99" customFormat="1" x14ac:dyDescent="0.2">
      <c r="A88" s="82">
        <f t="shared" si="21"/>
        <v>87</v>
      </c>
      <c r="B88" s="83" t="s">
        <v>254</v>
      </c>
      <c r="C88" s="84" t="s">
        <v>255</v>
      </c>
      <c r="D88" s="85" t="s">
        <v>660</v>
      </c>
      <c r="E88" s="86">
        <f t="shared" si="11"/>
        <v>1</v>
      </c>
      <c r="F88" s="85" t="s">
        <v>660</v>
      </c>
      <c r="G88" s="86">
        <f t="shared" si="12"/>
        <v>1</v>
      </c>
      <c r="H88" s="85" t="s">
        <v>660</v>
      </c>
      <c r="I88" s="86">
        <f t="shared" si="13"/>
        <v>1</v>
      </c>
      <c r="J88" s="85" t="s">
        <v>660</v>
      </c>
      <c r="K88" s="86">
        <f t="shared" si="14"/>
        <v>1</v>
      </c>
      <c r="L88" s="85" t="s">
        <v>660</v>
      </c>
      <c r="M88" s="86">
        <f t="shared" si="15"/>
        <v>1</v>
      </c>
      <c r="N88" s="85" t="s">
        <v>660</v>
      </c>
      <c r="O88" s="86">
        <f t="shared" si="16"/>
        <v>1</v>
      </c>
      <c r="P88" s="85" t="s">
        <v>660</v>
      </c>
      <c r="Q88" s="86">
        <f t="shared" si="17"/>
        <v>1</v>
      </c>
      <c r="R88" s="85">
        <v>57.7</v>
      </c>
      <c r="S88" s="85">
        <v>25.54</v>
      </c>
      <c r="T88" s="85">
        <v>0</v>
      </c>
      <c r="U88" s="87">
        <f t="shared" si="18"/>
        <v>7</v>
      </c>
      <c r="V88" s="87">
        <v>7</v>
      </c>
      <c r="W88" s="88">
        <f t="shared" si="19"/>
        <v>100</v>
      </c>
      <c r="X88" s="89">
        <f t="shared" si="20"/>
        <v>100</v>
      </c>
      <c r="Y88" s="100" t="s">
        <v>256</v>
      </c>
    </row>
    <row r="89" spans="1:25" x14ac:dyDescent="0.2">
      <c r="A89" s="82">
        <f t="shared" si="21"/>
        <v>88</v>
      </c>
      <c r="B89" s="83" t="s">
        <v>257</v>
      </c>
      <c r="C89" s="84" t="s">
        <v>258</v>
      </c>
      <c r="D89" s="85" t="s">
        <v>660</v>
      </c>
      <c r="E89" s="86">
        <f t="shared" si="11"/>
        <v>1</v>
      </c>
      <c r="F89" s="85" t="s">
        <v>659</v>
      </c>
      <c r="G89" s="86">
        <f t="shared" si="12"/>
        <v>0</v>
      </c>
      <c r="H89" s="85" t="s">
        <v>660</v>
      </c>
      <c r="I89" s="86">
        <f t="shared" si="13"/>
        <v>1</v>
      </c>
      <c r="J89" s="85" t="s">
        <v>660</v>
      </c>
      <c r="K89" s="86">
        <f t="shared" si="14"/>
        <v>1</v>
      </c>
      <c r="L89" s="85" t="s">
        <v>660</v>
      </c>
      <c r="M89" s="86">
        <f t="shared" si="15"/>
        <v>1</v>
      </c>
      <c r="N89" s="85" t="s">
        <v>659</v>
      </c>
      <c r="O89" s="86">
        <f t="shared" si="16"/>
        <v>0</v>
      </c>
      <c r="P89" s="85" t="s">
        <v>659</v>
      </c>
      <c r="Q89" s="86">
        <f t="shared" si="17"/>
        <v>0</v>
      </c>
      <c r="R89" s="87">
        <v>43.8</v>
      </c>
      <c r="S89" s="87">
        <v>52.73</v>
      </c>
      <c r="T89" s="87">
        <v>48</v>
      </c>
      <c r="U89" s="87">
        <f t="shared" si="18"/>
        <v>4</v>
      </c>
      <c r="V89" s="87">
        <v>7</v>
      </c>
      <c r="W89" s="88">
        <f t="shared" si="19"/>
        <v>57.142857142857139</v>
      </c>
      <c r="X89" s="89">
        <f t="shared" si="20"/>
        <v>57.142857142857139</v>
      </c>
      <c r="Y89" s="91" t="s">
        <v>259</v>
      </c>
    </row>
    <row r="90" spans="1:25" x14ac:dyDescent="0.2">
      <c r="A90" s="82">
        <f t="shared" si="21"/>
        <v>89</v>
      </c>
      <c r="B90" s="83" t="s">
        <v>260</v>
      </c>
      <c r="C90" s="84" t="s">
        <v>261</v>
      </c>
      <c r="D90" s="85" t="s">
        <v>660</v>
      </c>
      <c r="E90" s="86">
        <f t="shared" si="11"/>
        <v>1</v>
      </c>
      <c r="F90" s="85" t="s">
        <v>660</v>
      </c>
      <c r="G90" s="86">
        <f t="shared" si="12"/>
        <v>1</v>
      </c>
      <c r="H90" s="85" t="s">
        <v>660</v>
      </c>
      <c r="I90" s="86">
        <f t="shared" si="13"/>
        <v>1</v>
      </c>
      <c r="J90" s="85" t="s">
        <v>706</v>
      </c>
      <c r="K90" s="86">
        <f t="shared" si="14"/>
        <v>0</v>
      </c>
      <c r="L90" s="85" t="s">
        <v>660</v>
      </c>
      <c r="M90" s="86">
        <f t="shared" si="15"/>
        <v>1</v>
      </c>
      <c r="N90" s="85" t="s">
        <v>659</v>
      </c>
      <c r="O90" s="86">
        <f t="shared" si="16"/>
        <v>0</v>
      </c>
      <c r="P90" s="85" t="s">
        <v>659</v>
      </c>
      <c r="Q90" s="86">
        <f t="shared" si="17"/>
        <v>0</v>
      </c>
      <c r="R90" s="87">
        <v>53.7</v>
      </c>
      <c r="S90" s="87">
        <v>33.979999999999997</v>
      </c>
      <c r="T90" s="87">
        <v>55</v>
      </c>
      <c r="U90" s="87">
        <f t="shared" si="18"/>
        <v>4</v>
      </c>
      <c r="V90" s="87">
        <v>7</v>
      </c>
      <c r="W90" s="88">
        <f t="shared" si="19"/>
        <v>57.142857142857139</v>
      </c>
      <c r="X90" s="89">
        <f t="shared" si="20"/>
        <v>57.142857142857139</v>
      </c>
      <c r="Y90" s="90" t="s">
        <v>262</v>
      </c>
    </row>
    <row r="91" spans="1:25" x14ac:dyDescent="0.2">
      <c r="A91" s="82">
        <f t="shared" si="21"/>
        <v>90</v>
      </c>
      <c r="B91" s="83" t="s">
        <v>263</v>
      </c>
      <c r="C91" s="84" t="s">
        <v>264</v>
      </c>
      <c r="D91" s="85" t="s">
        <v>660</v>
      </c>
      <c r="E91" s="86">
        <f t="shared" si="11"/>
        <v>1</v>
      </c>
      <c r="F91" s="85" t="s">
        <v>660</v>
      </c>
      <c r="G91" s="86">
        <f t="shared" si="12"/>
        <v>1</v>
      </c>
      <c r="H91" s="85" t="s">
        <v>660</v>
      </c>
      <c r="I91" s="86">
        <f t="shared" si="13"/>
        <v>1</v>
      </c>
      <c r="J91" s="85" t="s">
        <v>660</v>
      </c>
      <c r="K91" s="86">
        <f t="shared" si="14"/>
        <v>1</v>
      </c>
      <c r="L91" s="85" t="s">
        <v>660</v>
      </c>
      <c r="M91" s="86">
        <f t="shared" si="15"/>
        <v>1</v>
      </c>
      <c r="N91" s="85" t="s">
        <v>659</v>
      </c>
      <c r="O91" s="86">
        <f t="shared" si="16"/>
        <v>0</v>
      </c>
      <c r="P91" s="85" t="s">
        <v>659</v>
      </c>
      <c r="Q91" s="86">
        <f t="shared" si="17"/>
        <v>0</v>
      </c>
      <c r="R91" s="87">
        <v>38.5</v>
      </c>
      <c r="S91" s="87">
        <v>31.81</v>
      </c>
      <c r="T91" s="87">
        <v>40</v>
      </c>
      <c r="U91" s="87">
        <f t="shared" si="18"/>
        <v>5</v>
      </c>
      <c r="V91" s="87">
        <v>7</v>
      </c>
      <c r="W91" s="88">
        <f t="shared" si="19"/>
        <v>71.428571428571431</v>
      </c>
      <c r="X91" s="89">
        <f t="shared" si="20"/>
        <v>71.428571428571431</v>
      </c>
      <c r="Y91" s="90" t="s">
        <v>265</v>
      </c>
    </row>
    <row r="92" spans="1:25" x14ac:dyDescent="0.2">
      <c r="A92" s="82">
        <f t="shared" si="21"/>
        <v>91</v>
      </c>
      <c r="B92" s="83" t="s">
        <v>266</v>
      </c>
      <c r="C92" s="84" t="s">
        <v>267</v>
      </c>
      <c r="D92" s="85" t="s">
        <v>659</v>
      </c>
      <c r="E92" s="86">
        <f t="shared" si="11"/>
        <v>0</v>
      </c>
      <c r="F92" s="85" t="s">
        <v>659</v>
      </c>
      <c r="G92" s="86">
        <f t="shared" si="12"/>
        <v>0</v>
      </c>
      <c r="H92" s="85" t="s">
        <v>659</v>
      </c>
      <c r="I92" s="86">
        <f t="shared" si="13"/>
        <v>0</v>
      </c>
      <c r="J92" s="85" t="s">
        <v>660</v>
      </c>
      <c r="K92" s="86">
        <f t="shared" si="14"/>
        <v>1</v>
      </c>
      <c r="L92" s="85" t="s">
        <v>660</v>
      </c>
      <c r="M92" s="86">
        <f t="shared" si="15"/>
        <v>1</v>
      </c>
      <c r="N92" s="85" t="s">
        <v>659</v>
      </c>
      <c r="O92" s="86">
        <f t="shared" si="16"/>
        <v>0</v>
      </c>
      <c r="P92" s="85" t="s">
        <v>659</v>
      </c>
      <c r="Q92" s="86">
        <f t="shared" si="17"/>
        <v>0</v>
      </c>
      <c r="R92" s="87"/>
      <c r="S92" s="87"/>
      <c r="T92" s="87">
        <v>7</v>
      </c>
      <c r="U92" s="87">
        <f t="shared" si="18"/>
        <v>2</v>
      </c>
      <c r="V92" s="87">
        <v>7</v>
      </c>
      <c r="W92" s="88">
        <f t="shared" si="19"/>
        <v>28.571428571428569</v>
      </c>
      <c r="X92" s="89">
        <f t="shared" si="20"/>
        <v>28.571428571428569</v>
      </c>
      <c r="Y92" s="91" t="s">
        <v>268</v>
      </c>
    </row>
    <row r="93" spans="1:25" x14ac:dyDescent="0.2">
      <c r="A93" s="82">
        <f t="shared" si="21"/>
        <v>92</v>
      </c>
      <c r="B93" s="96" t="s">
        <v>269</v>
      </c>
      <c r="C93" s="96" t="s">
        <v>270</v>
      </c>
      <c r="D93" s="78" t="s">
        <v>659</v>
      </c>
      <c r="E93" s="86">
        <f t="shared" si="11"/>
        <v>0</v>
      </c>
      <c r="F93" s="78" t="s">
        <v>659</v>
      </c>
      <c r="G93" s="86">
        <f t="shared" si="12"/>
        <v>0</v>
      </c>
      <c r="H93" s="78" t="s">
        <v>659</v>
      </c>
      <c r="I93" s="86">
        <f t="shared" si="13"/>
        <v>0</v>
      </c>
      <c r="J93" s="78" t="s">
        <v>659</v>
      </c>
      <c r="K93" s="86">
        <f t="shared" si="14"/>
        <v>0</v>
      </c>
      <c r="L93" s="78" t="s">
        <v>659</v>
      </c>
      <c r="M93" s="86">
        <f t="shared" si="15"/>
        <v>0</v>
      </c>
      <c r="N93" s="78" t="s">
        <v>659</v>
      </c>
      <c r="O93" s="86">
        <f t="shared" si="16"/>
        <v>0</v>
      </c>
      <c r="P93" s="78" t="s">
        <v>659</v>
      </c>
      <c r="Q93" s="86">
        <f t="shared" si="17"/>
        <v>0</v>
      </c>
      <c r="R93" s="78">
        <v>31.1</v>
      </c>
      <c r="S93" s="78"/>
      <c r="T93" s="78">
        <v>11</v>
      </c>
      <c r="U93" s="87">
        <f t="shared" si="18"/>
        <v>0</v>
      </c>
      <c r="V93" s="87">
        <v>7</v>
      </c>
      <c r="W93" s="88">
        <f t="shared" si="19"/>
        <v>0</v>
      </c>
      <c r="X93" s="89">
        <f t="shared" si="20"/>
        <v>0</v>
      </c>
      <c r="Y93" s="90" t="s">
        <v>271</v>
      </c>
    </row>
    <row r="94" spans="1:25" x14ac:dyDescent="0.2">
      <c r="A94" s="82">
        <f t="shared" si="21"/>
        <v>93</v>
      </c>
      <c r="B94" s="83" t="s">
        <v>272</v>
      </c>
      <c r="C94" s="84" t="s">
        <v>273</v>
      </c>
      <c r="D94" s="85" t="s">
        <v>660</v>
      </c>
      <c r="E94" s="86">
        <f t="shared" si="11"/>
        <v>1</v>
      </c>
      <c r="F94" s="85" t="s">
        <v>660</v>
      </c>
      <c r="G94" s="86">
        <f t="shared" si="12"/>
        <v>1</v>
      </c>
      <c r="H94" s="85" t="s">
        <v>660</v>
      </c>
      <c r="I94" s="86">
        <f t="shared" si="13"/>
        <v>1</v>
      </c>
      <c r="J94" s="85" t="s">
        <v>660</v>
      </c>
      <c r="K94" s="86">
        <f t="shared" si="14"/>
        <v>1</v>
      </c>
      <c r="L94" s="85" t="s">
        <v>660</v>
      </c>
      <c r="M94" s="86">
        <f t="shared" si="15"/>
        <v>1</v>
      </c>
      <c r="N94" s="85" t="s">
        <v>659</v>
      </c>
      <c r="O94" s="86">
        <f t="shared" si="16"/>
        <v>0</v>
      </c>
      <c r="P94" s="78" t="s">
        <v>659</v>
      </c>
      <c r="Q94" s="86">
        <f t="shared" si="17"/>
        <v>0</v>
      </c>
      <c r="R94" s="87">
        <v>59.3</v>
      </c>
      <c r="S94" s="87">
        <v>46.53</v>
      </c>
      <c r="T94" s="87">
        <v>46</v>
      </c>
      <c r="U94" s="87">
        <f t="shared" si="18"/>
        <v>5</v>
      </c>
      <c r="V94" s="87">
        <v>7</v>
      </c>
      <c r="W94" s="88">
        <f t="shared" si="19"/>
        <v>71.428571428571431</v>
      </c>
      <c r="X94" s="89">
        <f t="shared" si="20"/>
        <v>71.428571428571431</v>
      </c>
      <c r="Y94" s="91" t="s">
        <v>274</v>
      </c>
    </row>
    <row r="95" spans="1:25" x14ac:dyDescent="0.2">
      <c r="A95" s="82">
        <f t="shared" si="21"/>
        <v>94</v>
      </c>
      <c r="B95" s="92" t="s">
        <v>707</v>
      </c>
      <c r="C95" s="92" t="s">
        <v>708</v>
      </c>
      <c r="D95" s="93"/>
      <c r="E95" s="93">
        <f t="shared" si="11"/>
        <v>0</v>
      </c>
      <c r="F95" s="93"/>
      <c r="G95" s="93">
        <f t="shared" si="12"/>
        <v>0</v>
      </c>
      <c r="H95" s="93"/>
      <c r="I95" s="93">
        <f t="shared" si="13"/>
        <v>0</v>
      </c>
      <c r="J95" s="93"/>
      <c r="K95" s="93">
        <f t="shared" si="14"/>
        <v>0</v>
      </c>
      <c r="L95" s="93"/>
      <c r="M95" s="93">
        <f t="shared" si="15"/>
        <v>0</v>
      </c>
      <c r="N95" s="93"/>
      <c r="O95" s="93">
        <f t="shared" si="16"/>
        <v>0</v>
      </c>
      <c r="P95" s="93"/>
      <c r="Q95" s="93">
        <f t="shared" si="17"/>
        <v>0</v>
      </c>
      <c r="R95" s="93"/>
      <c r="S95" s="93"/>
      <c r="T95" s="93">
        <v>57</v>
      </c>
      <c r="U95" s="93">
        <f t="shared" si="18"/>
        <v>0</v>
      </c>
      <c r="V95" s="93">
        <v>7</v>
      </c>
      <c r="W95" s="94">
        <f t="shared" si="19"/>
        <v>0</v>
      </c>
      <c r="X95" s="95">
        <f t="shared" si="20"/>
        <v>0</v>
      </c>
      <c r="Y95" s="92"/>
    </row>
    <row r="96" spans="1:25" x14ac:dyDescent="0.2">
      <c r="A96" s="82">
        <f t="shared" si="21"/>
        <v>95</v>
      </c>
      <c r="B96" s="83" t="s">
        <v>275</v>
      </c>
      <c r="C96" s="84" t="s">
        <v>276</v>
      </c>
      <c r="D96" s="85" t="s">
        <v>660</v>
      </c>
      <c r="E96" s="86">
        <f t="shared" si="11"/>
        <v>1</v>
      </c>
      <c r="F96" s="85" t="s">
        <v>660</v>
      </c>
      <c r="G96" s="86">
        <f t="shared" si="12"/>
        <v>1</v>
      </c>
      <c r="H96" s="85" t="s">
        <v>660</v>
      </c>
      <c r="I96" s="86">
        <f t="shared" si="13"/>
        <v>1</v>
      </c>
      <c r="J96" s="85" t="s">
        <v>660</v>
      </c>
      <c r="K96" s="86">
        <f t="shared" si="14"/>
        <v>1</v>
      </c>
      <c r="L96" s="85" t="s">
        <v>660</v>
      </c>
      <c r="M96" s="86">
        <f t="shared" si="15"/>
        <v>1</v>
      </c>
      <c r="N96" s="85" t="s">
        <v>659</v>
      </c>
      <c r="O96" s="86">
        <f t="shared" si="16"/>
        <v>0</v>
      </c>
      <c r="P96" s="85" t="s">
        <v>659</v>
      </c>
      <c r="Q96" s="86">
        <f t="shared" si="17"/>
        <v>0</v>
      </c>
      <c r="R96" s="87">
        <v>35.4</v>
      </c>
      <c r="S96" s="87">
        <v>43.71</v>
      </c>
      <c r="T96" s="87">
        <v>38</v>
      </c>
      <c r="U96" s="87">
        <f t="shared" si="18"/>
        <v>5</v>
      </c>
      <c r="V96" s="87">
        <v>7</v>
      </c>
      <c r="W96" s="88">
        <f t="shared" si="19"/>
        <v>71.428571428571431</v>
      </c>
      <c r="X96" s="89">
        <f t="shared" si="20"/>
        <v>71.428571428571431</v>
      </c>
      <c r="Y96" s="91" t="s">
        <v>277</v>
      </c>
    </row>
    <row r="97" spans="1:25" x14ac:dyDescent="0.2">
      <c r="A97" s="82">
        <f t="shared" si="21"/>
        <v>96</v>
      </c>
      <c r="B97" s="83" t="s">
        <v>278</v>
      </c>
      <c r="C97" s="84" t="s">
        <v>279</v>
      </c>
      <c r="D97" s="85" t="s">
        <v>660</v>
      </c>
      <c r="E97" s="86">
        <f t="shared" si="11"/>
        <v>1</v>
      </c>
      <c r="F97" s="85" t="s">
        <v>660</v>
      </c>
      <c r="G97" s="86">
        <f t="shared" si="12"/>
        <v>1</v>
      </c>
      <c r="H97" s="85" t="s">
        <v>660</v>
      </c>
      <c r="I97" s="86">
        <f t="shared" si="13"/>
        <v>1</v>
      </c>
      <c r="J97" s="85" t="s">
        <v>660</v>
      </c>
      <c r="K97" s="86">
        <f t="shared" si="14"/>
        <v>1</v>
      </c>
      <c r="L97" s="85" t="s">
        <v>660</v>
      </c>
      <c r="M97" s="86">
        <f t="shared" si="15"/>
        <v>1</v>
      </c>
      <c r="N97" s="85" t="s">
        <v>659</v>
      </c>
      <c r="O97" s="86">
        <f t="shared" si="16"/>
        <v>0</v>
      </c>
      <c r="P97" s="85" t="s">
        <v>659</v>
      </c>
      <c r="Q97" s="86">
        <f t="shared" si="17"/>
        <v>0</v>
      </c>
      <c r="R97" s="87">
        <v>71.5</v>
      </c>
      <c r="S97" s="87">
        <v>53.78</v>
      </c>
      <c r="T97" s="87">
        <v>55</v>
      </c>
      <c r="U97" s="87">
        <f t="shared" si="18"/>
        <v>5</v>
      </c>
      <c r="V97" s="87">
        <v>7</v>
      </c>
      <c r="W97" s="88">
        <f t="shared" si="19"/>
        <v>71.428571428571431</v>
      </c>
      <c r="X97" s="89">
        <f t="shared" si="20"/>
        <v>71.428571428571431</v>
      </c>
      <c r="Y97" s="90" t="s">
        <v>280</v>
      </c>
    </row>
    <row r="98" spans="1:25" x14ac:dyDescent="0.2">
      <c r="A98" s="82">
        <f t="shared" si="21"/>
        <v>97</v>
      </c>
      <c r="B98" s="83" t="s">
        <v>281</v>
      </c>
      <c r="C98" s="84" t="s">
        <v>282</v>
      </c>
      <c r="D98" s="85" t="s">
        <v>660</v>
      </c>
      <c r="E98" s="86">
        <f t="shared" si="11"/>
        <v>1</v>
      </c>
      <c r="F98" s="85" t="s">
        <v>659</v>
      </c>
      <c r="G98" s="86">
        <f t="shared" si="12"/>
        <v>0</v>
      </c>
      <c r="H98" s="85" t="s">
        <v>659</v>
      </c>
      <c r="I98" s="86">
        <f t="shared" si="13"/>
        <v>0</v>
      </c>
      <c r="J98" s="85" t="s">
        <v>660</v>
      </c>
      <c r="K98" s="86">
        <f t="shared" si="14"/>
        <v>1</v>
      </c>
      <c r="L98" s="85" t="s">
        <v>660</v>
      </c>
      <c r="M98" s="86">
        <f t="shared" si="15"/>
        <v>1</v>
      </c>
      <c r="N98" s="85" t="s">
        <v>659</v>
      </c>
      <c r="O98" s="86">
        <f t="shared" si="16"/>
        <v>0</v>
      </c>
      <c r="P98" s="85" t="s">
        <v>660</v>
      </c>
      <c r="Q98" s="86">
        <f t="shared" si="17"/>
        <v>1</v>
      </c>
      <c r="R98" s="87">
        <v>18.5</v>
      </c>
      <c r="S98" s="87">
        <v>21.65</v>
      </c>
      <c r="T98" s="87">
        <v>42</v>
      </c>
      <c r="U98" s="87">
        <f t="shared" si="18"/>
        <v>4</v>
      </c>
      <c r="V98" s="87">
        <v>7</v>
      </c>
      <c r="W98" s="88">
        <f t="shared" si="19"/>
        <v>57.142857142857139</v>
      </c>
      <c r="X98" s="89">
        <f t="shared" si="20"/>
        <v>57.142857142857139</v>
      </c>
      <c r="Y98" s="91" t="s">
        <v>283</v>
      </c>
    </row>
    <row r="99" spans="1:25" x14ac:dyDescent="0.2">
      <c r="A99" s="82">
        <f t="shared" si="21"/>
        <v>98</v>
      </c>
      <c r="B99" s="83" t="s">
        <v>284</v>
      </c>
      <c r="C99" s="84" t="s">
        <v>285</v>
      </c>
      <c r="D99" s="85" t="s">
        <v>659</v>
      </c>
      <c r="E99" s="86">
        <f t="shared" si="11"/>
        <v>0</v>
      </c>
      <c r="F99" s="78" t="s">
        <v>659</v>
      </c>
      <c r="G99" s="86">
        <f t="shared" si="12"/>
        <v>0</v>
      </c>
      <c r="H99" s="85" t="s">
        <v>660</v>
      </c>
      <c r="I99" s="86">
        <f t="shared" si="13"/>
        <v>1</v>
      </c>
      <c r="J99" s="85" t="s">
        <v>660</v>
      </c>
      <c r="K99" s="86">
        <f t="shared" si="14"/>
        <v>1</v>
      </c>
      <c r="L99" s="85" t="s">
        <v>660</v>
      </c>
      <c r="M99" s="86">
        <f t="shared" si="15"/>
        <v>1</v>
      </c>
      <c r="N99" s="85" t="s">
        <v>659</v>
      </c>
      <c r="O99" s="86">
        <f t="shared" si="16"/>
        <v>0</v>
      </c>
      <c r="P99" s="85" t="s">
        <v>659</v>
      </c>
      <c r="Q99" s="86">
        <f t="shared" si="17"/>
        <v>0</v>
      </c>
      <c r="R99" s="87">
        <v>51.9</v>
      </c>
      <c r="S99" s="87">
        <v>63.5</v>
      </c>
      <c r="T99" s="87">
        <v>46</v>
      </c>
      <c r="U99" s="87">
        <f t="shared" si="18"/>
        <v>3</v>
      </c>
      <c r="V99" s="87">
        <v>7</v>
      </c>
      <c r="W99" s="88">
        <f t="shared" si="19"/>
        <v>42.857142857142854</v>
      </c>
      <c r="X99" s="89">
        <f t="shared" si="20"/>
        <v>42.857142857142854</v>
      </c>
      <c r="Y99" s="90" t="s">
        <v>286</v>
      </c>
    </row>
    <row r="100" spans="1:25" x14ac:dyDescent="0.2">
      <c r="A100" s="82">
        <f t="shared" si="21"/>
        <v>99</v>
      </c>
      <c r="B100" s="83" t="s">
        <v>287</v>
      </c>
      <c r="C100" s="84" t="s">
        <v>288</v>
      </c>
      <c r="D100" s="85" t="s">
        <v>659</v>
      </c>
      <c r="E100" s="86">
        <f t="shared" si="11"/>
        <v>0</v>
      </c>
      <c r="F100" s="85" t="s">
        <v>660</v>
      </c>
      <c r="G100" s="86">
        <f t="shared" si="12"/>
        <v>1</v>
      </c>
      <c r="H100" s="85" t="s">
        <v>660</v>
      </c>
      <c r="I100" s="86">
        <f t="shared" si="13"/>
        <v>1</v>
      </c>
      <c r="J100" s="85" t="s">
        <v>660</v>
      </c>
      <c r="K100" s="86">
        <f t="shared" si="14"/>
        <v>1</v>
      </c>
      <c r="L100" s="85" t="s">
        <v>660</v>
      </c>
      <c r="M100" s="86">
        <f t="shared" si="15"/>
        <v>1</v>
      </c>
      <c r="N100" s="85" t="s">
        <v>659</v>
      </c>
      <c r="O100" s="86">
        <f t="shared" si="16"/>
        <v>0</v>
      </c>
      <c r="P100" s="85" t="s">
        <v>659</v>
      </c>
      <c r="Q100" s="86">
        <f t="shared" si="17"/>
        <v>0</v>
      </c>
      <c r="R100" s="87">
        <v>44.6</v>
      </c>
      <c r="S100" s="87">
        <v>10.32</v>
      </c>
      <c r="T100" s="87">
        <v>20</v>
      </c>
      <c r="U100" s="87">
        <f t="shared" si="18"/>
        <v>4</v>
      </c>
      <c r="V100" s="87">
        <v>7</v>
      </c>
      <c r="W100" s="88">
        <f t="shared" si="19"/>
        <v>57.142857142857139</v>
      </c>
      <c r="X100" s="89">
        <f t="shared" si="20"/>
        <v>57.142857142857139</v>
      </c>
      <c r="Y100" s="91" t="s">
        <v>289</v>
      </c>
    </row>
    <row r="101" spans="1:25" x14ac:dyDescent="0.2">
      <c r="A101" s="82">
        <f t="shared" si="21"/>
        <v>100</v>
      </c>
      <c r="B101" s="83" t="s">
        <v>290</v>
      </c>
      <c r="C101" s="84" t="s">
        <v>291</v>
      </c>
      <c r="D101" s="87" t="s">
        <v>660</v>
      </c>
      <c r="E101" s="86">
        <f t="shared" si="11"/>
        <v>1</v>
      </c>
      <c r="F101" s="87" t="s">
        <v>659</v>
      </c>
      <c r="G101" s="86">
        <f t="shared" si="12"/>
        <v>0</v>
      </c>
      <c r="H101" s="87" t="s">
        <v>660</v>
      </c>
      <c r="I101" s="86">
        <f t="shared" si="13"/>
        <v>1</v>
      </c>
      <c r="J101" s="87" t="s">
        <v>660</v>
      </c>
      <c r="K101" s="86">
        <f t="shared" si="14"/>
        <v>1</v>
      </c>
      <c r="L101" s="87" t="s">
        <v>660</v>
      </c>
      <c r="M101" s="86">
        <f t="shared" si="15"/>
        <v>1</v>
      </c>
      <c r="N101" s="112" t="s">
        <v>745</v>
      </c>
      <c r="O101" s="86">
        <f t="shared" si="16"/>
        <v>0</v>
      </c>
      <c r="P101" s="87" t="s">
        <v>659</v>
      </c>
      <c r="Q101" s="86">
        <f t="shared" si="17"/>
        <v>0</v>
      </c>
      <c r="R101" s="87">
        <v>46.8</v>
      </c>
      <c r="S101" s="87">
        <v>20.09</v>
      </c>
      <c r="T101" s="87">
        <v>35</v>
      </c>
      <c r="U101" s="87">
        <f t="shared" si="18"/>
        <v>4</v>
      </c>
      <c r="V101" s="87">
        <v>7</v>
      </c>
      <c r="W101" s="88">
        <f t="shared" si="19"/>
        <v>57.142857142857139</v>
      </c>
      <c r="X101" s="89">
        <f t="shared" si="20"/>
        <v>57.142857142857139</v>
      </c>
      <c r="Y101" s="90" t="s">
        <v>292</v>
      </c>
    </row>
    <row r="102" spans="1:25" x14ac:dyDescent="0.2">
      <c r="A102" s="82">
        <f t="shared" si="21"/>
        <v>101</v>
      </c>
      <c r="B102" s="96" t="s">
        <v>293</v>
      </c>
      <c r="C102" s="96" t="s">
        <v>294</v>
      </c>
      <c r="D102" s="78" t="s">
        <v>659</v>
      </c>
      <c r="E102" s="86">
        <f t="shared" si="11"/>
        <v>0</v>
      </c>
      <c r="F102" s="78" t="s">
        <v>660</v>
      </c>
      <c r="G102" s="86">
        <f t="shared" si="12"/>
        <v>1</v>
      </c>
      <c r="H102" s="78" t="s">
        <v>659</v>
      </c>
      <c r="I102" s="86">
        <f t="shared" si="13"/>
        <v>0</v>
      </c>
      <c r="J102" s="78" t="s">
        <v>659</v>
      </c>
      <c r="K102" s="86">
        <f t="shared" si="14"/>
        <v>0</v>
      </c>
      <c r="L102" s="78" t="s">
        <v>659</v>
      </c>
      <c r="M102" s="86">
        <f t="shared" si="15"/>
        <v>0</v>
      </c>
      <c r="N102" s="78" t="s">
        <v>659</v>
      </c>
      <c r="O102" s="86">
        <f t="shared" si="16"/>
        <v>0</v>
      </c>
      <c r="P102" s="78" t="s">
        <v>659</v>
      </c>
      <c r="Q102" s="86">
        <f t="shared" si="17"/>
        <v>0</v>
      </c>
      <c r="R102" s="78">
        <v>47.6</v>
      </c>
      <c r="S102" s="78">
        <v>29.87</v>
      </c>
      <c r="T102" s="78">
        <v>27</v>
      </c>
      <c r="U102" s="87">
        <f t="shared" si="18"/>
        <v>1</v>
      </c>
      <c r="V102" s="87">
        <v>7</v>
      </c>
      <c r="W102" s="88">
        <f t="shared" si="19"/>
        <v>14.285714285714285</v>
      </c>
      <c r="X102" s="89">
        <f t="shared" si="20"/>
        <v>14.285714285714285</v>
      </c>
      <c r="Y102" s="91" t="s">
        <v>295</v>
      </c>
    </row>
    <row r="103" spans="1:25" x14ac:dyDescent="0.2">
      <c r="A103" s="82">
        <f t="shared" si="21"/>
        <v>102</v>
      </c>
      <c r="B103" s="83" t="s">
        <v>296</v>
      </c>
      <c r="C103" s="84" t="s">
        <v>297</v>
      </c>
      <c r="D103" s="85" t="s">
        <v>659</v>
      </c>
      <c r="E103" s="86">
        <f t="shared" si="11"/>
        <v>0</v>
      </c>
      <c r="F103" s="85" t="s">
        <v>659</v>
      </c>
      <c r="G103" s="86">
        <f t="shared" si="12"/>
        <v>0</v>
      </c>
      <c r="H103" s="85" t="s">
        <v>659</v>
      </c>
      <c r="I103" s="86">
        <f t="shared" si="13"/>
        <v>0</v>
      </c>
      <c r="J103" s="85" t="s">
        <v>659</v>
      </c>
      <c r="K103" s="86">
        <f t="shared" si="14"/>
        <v>0</v>
      </c>
      <c r="L103" s="85" t="s">
        <v>659</v>
      </c>
      <c r="M103" s="86">
        <f t="shared" si="15"/>
        <v>0</v>
      </c>
      <c r="N103" s="85" t="s">
        <v>659</v>
      </c>
      <c r="O103" s="86">
        <f t="shared" si="16"/>
        <v>0</v>
      </c>
      <c r="P103" s="85" t="s">
        <v>659</v>
      </c>
      <c r="Q103" s="86">
        <f t="shared" si="17"/>
        <v>0</v>
      </c>
      <c r="R103" s="87">
        <v>22.3</v>
      </c>
      <c r="S103" s="87"/>
      <c r="T103" s="87"/>
      <c r="U103" s="87">
        <f t="shared" si="18"/>
        <v>0</v>
      </c>
      <c r="V103" s="87">
        <v>7</v>
      </c>
      <c r="W103" s="88">
        <f t="shared" si="19"/>
        <v>0</v>
      </c>
      <c r="X103" s="89">
        <f t="shared" si="20"/>
        <v>0</v>
      </c>
      <c r="Y103" s="91" t="s">
        <v>631</v>
      </c>
    </row>
    <row r="104" spans="1:25" x14ac:dyDescent="0.2">
      <c r="A104" s="82">
        <f t="shared" si="21"/>
        <v>103</v>
      </c>
      <c r="B104" s="83" t="s">
        <v>709</v>
      </c>
      <c r="C104" s="84" t="s">
        <v>710</v>
      </c>
      <c r="D104" s="85" t="s">
        <v>659</v>
      </c>
      <c r="E104" s="86">
        <f t="shared" si="11"/>
        <v>0</v>
      </c>
      <c r="F104" s="85" t="s">
        <v>659</v>
      </c>
      <c r="G104" s="86">
        <f t="shared" si="12"/>
        <v>0</v>
      </c>
      <c r="H104" s="85" t="s">
        <v>659</v>
      </c>
      <c r="I104" s="86">
        <f t="shared" si="13"/>
        <v>0</v>
      </c>
      <c r="J104" s="85" t="s">
        <v>659</v>
      </c>
      <c r="K104" s="86">
        <f t="shared" si="14"/>
        <v>0</v>
      </c>
      <c r="L104" s="85" t="s">
        <v>659</v>
      </c>
      <c r="M104" s="86">
        <f t="shared" si="15"/>
        <v>0</v>
      </c>
      <c r="N104" s="85" t="s">
        <v>659</v>
      </c>
      <c r="O104" s="86">
        <f t="shared" si="16"/>
        <v>0</v>
      </c>
      <c r="P104" s="85" t="s">
        <v>659</v>
      </c>
      <c r="Q104" s="86">
        <f t="shared" si="17"/>
        <v>0</v>
      </c>
      <c r="R104" s="87"/>
      <c r="S104" s="87"/>
      <c r="T104" s="87"/>
      <c r="U104" s="87">
        <f t="shared" si="18"/>
        <v>0</v>
      </c>
      <c r="V104" s="87">
        <v>7</v>
      </c>
      <c r="W104" s="88">
        <f t="shared" si="19"/>
        <v>0</v>
      </c>
      <c r="X104" s="89">
        <f t="shared" si="20"/>
        <v>0</v>
      </c>
      <c r="Y104" s="102" t="s">
        <v>711</v>
      </c>
    </row>
    <row r="105" spans="1:25" x14ac:dyDescent="0.2">
      <c r="A105" s="82">
        <f t="shared" si="21"/>
        <v>104</v>
      </c>
      <c r="B105" s="83" t="s">
        <v>300</v>
      </c>
      <c r="C105" s="84" t="s">
        <v>301</v>
      </c>
      <c r="D105" s="85" t="s">
        <v>660</v>
      </c>
      <c r="E105" s="86">
        <f t="shared" si="11"/>
        <v>1</v>
      </c>
      <c r="F105" s="85" t="s">
        <v>659</v>
      </c>
      <c r="G105" s="86">
        <f t="shared" si="12"/>
        <v>0</v>
      </c>
      <c r="H105" s="85" t="s">
        <v>660</v>
      </c>
      <c r="I105" s="86">
        <f t="shared" si="13"/>
        <v>1</v>
      </c>
      <c r="J105" s="85" t="s">
        <v>660</v>
      </c>
      <c r="K105" s="86">
        <f t="shared" si="14"/>
        <v>1</v>
      </c>
      <c r="L105" s="85" t="s">
        <v>660</v>
      </c>
      <c r="M105" s="86">
        <f t="shared" si="15"/>
        <v>1</v>
      </c>
      <c r="N105" s="85" t="s">
        <v>659</v>
      </c>
      <c r="O105" s="86">
        <f t="shared" si="16"/>
        <v>0</v>
      </c>
      <c r="P105" s="85" t="s">
        <v>659</v>
      </c>
      <c r="Q105" s="86">
        <f t="shared" si="17"/>
        <v>0</v>
      </c>
      <c r="R105" s="87">
        <v>60.9</v>
      </c>
      <c r="S105" s="87">
        <v>71.19</v>
      </c>
      <c r="T105" s="87">
        <v>50</v>
      </c>
      <c r="U105" s="87">
        <f t="shared" si="18"/>
        <v>4</v>
      </c>
      <c r="V105" s="87">
        <v>7</v>
      </c>
      <c r="W105" s="88">
        <f t="shared" si="19"/>
        <v>57.142857142857139</v>
      </c>
      <c r="X105" s="89">
        <f t="shared" si="20"/>
        <v>57.142857142857139</v>
      </c>
      <c r="Y105" s="91" t="s">
        <v>302</v>
      </c>
    </row>
    <row r="106" spans="1:25" x14ac:dyDescent="0.2">
      <c r="A106" s="82">
        <f t="shared" si="21"/>
        <v>105</v>
      </c>
      <c r="B106" s="83" t="s">
        <v>303</v>
      </c>
      <c r="C106" s="84" t="s">
        <v>304</v>
      </c>
      <c r="D106" s="85" t="s">
        <v>660</v>
      </c>
      <c r="E106" s="86">
        <f t="shared" si="11"/>
        <v>1</v>
      </c>
      <c r="F106" s="85" t="s">
        <v>659</v>
      </c>
      <c r="G106" s="86">
        <f t="shared" si="12"/>
        <v>0</v>
      </c>
      <c r="H106" s="85" t="s">
        <v>660</v>
      </c>
      <c r="I106" s="86">
        <f t="shared" si="13"/>
        <v>1</v>
      </c>
      <c r="J106" s="85" t="s">
        <v>660</v>
      </c>
      <c r="K106" s="86">
        <f t="shared" si="14"/>
        <v>1</v>
      </c>
      <c r="L106" s="85" t="s">
        <v>688</v>
      </c>
      <c r="M106" s="86">
        <f t="shared" si="15"/>
        <v>0</v>
      </c>
      <c r="N106" s="85" t="s">
        <v>688</v>
      </c>
      <c r="O106" s="86">
        <f t="shared" si="16"/>
        <v>0</v>
      </c>
      <c r="P106" s="85" t="s">
        <v>688</v>
      </c>
      <c r="Q106" s="86">
        <f t="shared" si="17"/>
        <v>0</v>
      </c>
      <c r="R106" s="87">
        <v>38.799999999999997</v>
      </c>
      <c r="S106" s="87"/>
      <c r="T106" s="87">
        <v>42</v>
      </c>
      <c r="U106" s="87">
        <f t="shared" si="18"/>
        <v>3</v>
      </c>
      <c r="V106" s="87">
        <v>7</v>
      </c>
      <c r="W106" s="88">
        <f t="shared" si="19"/>
        <v>42.857142857142854</v>
      </c>
      <c r="X106" s="89">
        <f t="shared" si="20"/>
        <v>42.857142857142854</v>
      </c>
      <c r="Y106" s="90" t="s">
        <v>305</v>
      </c>
    </row>
    <row r="107" spans="1:25" x14ac:dyDescent="0.2">
      <c r="A107" s="82">
        <f t="shared" si="21"/>
        <v>106</v>
      </c>
      <c r="B107" s="96" t="s">
        <v>306</v>
      </c>
      <c r="C107" s="96" t="s">
        <v>307</v>
      </c>
      <c r="D107" s="78" t="s">
        <v>660</v>
      </c>
      <c r="E107" s="86">
        <f t="shared" si="11"/>
        <v>1</v>
      </c>
      <c r="F107" s="78" t="s">
        <v>659</v>
      </c>
      <c r="G107" s="86">
        <f t="shared" si="12"/>
        <v>0</v>
      </c>
      <c r="H107" s="78" t="s">
        <v>659</v>
      </c>
      <c r="I107" s="86">
        <f t="shared" si="13"/>
        <v>0</v>
      </c>
      <c r="J107" s="78" t="s">
        <v>660</v>
      </c>
      <c r="K107" s="86">
        <f t="shared" si="14"/>
        <v>1</v>
      </c>
      <c r="L107" s="78" t="s">
        <v>659</v>
      </c>
      <c r="M107" s="86">
        <f t="shared" si="15"/>
        <v>0</v>
      </c>
      <c r="N107" s="78" t="s">
        <v>659</v>
      </c>
      <c r="O107" s="86">
        <f t="shared" si="16"/>
        <v>0</v>
      </c>
      <c r="P107" s="78" t="s">
        <v>659</v>
      </c>
      <c r="Q107" s="86">
        <f t="shared" si="17"/>
        <v>0</v>
      </c>
      <c r="R107" s="78">
        <v>37.6</v>
      </c>
      <c r="S107" s="78"/>
      <c r="T107" s="78">
        <v>18</v>
      </c>
      <c r="U107" s="87">
        <f t="shared" si="18"/>
        <v>2</v>
      </c>
      <c r="V107" s="87">
        <v>7</v>
      </c>
      <c r="W107" s="88">
        <f t="shared" si="19"/>
        <v>28.571428571428569</v>
      </c>
      <c r="X107" s="89">
        <f t="shared" si="20"/>
        <v>28.571428571428569</v>
      </c>
      <c r="Y107" s="91" t="s">
        <v>308</v>
      </c>
    </row>
    <row r="108" spans="1:25" x14ac:dyDescent="0.2">
      <c r="A108" s="82">
        <f t="shared" si="21"/>
        <v>107</v>
      </c>
      <c r="B108" s="96" t="s">
        <v>309</v>
      </c>
      <c r="C108" s="96" t="s">
        <v>310</v>
      </c>
      <c r="D108" s="78" t="s">
        <v>660</v>
      </c>
      <c r="E108" s="86">
        <f t="shared" si="11"/>
        <v>1</v>
      </c>
      <c r="F108" s="78" t="s">
        <v>660</v>
      </c>
      <c r="G108" s="86">
        <f t="shared" si="12"/>
        <v>1</v>
      </c>
      <c r="H108" s="78" t="s">
        <v>659</v>
      </c>
      <c r="I108" s="86">
        <f t="shared" si="13"/>
        <v>0</v>
      </c>
      <c r="J108" s="78" t="s">
        <v>660</v>
      </c>
      <c r="K108" s="86">
        <f t="shared" si="14"/>
        <v>1</v>
      </c>
      <c r="L108" s="78" t="s">
        <v>660</v>
      </c>
      <c r="M108" s="86">
        <f t="shared" si="15"/>
        <v>1</v>
      </c>
      <c r="N108" s="78"/>
      <c r="O108" s="86">
        <f t="shared" si="16"/>
        <v>0</v>
      </c>
      <c r="P108" s="78"/>
      <c r="Q108" s="86">
        <f t="shared" si="17"/>
        <v>0</v>
      </c>
      <c r="R108" s="78">
        <v>55.3</v>
      </c>
      <c r="S108" s="78"/>
      <c r="T108" s="78">
        <v>44</v>
      </c>
      <c r="U108" s="87">
        <f t="shared" si="18"/>
        <v>4</v>
      </c>
      <c r="V108" s="87">
        <v>7</v>
      </c>
      <c r="W108" s="88">
        <f t="shared" si="19"/>
        <v>57.142857142857139</v>
      </c>
      <c r="X108" s="89">
        <f t="shared" si="20"/>
        <v>57.142857142857139</v>
      </c>
      <c r="Y108" s="91" t="s">
        <v>311</v>
      </c>
    </row>
    <row r="109" spans="1:25" x14ac:dyDescent="0.2">
      <c r="A109" s="82">
        <f t="shared" si="21"/>
        <v>108</v>
      </c>
      <c r="B109" s="83" t="s">
        <v>312</v>
      </c>
      <c r="C109" s="84" t="s">
        <v>313</v>
      </c>
      <c r="D109" s="85" t="s">
        <v>659</v>
      </c>
      <c r="E109" s="86">
        <f t="shared" si="11"/>
        <v>0</v>
      </c>
      <c r="F109" s="85" t="s">
        <v>660</v>
      </c>
      <c r="G109" s="86">
        <f t="shared" si="12"/>
        <v>1</v>
      </c>
      <c r="H109" s="85" t="s">
        <v>659</v>
      </c>
      <c r="I109" s="86">
        <f t="shared" si="13"/>
        <v>0</v>
      </c>
      <c r="J109" s="85" t="s">
        <v>659</v>
      </c>
      <c r="K109" s="86">
        <f t="shared" si="14"/>
        <v>0</v>
      </c>
      <c r="L109" s="85" t="s">
        <v>659</v>
      </c>
      <c r="M109" s="86">
        <f t="shared" si="15"/>
        <v>0</v>
      </c>
      <c r="N109" s="85" t="s">
        <v>659</v>
      </c>
      <c r="O109" s="86">
        <f t="shared" si="16"/>
        <v>0</v>
      </c>
      <c r="P109" s="85" t="s">
        <v>659</v>
      </c>
      <c r="Q109" s="86">
        <f t="shared" si="17"/>
        <v>0</v>
      </c>
      <c r="R109" s="87">
        <v>26.1</v>
      </c>
      <c r="S109" s="87"/>
      <c r="T109" s="87"/>
      <c r="U109" s="87">
        <f t="shared" si="18"/>
        <v>1</v>
      </c>
      <c r="V109" s="87">
        <v>7</v>
      </c>
      <c r="W109" s="88">
        <f t="shared" si="19"/>
        <v>14.285714285714285</v>
      </c>
      <c r="X109" s="89">
        <f t="shared" si="20"/>
        <v>14.285714285714285</v>
      </c>
      <c r="Y109" s="91" t="s">
        <v>712</v>
      </c>
    </row>
    <row r="110" spans="1:25" x14ac:dyDescent="0.2">
      <c r="A110" s="82">
        <f t="shared" si="21"/>
        <v>109</v>
      </c>
      <c r="B110" s="83" t="s">
        <v>315</v>
      </c>
      <c r="C110" s="84" t="s">
        <v>316</v>
      </c>
      <c r="D110" s="85" t="s">
        <v>660</v>
      </c>
      <c r="E110" s="86">
        <f t="shared" si="11"/>
        <v>1</v>
      </c>
      <c r="F110" s="85" t="s">
        <v>660</v>
      </c>
      <c r="G110" s="86">
        <f t="shared" si="12"/>
        <v>1</v>
      </c>
      <c r="H110" s="85" t="s">
        <v>660</v>
      </c>
      <c r="I110" s="86">
        <f t="shared" si="13"/>
        <v>1</v>
      </c>
      <c r="J110" s="85" t="s">
        <v>660</v>
      </c>
      <c r="K110" s="86">
        <f t="shared" si="14"/>
        <v>1</v>
      </c>
      <c r="L110" s="85" t="s">
        <v>660</v>
      </c>
      <c r="M110" s="86">
        <f t="shared" si="15"/>
        <v>1</v>
      </c>
      <c r="N110" s="85" t="s">
        <v>659</v>
      </c>
      <c r="O110" s="86">
        <f t="shared" si="16"/>
        <v>0</v>
      </c>
      <c r="P110" s="85" t="s">
        <v>660</v>
      </c>
      <c r="Q110" s="86">
        <f t="shared" si="17"/>
        <v>1</v>
      </c>
      <c r="R110" s="87">
        <v>71.400000000000006</v>
      </c>
      <c r="S110" s="87"/>
      <c r="T110" s="87">
        <v>46</v>
      </c>
      <c r="U110" s="87">
        <f t="shared" si="18"/>
        <v>6</v>
      </c>
      <c r="V110" s="87">
        <v>7</v>
      </c>
      <c r="W110" s="88">
        <f t="shared" si="19"/>
        <v>85.714285714285708</v>
      </c>
      <c r="X110" s="89">
        <f t="shared" si="20"/>
        <v>85.714285714285708</v>
      </c>
      <c r="Y110" s="91" t="s">
        <v>317</v>
      </c>
    </row>
    <row r="111" spans="1:25" x14ac:dyDescent="0.2">
      <c r="A111" s="82">
        <f t="shared" si="21"/>
        <v>110</v>
      </c>
      <c r="B111" s="83" t="s">
        <v>318</v>
      </c>
      <c r="C111" s="84" t="s">
        <v>319</v>
      </c>
      <c r="D111" s="85" t="s">
        <v>659</v>
      </c>
      <c r="E111" s="86">
        <f t="shared" si="11"/>
        <v>0</v>
      </c>
      <c r="F111" s="85" t="s">
        <v>659</v>
      </c>
      <c r="G111" s="86">
        <f t="shared" si="12"/>
        <v>0</v>
      </c>
      <c r="H111" s="85" t="s">
        <v>659</v>
      </c>
      <c r="I111" s="86">
        <f t="shared" si="13"/>
        <v>0</v>
      </c>
      <c r="J111" s="85" t="s">
        <v>659</v>
      </c>
      <c r="K111" s="86">
        <f t="shared" si="14"/>
        <v>0</v>
      </c>
      <c r="L111" s="85" t="s">
        <v>660</v>
      </c>
      <c r="M111" s="86">
        <f t="shared" si="15"/>
        <v>1</v>
      </c>
      <c r="N111" s="85" t="s">
        <v>659</v>
      </c>
      <c r="O111" s="86">
        <f t="shared" si="16"/>
        <v>0</v>
      </c>
      <c r="P111" s="85" t="s">
        <v>659</v>
      </c>
      <c r="Q111" s="86">
        <f t="shared" si="17"/>
        <v>0</v>
      </c>
      <c r="R111" s="87">
        <v>28.5</v>
      </c>
      <c r="S111" s="87"/>
      <c r="T111" s="87">
        <v>16</v>
      </c>
      <c r="U111" s="87">
        <f t="shared" si="18"/>
        <v>1</v>
      </c>
      <c r="V111" s="87">
        <v>7</v>
      </c>
      <c r="W111" s="88">
        <f t="shared" si="19"/>
        <v>14.285714285714285</v>
      </c>
      <c r="X111" s="89">
        <f t="shared" si="20"/>
        <v>14.285714285714285</v>
      </c>
      <c r="Y111" s="91" t="s">
        <v>320</v>
      </c>
    </row>
    <row r="112" spans="1:25" x14ac:dyDescent="0.2">
      <c r="A112" s="82">
        <f t="shared" si="21"/>
        <v>111</v>
      </c>
      <c r="B112" s="83" t="s">
        <v>321</v>
      </c>
      <c r="C112" s="84" t="s">
        <v>322</v>
      </c>
      <c r="D112" s="85" t="s">
        <v>659</v>
      </c>
      <c r="E112" s="86">
        <f t="shared" si="11"/>
        <v>0</v>
      </c>
      <c r="F112" s="85" t="s">
        <v>660</v>
      </c>
      <c r="G112" s="86">
        <f t="shared" si="12"/>
        <v>1</v>
      </c>
      <c r="H112" s="85" t="s">
        <v>659</v>
      </c>
      <c r="I112" s="86">
        <f t="shared" si="13"/>
        <v>0</v>
      </c>
      <c r="J112" s="85" t="s">
        <v>659</v>
      </c>
      <c r="K112" s="86">
        <f t="shared" si="14"/>
        <v>0</v>
      </c>
      <c r="L112" s="85" t="s">
        <v>660</v>
      </c>
      <c r="M112" s="86">
        <f t="shared" si="15"/>
        <v>1</v>
      </c>
      <c r="N112" s="85" t="s">
        <v>659</v>
      </c>
      <c r="O112" s="86">
        <f t="shared" si="16"/>
        <v>0</v>
      </c>
      <c r="P112" s="85" t="s">
        <v>659</v>
      </c>
      <c r="Q112" s="86">
        <f t="shared" si="17"/>
        <v>0</v>
      </c>
      <c r="R112" s="87">
        <v>31.3</v>
      </c>
      <c r="S112" s="87"/>
      <c r="T112" s="87">
        <v>0</v>
      </c>
      <c r="U112" s="87">
        <f t="shared" si="18"/>
        <v>2</v>
      </c>
      <c r="V112" s="87">
        <v>7</v>
      </c>
      <c r="W112" s="88">
        <f t="shared" si="19"/>
        <v>28.571428571428569</v>
      </c>
      <c r="X112" s="89">
        <f t="shared" si="20"/>
        <v>28.571428571428569</v>
      </c>
      <c r="Y112" s="91" t="s">
        <v>323</v>
      </c>
    </row>
    <row r="113" spans="1:25" x14ac:dyDescent="0.2">
      <c r="A113" s="82">
        <f t="shared" si="21"/>
        <v>112</v>
      </c>
      <c r="B113" s="83" t="s">
        <v>324</v>
      </c>
      <c r="C113" s="84" t="s">
        <v>325</v>
      </c>
      <c r="D113" s="85" t="s">
        <v>659</v>
      </c>
      <c r="E113" s="86">
        <f t="shared" si="11"/>
        <v>0</v>
      </c>
      <c r="F113" s="85" t="s">
        <v>659</v>
      </c>
      <c r="G113" s="86">
        <f t="shared" si="12"/>
        <v>0</v>
      </c>
      <c r="H113" s="85" t="s">
        <v>659</v>
      </c>
      <c r="I113" s="86">
        <f t="shared" si="13"/>
        <v>0</v>
      </c>
      <c r="J113" s="85" t="s">
        <v>659</v>
      </c>
      <c r="K113" s="86">
        <f t="shared" si="14"/>
        <v>0</v>
      </c>
      <c r="L113" s="85" t="s">
        <v>659</v>
      </c>
      <c r="M113" s="86">
        <f t="shared" si="15"/>
        <v>0</v>
      </c>
      <c r="N113" s="85" t="s">
        <v>659</v>
      </c>
      <c r="O113" s="86">
        <f t="shared" si="16"/>
        <v>0</v>
      </c>
      <c r="P113" s="85" t="s">
        <v>659</v>
      </c>
      <c r="Q113" s="86">
        <f t="shared" si="17"/>
        <v>0</v>
      </c>
      <c r="R113" s="87">
        <v>35.700000000000003</v>
      </c>
      <c r="S113" s="87"/>
      <c r="T113" s="87"/>
      <c r="U113" s="87">
        <f t="shared" si="18"/>
        <v>0</v>
      </c>
      <c r="V113" s="87">
        <v>7</v>
      </c>
      <c r="W113" s="88">
        <f t="shared" si="19"/>
        <v>0</v>
      </c>
      <c r="X113" s="89">
        <f t="shared" si="20"/>
        <v>0</v>
      </c>
      <c r="Y113" s="91" t="s">
        <v>326</v>
      </c>
    </row>
    <row r="114" spans="1:25" x14ac:dyDescent="0.2">
      <c r="A114" s="82">
        <f t="shared" si="21"/>
        <v>113</v>
      </c>
      <c r="B114" s="83" t="s">
        <v>327</v>
      </c>
      <c r="C114" s="84" t="s">
        <v>328</v>
      </c>
      <c r="D114" s="85" t="s">
        <v>659</v>
      </c>
      <c r="E114" s="86">
        <f t="shared" si="11"/>
        <v>0</v>
      </c>
      <c r="F114" s="85" t="s">
        <v>659</v>
      </c>
      <c r="G114" s="86">
        <f t="shared" si="12"/>
        <v>0</v>
      </c>
      <c r="H114" s="85" t="s">
        <v>659</v>
      </c>
      <c r="I114" s="86">
        <f t="shared" si="13"/>
        <v>0</v>
      </c>
      <c r="J114" s="85" t="s">
        <v>659</v>
      </c>
      <c r="K114" s="86">
        <f t="shared" si="14"/>
        <v>0</v>
      </c>
      <c r="L114" s="85" t="s">
        <v>659</v>
      </c>
      <c r="M114" s="86">
        <f t="shared" si="15"/>
        <v>0</v>
      </c>
      <c r="N114" s="85" t="s">
        <v>659</v>
      </c>
      <c r="O114" s="86">
        <f t="shared" si="16"/>
        <v>0</v>
      </c>
      <c r="P114" s="85" t="s">
        <v>659</v>
      </c>
      <c r="Q114" s="86">
        <f t="shared" si="17"/>
        <v>0</v>
      </c>
      <c r="R114" s="87">
        <v>8</v>
      </c>
      <c r="S114" s="87"/>
      <c r="T114" s="87">
        <v>6</v>
      </c>
      <c r="U114" s="87">
        <f t="shared" si="18"/>
        <v>0</v>
      </c>
      <c r="V114" s="87">
        <v>7</v>
      </c>
      <c r="W114" s="88">
        <f t="shared" si="19"/>
        <v>0</v>
      </c>
      <c r="X114" s="89">
        <f t="shared" si="20"/>
        <v>0</v>
      </c>
      <c r="Y114" s="91" t="s">
        <v>329</v>
      </c>
    </row>
    <row r="115" spans="1:25" x14ac:dyDescent="0.2">
      <c r="A115" s="82">
        <f t="shared" si="21"/>
        <v>114</v>
      </c>
      <c r="B115" s="92" t="s">
        <v>713</v>
      </c>
      <c r="C115" s="92" t="s">
        <v>714</v>
      </c>
      <c r="D115" s="93"/>
      <c r="E115" s="93">
        <f t="shared" si="11"/>
        <v>0</v>
      </c>
      <c r="F115" s="93"/>
      <c r="G115" s="93">
        <f t="shared" si="12"/>
        <v>0</v>
      </c>
      <c r="H115" s="93"/>
      <c r="I115" s="93">
        <f t="shared" si="13"/>
        <v>0</v>
      </c>
      <c r="J115" s="93"/>
      <c r="K115" s="93">
        <f t="shared" si="14"/>
        <v>0</v>
      </c>
      <c r="L115" s="93"/>
      <c r="M115" s="93">
        <f t="shared" si="15"/>
        <v>0</v>
      </c>
      <c r="N115" s="93"/>
      <c r="O115" s="93">
        <f t="shared" si="16"/>
        <v>0</v>
      </c>
      <c r="P115" s="93"/>
      <c r="Q115" s="93">
        <f t="shared" si="17"/>
        <v>0</v>
      </c>
      <c r="R115" s="93"/>
      <c r="S115" s="93"/>
      <c r="T115" s="93"/>
      <c r="U115" s="93">
        <f t="shared" si="18"/>
        <v>0</v>
      </c>
      <c r="V115" s="93">
        <v>7</v>
      </c>
      <c r="W115" s="94">
        <f t="shared" si="19"/>
        <v>0</v>
      </c>
      <c r="X115" s="95">
        <f t="shared" si="20"/>
        <v>0</v>
      </c>
      <c r="Y115" s="92"/>
    </row>
    <row r="116" spans="1:25" x14ac:dyDescent="0.2">
      <c r="A116" s="82">
        <f t="shared" si="21"/>
        <v>115</v>
      </c>
      <c r="B116" s="83" t="s">
        <v>330</v>
      </c>
      <c r="C116" s="84" t="s">
        <v>331</v>
      </c>
      <c r="D116" s="85" t="s">
        <v>660</v>
      </c>
      <c r="E116" s="86">
        <f t="shared" si="11"/>
        <v>1</v>
      </c>
      <c r="F116" s="85" t="s">
        <v>659</v>
      </c>
      <c r="G116" s="86">
        <f t="shared" si="12"/>
        <v>0</v>
      </c>
      <c r="H116" s="85" t="s">
        <v>660</v>
      </c>
      <c r="I116" s="86">
        <f t="shared" si="13"/>
        <v>1</v>
      </c>
      <c r="J116" s="85" t="s">
        <v>660</v>
      </c>
      <c r="K116" s="86">
        <f t="shared" si="14"/>
        <v>1</v>
      </c>
      <c r="L116" s="85" t="s">
        <v>660</v>
      </c>
      <c r="M116" s="86">
        <f t="shared" si="15"/>
        <v>1</v>
      </c>
      <c r="N116" s="85" t="s">
        <v>659</v>
      </c>
      <c r="O116" s="86">
        <f t="shared" si="16"/>
        <v>0</v>
      </c>
      <c r="P116" s="85" t="s">
        <v>659</v>
      </c>
      <c r="Q116" s="86">
        <f t="shared" si="17"/>
        <v>0</v>
      </c>
      <c r="R116" s="87">
        <v>76.599999999999994</v>
      </c>
      <c r="S116" s="87"/>
      <c r="T116" s="87">
        <v>0</v>
      </c>
      <c r="U116" s="87">
        <f t="shared" si="18"/>
        <v>4</v>
      </c>
      <c r="V116" s="87">
        <v>7</v>
      </c>
      <c r="W116" s="88">
        <f t="shared" si="19"/>
        <v>57.142857142857139</v>
      </c>
      <c r="X116" s="89">
        <f t="shared" si="20"/>
        <v>57.142857142857139</v>
      </c>
      <c r="Y116" s="91" t="s">
        <v>332</v>
      </c>
    </row>
    <row r="117" spans="1:25" x14ac:dyDescent="0.2">
      <c r="A117" s="82">
        <f t="shared" si="21"/>
        <v>116</v>
      </c>
      <c r="B117" s="83" t="s">
        <v>333</v>
      </c>
      <c r="C117" s="84" t="s">
        <v>334</v>
      </c>
      <c r="D117" s="87" t="s">
        <v>660</v>
      </c>
      <c r="E117" s="86">
        <f t="shared" si="11"/>
        <v>1</v>
      </c>
      <c r="F117" s="85" t="s">
        <v>659</v>
      </c>
      <c r="G117" s="86">
        <f t="shared" si="12"/>
        <v>0</v>
      </c>
      <c r="H117" s="87" t="s">
        <v>660</v>
      </c>
      <c r="I117" s="86">
        <f t="shared" si="13"/>
        <v>1</v>
      </c>
      <c r="J117" s="87" t="s">
        <v>660</v>
      </c>
      <c r="K117" s="86">
        <f t="shared" si="14"/>
        <v>1</v>
      </c>
      <c r="L117" s="87" t="s">
        <v>660</v>
      </c>
      <c r="M117" s="86">
        <f t="shared" si="15"/>
        <v>1</v>
      </c>
      <c r="N117" s="85" t="s">
        <v>659</v>
      </c>
      <c r="O117" s="86">
        <f t="shared" si="16"/>
        <v>0</v>
      </c>
      <c r="P117" s="87" t="s">
        <v>659</v>
      </c>
      <c r="Q117" s="86">
        <f t="shared" si="17"/>
        <v>0</v>
      </c>
      <c r="R117" s="87">
        <v>44.4</v>
      </c>
      <c r="S117" s="87"/>
      <c r="T117" s="87">
        <v>41</v>
      </c>
      <c r="U117" s="87">
        <f t="shared" si="18"/>
        <v>4</v>
      </c>
      <c r="V117" s="87">
        <v>7</v>
      </c>
      <c r="W117" s="88">
        <f t="shared" si="19"/>
        <v>57.142857142857139</v>
      </c>
      <c r="X117" s="89">
        <f t="shared" si="20"/>
        <v>57.142857142857139</v>
      </c>
      <c r="Y117" s="91" t="s">
        <v>335</v>
      </c>
    </row>
    <row r="118" spans="1:25" x14ac:dyDescent="0.2">
      <c r="A118" s="82">
        <f t="shared" si="21"/>
        <v>117</v>
      </c>
      <c r="B118" s="83" t="s">
        <v>715</v>
      </c>
      <c r="C118" s="84" t="s">
        <v>716</v>
      </c>
      <c r="D118" s="85" t="s">
        <v>660</v>
      </c>
      <c r="E118" s="86">
        <f t="shared" si="11"/>
        <v>1</v>
      </c>
      <c r="F118" s="85" t="s">
        <v>659</v>
      </c>
      <c r="G118" s="86">
        <f t="shared" si="12"/>
        <v>0</v>
      </c>
      <c r="H118" s="85" t="s">
        <v>660</v>
      </c>
      <c r="I118" s="86">
        <f t="shared" si="13"/>
        <v>1</v>
      </c>
      <c r="J118" s="85" t="s">
        <v>660</v>
      </c>
      <c r="K118" s="86">
        <f t="shared" si="14"/>
        <v>1</v>
      </c>
      <c r="L118" s="87" t="s">
        <v>660</v>
      </c>
      <c r="M118" s="86">
        <f t="shared" si="15"/>
        <v>1</v>
      </c>
      <c r="N118" s="85" t="s">
        <v>659</v>
      </c>
      <c r="O118" s="86">
        <f t="shared" si="16"/>
        <v>0</v>
      </c>
      <c r="P118" s="87" t="s">
        <v>660</v>
      </c>
      <c r="Q118" s="86">
        <f t="shared" si="17"/>
        <v>1</v>
      </c>
      <c r="R118" s="87"/>
      <c r="S118" s="87"/>
      <c r="T118" s="87"/>
      <c r="U118" s="87">
        <f t="shared" si="18"/>
        <v>5</v>
      </c>
      <c r="V118" s="87">
        <v>7</v>
      </c>
      <c r="W118" s="88">
        <f t="shared" si="19"/>
        <v>71.428571428571431</v>
      </c>
      <c r="X118" s="89">
        <f t="shared" si="20"/>
        <v>71.428571428571431</v>
      </c>
      <c r="Y118" s="91" t="s">
        <v>717</v>
      </c>
    </row>
    <row r="119" spans="1:25" x14ac:dyDescent="0.2">
      <c r="A119" s="82">
        <f t="shared" si="21"/>
        <v>118</v>
      </c>
      <c r="B119" s="83" t="s">
        <v>336</v>
      </c>
      <c r="C119" s="84" t="s">
        <v>337</v>
      </c>
      <c r="D119" s="85" t="s">
        <v>660</v>
      </c>
      <c r="E119" s="86">
        <f t="shared" si="11"/>
        <v>1</v>
      </c>
      <c r="F119" s="85" t="s">
        <v>659</v>
      </c>
      <c r="G119" s="86">
        <f t="shared" si="12"/>
        <v>0</v>
      </c>
      <c r="H119" s="85" t="s">
        <v>660</v>
      </c>
      <c r="I119" s="86">
        <f t="shared" si="13"/>
        <v>1</v>
      </c>
      <c r="J119" s="85" t="s">
        <v>660</v>
      </c>
      <c r="K119" s="86">
        <f t="shared" si="14"/>
        <v>1</v>
      </c>
      <c r="L119" s="85" t="s">
        <v>660</v>
      </c>
      <c r="M119" s="86">
        <f t="shared" si="15"/>
        <v>1</v>
      </c>
      <c r="N119" s="87" t="s">
        <v>660</v>
      </c>
      <c r="O119" s="86">
        <f t="shared" si="16"/>
        <v>1</v>
      </c>
      <c r="P119" s="87" t="s">
        <v>659</v>
      </c>
      <c r="Q119" s="86">
        <f t="shared" si="17"/>
        <v>0</v>
      </c>
      <c r="R119" s="87">
        <v>57.1</v>
      </c>
      <c r="S119" s="87">
        <v>38.130000000000003</v>
      </c>
      <c r="T119" s="87">
        <v>28</v>
      </c>
      <c r="U119" s="87">
        <f t="shared" si="18"/>
        <v>5</v>
      </c>
      <c r="V119" s="87">
        <v>7</v>
      </c>
      <c r="W119" s="88">
        <f t="shared" si="19"/>
        <v>71.428571428571431</v>
      </c>
      <c r="X119" s="89">
        <f t="shared" si="20"/>
        <v>71.428571428571431</v>
      </c>
      <c r="Y119" s="91" t="s">
        <v>338</v>
      </c>
    </row>
    <row r="120" spans="1:25" x14ac:dyDescent="0.2">
      <c r="A120" s="82">
        <f t="shared" si="21"/>
        <v>119</v>
      </c>
      <c r="B120" s="83" t="s">
        <v>339</v>
      </c>
      <c r="C120" s="84" t="s">
        <v>340</v>
      </c>
      <c r="D120" s="85" t="s">
        <v>659</v>
      </c>
      <c r="E120" s="86">
        <f t="shared" si="11"/>
        <v>0</v>
      </c>
      <c r="F120" s="85" t="s">
        <v>659</v>
      </c>
      <c r="G120" s="86">
        <f t="shared" si="12"/>
        <v>0</v>
      </c>
      <c r="H120" s="85" t="s">
        <v>659</v>
      </c>
      <c r="I120" s="86">
        <f t="shared" si="13"/>
        <v>0</v>
      </c>
      <c r="J120" s="85" t="s">
        <v>659</v>
      </c>
      <c r="K120" s="86">
        <f t="shared" si="14"/>
        <v>0</v>
      </c>
      <c r="L120" s="85" t="s">
        <v>659</v>
      </c>
      <c r="M120" s="86">
        <f t="shared" si="15"/>
        <v>0</v>
      </c>
      <c r="N120" s="85" t="s">
        <v>659</v>
      </c>
      <c r="O120" s="86">
        <f t="shared" si="16"/>
        <v>0</v>
      </c>
      <c r="P120" s="85" t="s">
        <v>659</v>
      </c>
      <c r="Q120" s="86">
        <f t="shared" si="17"/>
        <v>0</v>
      </c>
      <c r="R120" s="87">
        <v>3.2</v>
      </c>
      <c r="S120" s="87"/>
      <c r="T120" s="87"/>
      <c r="U120" s="87">
        <f t="shared" si="18"/>
        <v>0</v>
      </c>
      <c r="V120" s="87">
        <v>7</v>
      </c>
      <c r="W120" s="88">
        <f t="shared" si="19"/>
        <v>0</v>
      </c>
      <c r="X120" s="89">
        <f t="shared" si="20"/>
        <v>0</v>
      </c>
      <c r="Y120" s="91" t="s">
        <v>341</v>
      </c>
    </row>
    <row r="121" spans="1:25" x14ac:dyDescent="0.2">
      <c r="A121" s="82">
        <f t="shared" si="21"/>
        <v>120</v>
      </c>
      <c r="B121" s="83" t="s">
        <v>342</v>
      </c>
      <c r="C121" s="84" t="s">
        <v>343</v>
      </c>
      <c r="D121" s="85" t="s">
        <v>659</v>
      </c>
      <c r="E121" s="86">
        <f t="shared" si="11"/>
        <v>0</v>
      </c>
      <c r="F121" s="85" t="s">
        <v>660</v>
      </c>
      <c r="G121" s="86">
        <f t="shared" si="12"/>
        <v>1</v>
      </c>
      <c r="H121" s="85" t="s">
        <v>659</v>
      </c>
      <c r="I121" s="86">
        <f t="shared" si="13"/>
        <v>0</v>
      </c>
      <c r="J121" s="85" t="s">
        <v>659</v>
      </c>
      <c r="K121" s="86">
        <f t="shared" si="14"/>
        <v>0</v>
      </c>
      <c r="L121" s="85" t="s">
        <v>660</v>
      </c>
      <c r="M121" s="86">
        <f t="shared" si="15"/>
        <v>1</v>
      </c>
      <c r="N121" s="85" t="s">
        <v>659</v>
      </c>
      <c r="O121" s="86">
        <f t="shared" si="16"/>
        <v>0</v>
      </c>
      <c r="P121" s="85" t="s">
        <v>659</v>
      </c>
      <c r="Q121" s="86">
        <f t="shared" si="17"/>
        <v>0</v>
      </c>
      <c r="R121" s="87">
        <v>36.799999999999997</v>
      </c>
      <c r="S121" s="87">
        <v>7.39</v>
      </c>
      <c r="T121" s="87"/>
      <c r="U121" s="87">
        <f t="shared" si="18"/>
        <v>2</v>
      </c>
      <c r="V121" s="87">
        <v>7</v>
      </c>
      <c r="W121" s="88">
        <f t="shared" si="19"/>
        <v>28.571428571428569</v>
      </c>
      <c r="X121" s="89">
        <f t="shared" si="20"/>
        <v>28.571428571428569</v>
      </c>
      <c r="Y121" s="91" t="s">
        <v>344</v>
      </c>
    </row>
    <row r="122" spans="1:25" x14ac:dyDescent="0.2">
      <c r="A122" s="82">
        <f t="shared" si="21"/>
        <v>121</v>
      </c>
      <c r="B122" s="96" t="s">
        <v>345</v>
      </c>
      <c r="C122" s="96" t="s">
        <v>346</v>
      </c>
      <c r="D122" s="78" t="s">
        <v>660</v>
      </c>
      <c r="E122" s="86">
        <f t="shared" si="11"/>
        <v>1</v>
      </c>
      <c r="F122" s="78" t="s">
        <v>659</v>
      </c>
      <c r="G122" s="86">
        <f t="shared" si="12"/>
        <v>0</v>
      </c>
      <c r="H122" s="78" t="s">
        <v>660</v>
      </c>
      <c r="I122" s="86">
        <f t="shared" si="13"/>
        <v>1</v>
      </c>
      <c r="J122" s="78" t="s">
        <v>660</v>
      </c>
      <c r="K122" s="86">
        <f t="shared" si="14"/>
        <v>1</v>
      </c>
      <c r="L122" s="78" t="s">
        <v>660</v>
      </c>
      <c r="M122" s="86">
        <f t="shared" si="15"/>
        <v>1</v>
      </c>
      <c r="N122" s="78" t="s">
        <v>659</v>
      </c>
      <c r="O122" s="86">
        <f t="shared" si="16"/>
        <v>0</v>
      </c>
      <c r="P122" s="78" t="s">
        <v>659</v>
      </c>
      <c r="Q122" s="86">
        <f t="shared" si="17"/>
        <v>0</v>
      </c>
      <c r="R122" s="78">
        <v>36.4</v>
      </c>
      <c r="S122" s="78">
        <v>24.6</v>
      </c>
      <c r="T122" s="78">
        <v>10</v>
      </c>
      <c r="U122" s="87">
        <f t="shared" si="18"/>
        <v>4</v>
      </c>
      <c r="V122" s="87">
        <v>7</v>
      </c>
      <c r="W122" s="88">
        <f t="shared" si="19"/>
        <v>57.142857142857139</v>
      </c>
      <c r="X122" s="89">
        <f t="shared" si="20"/>
        <v>57.142857142857139</v>
      </c>
      <c r="Y122" s="90" t="s">
        <v>347</v>
      </c>
    </row>
    <row r="123" spans="1:25" x14ac:dyDescent="0.2">
      <c r="A123" s="82">
        <f t="shared" si="21"/>
        <v>122</v>
      </c>
      <c r="B123" s="103" t="s">
        <v>348</v>
      </c>
      <c r="C123" s="83" t="s">
        <v>349</v>
      </c>
      <c r="D123" s="85" t="s">
        <v>659</v>
      </c>
      <c r="E123" s="86">
        <f t="shared" si="11"/>
        <v>0</v>
      </c>
      <c r="F123" s="112" t="s">
        <v>659</v>
      </c>
      <c r="G123" s="86">
        <f t="shared" si="12"/>
        <v>0</v>
      </c>
      <c r="H123" s="85" t="s">
        <v>659</v>
      </c>
      <c r="I123" s="86">
        <f t="shared" si="13"/>
        <v>0</v>
      </c>
      <c r="J123" s="85" t="s">
        <v>659</v>
      </c>
      <c r="K123" s="86">
        <f t="shared" si="14"/>
        <v>0</v>
      </c>
      <c r="L123" s="85" t="s">
        <v>659</v>
      </c>
      <c r="M123" s="86">
        <f t="shared" si="15"/>
        <v>0</v>
      </c>
      <c r="N123" s="85" t="s">
        <v>659</v>
      </c>
      <c r="O123" s="86">
        <f t="shared" si="16"/>
        <v>0</v>
      </c>
      <c r="P123" s="85" t="s">
        <v>659</v>
      </c>
      <c r="Q123" s="86">
        <f t="shared" si="17"/>
        <v>0</v>
      </c>
      <c r="R123" s="87">
        <v>29</v>
      </c>
      <c r="S123" s="87"/>
      <c r="T123" s="87"/>
      <c r="U123" s="87">
        <f t="shared" si="18"/>
        <v>0</v>
      </c>
      <c r="V123" s="87">
        <v>7</v>
      </c>
      <c r="W123" s="88">
        <f t="shared" si="19"/>
        <v>0</v>
      </c>
      <c r="X123" s="89">
        <f t="shared" si="20"/>
        <v>0</v>
      </c>
      <c r="Y123" s="91" t="s">
        <v>350</v>
      </c>
    </row>
    <row r="124" spans="1:25" x14ac:dyDescent="0.2">
      <c r="A124" s="82">
        <f t="shared" si="21"/>
        <v>123</v>
      </c>
      <c r="B124" s="103" t="s">
        <v>351</v>
      </c>
      <c r="C124" s="83" t="s">
        <v>352</v>
      </c>
      <c r="D124" s="85" t="s">
        <v>659</v>
      </c>
      <c r="E124" s="86">
        <f t="shared" si="11"/>
        <v>0</v>
      </c>
      <c r="F124" s="85" t="s">
        <v>660</v>
      </c>
      <c r="G124" s="86">
        <f t="shared" si="12"/>
        <v>1</v>
      </c>
      <c r="H124" s="85" t="s">
        <v>659</v>
      </c>
      <c r="I124" s="86">
        <f t="shared" si="13"/>
        <v>0</v>
      </c>
      <c r="J124" s="85" t="s">
        <v>659</v>
      </c>
      <c r="K124" s="86">
        <f t="shared" si="14"/>
        <v>0</v>
      </c>
      <c r="L124" s="85" t="s">
        <v>659</v>
      </c>
      <c r="M124" s="86">
        <f t="shared" si="15"/>
        <v>0</v>
      </c>
      <c r="N124" s="85" t="s">
        <v>659</v>
      </c>
      <c r="O124" s="86">
        <f t="shared" si="16"/>
        <v>0</v>
      </c>
      <c r="P124" s="85" t="s">
        <v>659</v>
      </c>
      <c r="Q124" s="86">
        <f t="shared" si="17"/>
        <v>0</v>
      </c>
      <c r="R124" s="87">
        <v>42.9</v>
      </c>
      <c r="S124" s="87">
        <v>3.98</v>
      </c>
      <c r="T124" s="87">
        <v>19</v>
      </c>
      <c r="U124" s="87">
        <f t="shared" si="18"/>
        <v>1</v>
      </c>
      <c r="V124" s="87">
        <v>7</v>
      </c>
      <c r="W124" s="88">
        <f t="shared" si="19"/>
        <v>14.285714285714285</v>
      </c>
      <c r="X124" s="89">
        <f t="shared" si="20"/>
        <v>14.285714285714285</v>
      </c>
      <c r="Y124" s="91" t="s">
        <v>353</v>
      </c>
    </row>
    <row r="125" spans="1:25" x14ac:dyDescent="0.2">
      <c r="A125" s="82">
        <f t="shared" si="21"/>
        <v>124</v>
      </c>
      <c r="B125" s="103" t="s">
        <v>354</v>
      </c>
      <c r="C125" s="83" t="s">
        <v>355</v>
      </c>
      <c r="D125" s="85" t="s">
        <v>660</v>
      </c>
      <c r="E125" s="86">
        <f t="shared" si="11"/>
        <v>1</v>
      </c>
      <c r="F125" s="85" t="s">
        <v>660</v>
      </c>
      <c r="G125" s="86">
        <f t="shared" si="12"/>
        <v>1</v>
      </c>
      <c r="H125" s="85" t="s">
        <v>660</v>
      </c>
      <c r="I125" s="86">
        <f t="shared" si="13"/>
        <v>1</v>
      </c>
      <c r="J125" s="85" t="s">
        <v>660</v>
      </c>
      <c r="K125" s="86">
        <f t="shared" si="14"/>
        <v>1</v>
      </c>
      <c r="L125" s="85" t="s">
        <v>660</v>
      </c>
      <c r="M125" s="86">
        <f t="shared" si="15"/>
        <v>1</v>
      </c>
      <c r="N125" s="85" t="s">
        <v>659</v>
      </c>
      <c r="O125" s="86">
        <f t="shared" si="16"/>
        <v>0</v>
      </c>
      <c r="P125" s="85" t="s">
        <v>660</v>
      </c>
      <c r="Q125" s="86">
        <f t="shared" si="17"/>
        <v>1</v>
      </c>
      <c r="R125" s="87">
        <v>40</v>
      </c>
      <c r="S125" s="87"/>
      <c r="T125" s="87">
        <v>0</v>
      </c>
      <c r="U125" s="87">
        <f t="shared" si="18"/>
        <v>6</v>
      </c>
      <c r="V125" s="87">
        <v>7</v>
      </c>
      <c r="W125" s="88">
        <f t="shared" si="19"/>
        <v>85.714285714285708</v>
      </c>
      <c r="X125" s="89">
        <f t="shared" si="20"/>
        <v>85.714285714285708</v>
      </c>
      <c r="Y125" s="91" t="s">
        <v>356</v>
      </c>
    </row>
    <row r="126" spans="1:25" x14ac:dyDescent="0.2">
      <c r="A126" s="82">
        <f t="shared" si="21"/>
        <v>125</v>
      </c>
      <c r="B126" s="92" t="s">
        <v>357</v>
      </c>
      <c r="C126" s="92" t="s">
        <v>358</v>
      </c>
      <c r="D126" s="93"/>
      <c r="E126" s="93">
        <f t="shared" si="11"/>
        <v>0</v>
      </c>
      <c r="F126" s="93"/>
      <c r="G126" s="93">
        <f t="shared" si="12"/>
        <v>0</v>
      </c>
      <c r="H126" s="93"/>
      <c r="I126" s="93">
        <f t="shared" si="13"/>
        <v>0</v>
      </c>
      <c r="J126" s="93"/>
      <c r="K126" s="93">
        <f t="shared" si="14"/>
        <v>0</v>
      </c>
      <c r="L126" s="93"/>
      <c r="M126" s="93">
        <f t="shared" si="15"/>
        <v>0</v>
      </c>
      <c r="N126" s="93"/>
      <c r="O126" s="93">
        <f t="shared" si="16"/>
        <v>0</v>
      </c>
      <c r="P126" s="93"/>
      <c r="Q126" s="93">
        <f t="shared" si="17"/>
        <v>0</v>
      </c>
      <c r="R126" s="93">
        <v>21.1</v>
      </c>
      <c r="S126" s="93"/>
      <c r="T126" s="93"/>
      <c r="U126" s="93">
        <f t="shared" si="18"/>
        <v>0</v>
      </c>
      <c r="V126" s="93">
        <v>7</v>
      </c>
      <c r="W126" s="94">
        <f t="shared" si="19"/>
        <v>0</v>
      </c>
      <c r="X126" s="95">
        <f t="shared" si="20"/>
        <v>0</v>
      </c>
      <c r="Y126" s="92"/>
    </row>
    <row r="127" spans="1:25" x14ac:dyDescent="0.2">
      <c r="A127" s="82">
        <f t="shared" si="21"/>
        <v>126</v>
      </c>
      <c r="B127" s="103" t="s">
        <v>359</v>
      </c>
      <c r="C127" s="83" t="s">
        <v>360</v>
      </c>
      <c r="D127" s="85" t="s">
        <v>659</v>
      </c>
      <c r="E127" s="86">
        <f t="shared" si="11"/>
        <v>0</v>
      </c>
      <c r="F127" s="85" t="s">
        <v>659</v>
      </c>
      <c r="G127" s="86">
        <f t="shared" si="12"/>
        <v>0</v>
      </c>
      <c r="H127" s="85" t="s">
        <v>659</v>
      </c>
      <c r="I127" s="86">
        <f t="shared" si="13"/>
        <v>0</v>
      </c>
      <c r="J127" s="85" t="s">
        <v>659</v>
      </c>
      <c r="K127" s="86">
        <f t="shared" si="14"/>
        <v>0</v>
      </c>
      <c r="L127" s="85" t="s">
        <v>659</v>
      </c>
      <c r="M127" s="86">
        <f t="shared" si="15"/>
        <v>0</v>
      </c>
      <c r="N127" s="85" t="s">
        <v>659</v>
      </c>
      <c r="O127" s="86">
        <f t="shared" si="16"/>
        <v>0</v>
      </c>
      <c r="P127" s="85" t="s">
        <v>659</v>
      </c>
      <c r="Q127" s="86">
        <f t="shared" si="17"/>
        <v>0</v>
      </c>
      <c r="R127" s="87">
        <v>31.3</v>
      </c>
      <c r="S127" s="87"/>
      <c r="T127" s="87"/>
      <c r="U127" s="87">
        <f t="shared" si="18"/>
        <v>0</v>
      </c>
      <c r="V127" s="87">
        <v>7</v>
      </c>
      <c r="W127" s="88">
        <f t="shared" si="19"/>
        <v>0</v>
      </c>
      <c r="X127" s="89">
        <f t="shared" si="20"/>
        <v>0</v>
      </c>
      <c r="Y127" s="91" t="s">
        <v>361</v>
      </c>
    </row>
    <row r="128" spans="1:25" x14ac:dyDescent="0.2">
      <c r="A128" s="82">
        <f t="shared" si="21"/>
        <v>127</v>
      </c>
      <c r="B128" s="103" t="s">
        <v>362</v>
      </c>
      <c r="C128" s="83" t="s">
        <v>363</v>
      </c>
      <c r="D128" s="85" t="s">
        <v>659</v>
      </c>
      <c r="E128" s="86">
        <f t="shared" si="11"/>
        <v>0</v>
      </c>
      <c r="F128" s="85" t="s">
        <v>660</v>
      </c>
      <c r="G128" s="86">
        <f t="shared" si="12"/>
        <v>1</v>
      </c>
      <c r="H128" s="85" t="s">
        <v>660</v>
      </c>
      <c r="I128" s="86">
        <f t="shared" si="13"/>
        <v>1</v>
      </c>
      <c r="J128" s="85" t="s">
        <v>660</v>
      </c>
      <c r="K128" s="86">
        <f t="shared" si="14"/>
        <v>1</v>
      </c>
      <c r="L128" s="85" t="s">
        <v>660</v>
      </c>
      <c r="M128" s="86">
        <f t="shared" si="15"/>
        <v>1</v>
      </c>
      <c r="N128" s="85" t="s">
        <v>659</v>
      </c>
      <c r="O128" s="86">
        <f t="shared" si="16"/>
        <v>0</v>
      </c>
      <c r="P128" s="85" t="s">
        <v>659</v>
      </c>
      <c r="Q128" s="86">
        <f t="shared" si="17"/>
        <v>0</v>
      </c>
      <c r="R128" s="87">
        <v>54.8</v>
      </c>
      <c r="S128" s="87">
        <v>22.33</v>
      </c>
      <c r="T128" s="87"/>
      <c r="U128" s="87">
        <f t="shared" si="18"/>
        <v>4</v>
      </c>
      <c r="V128" s="87">
        <v>7</v>
      </c>
      <c r="W128" s="88">
        <f t="shared" si="19"/>
        <v>57.142857142857139</v>
      </c>
      <c r="X128" s="89">
        <f t="shared" si="20"/>
        <v>57.142857142857139</v>
      </c>
      <c r="Y128" s="91" t="s">
        <v>364</v>
      </c>
    </row>
    <row r="129" spans="1:25" x14ac:dyDescent="0.2">
      <c r="A129" s="82">
        <f t="shared" si="21"/>
        <v>128</v>
      </c>
      <c r="B129" s="103" t="s">
        <v>365</v>
      </c>
      <c r="C129" s="83" t="s">
        <v>366</v>
      </c>
      <c r="D129" s="85" t="s">
        <v>660</v>
      </c>
      <c r="E129" s="86">
        <f t="shared" si="11"/>
        <v>1</v>
      </c>
      <c r="F129" s="85" t="s">
        <v>660</v>
      </c>
      <c r="G129" s="86">
        <f t="shared" si="12"/>
        <v>1</v>
      </c>
      <c r="H129" s="85" t="s">
        <v>660</v>
      </c>
      <c r="I129" s="86">
        <f t="shared" si="13"/>
        <v>1</v>
      </c>
      <c r="J129" s="85" t="s">
        <v>660</v>
      </c>
      <c r="K129" s="86">
        <f t="shared" si="14"/>
        <v>1</v>
      </c>
      <c r="L129" s="85" t="s">
        <v>660</v>
      </c>
      <c r="M129" s="86">
        <f t="shared" si="15"/>
        <v>1</v>
      </c>
      <c r="N129" s="85" t="s">
        <v>659</v>
      </c>
      <c r="O129" s="86">
        <f t="shared" si="16"/>
        <v>0</v>
      </c>
      <c r="P129" s="85" t="s">
        <v>660</v>
      </c>
      <c r="Q129" s="86">
        <f t="shared" si="17"/>
        <v>1</v>
      </c>
      <c r="R129" s="87">
        <v>66.8</v>
      </c>
      <c r="S129" s="87">
        <v>61.76</v>
      </c>
      <c r="T129" s="87">
        <v>58</v>
      </c>
      <c r="U129" s="87">
        <f t="shared" si="18"/>
        <v>6</v>
      </c>
      <c r="V129" s="87">
        <v>7</v>
      </c>
      <c r="W129" s="88">
        <f t="shared" si="19"/>
        <v>85.714285714285708</v>
      </c>
      <c r="X129" s="89">
        <f t="shared" si="20"/>
        <v>85.714285714285708</v>
      </c>
      <c r="Y129" s="91" t="s">
        <v>367</v>
      </c>
    </row>
    <row r="130" spans="1:25" x14ac:dyDescent="0.2">
      <c r="A130" s="82">
        <f t="shared" si="21"/>
        <v>129</v>
      </c>
      <c r="B130" s="103" t="s">
        <v>368</v>
      </c>
      <c r="C130" s="83" t="s">
        <v>369</v>
      </c>
      <c r="D130" s="85" t="s">
        <v>659</v>
      </c>
      <c r="E130" s="86">
        <f t="shared" si="11"/>
        <v>0</v>
      </c>
      <c r="F130" s="85" t="s">
        <v>659</v>
      </c>
      <c r="G130" s="86">
        <f t="shared" si="12"/>
        <v>0</v>
      </c>
      <c r="H130" s="85" t="s">
        <v>659</v>
      </c>
      <c r="I130" s="86">
        <f t="shared" si="13"/>
        <v>0</v>
      </c>
      <c r="J130" s="85" t="s">
        <v>660</v>
      </c>
      <c r="K130" s="86">
        <f t="shared" si="14"/>
        <v>1</v>
      </c>
      <c r="L130" s="85" t="s">
        <v>660</v>
      </c>
      <c r="M130" s="86">
        <f t="shared" si="15"/>
        <v>1</v>
      </c>
      <c r="N130" s="85" t="s">
        <v>659</v>
      </c>
      <c r="O130" s="86">
        <f t="shared" si="16"/>
        <v>0</v>
      </c>
      <c r="P130" s="85" t="s">
        <v>659</v>
      </c>
      <c r="Q130" s="86">
        <f t="shared" si="17"/>
        <v>0</v>
      </c>
      <c r="R130" s="87">
        <v>26.6</v>
      </c>
      <c r="S130" s="87"/>
      <c r="T130" s="87"/>
      <c r="U130" s="87">
        <f t="shared" si="18"/>
        <v>2</v>
      </c>
      <c r="V130" s="87">
        <v>7</v>
      </c>
      <c r="W130" s="88">
        <f t="shared" si="19"/>
        <v>28.571428571428569</v>
      </c>
      <c r="X130" s="89">
        <f t="shared" si="20"/>
        <v>28.571428571428569</v>
      </c>
      <c r="Y130" s="91" t="s">
        <v>370</v>
      </c>
    </row>
    <row r="131" spans="1:25" x14ac:dyDescent="0.2">
      <c r="A131" s="82">
        <f t="shared" si="21"/>
        <v>130</v>
      </c>
      <c r="B131" s="103" t="s">
        <v>372</v>
      </c>
      <c r="C131" s="83" t="s">
        <v>373</v>
      </c>
      <c r="D131" s="85" t="s">
        <v>660</v>
      </c>
      <c r="E131" s="86">
        <f t="shared" ref="E131:E194" si="22">IF(D131="YES",1,0)</f>
        <v>1</v>
      </c>
      <c r="F131" s="85" t="s">
        <v>659</v>
      </c>
      <c r="G131" s="86">
        <f t="shared" ref="G131:G194" si="23">IF(F131="YES",1,0)</f>
        <v>0</v>
      </c>
      <c r="H131" s="85" t="s">
        <v>660</v>
      </c>
      <c r="I131" s="86">
        <f t="shared" ref="I131:I194" si="24">IF(H131="YES",1,0)</f>
        <v>1</v>
      </c>
      <c r="J131" s="85" t="s">
        <v>660</v>
      </c>
      <c r="K131" s="86">
        <f t="shared" ref="K131:K194" si="25">IF(J131="YES",1,0)</f>
        <v>1</v>
      </c>
      <c r="L131" s="85" t="s">
        <v>660</v>
      </c>
      <c r="M131" s="86">
        <f t="shared" ref="M131:M194" si="26">IF(L131="YES",1,0)</f>
        <v>1</v>
      </c>
      <c r="N131" s="85" t="s">
        <v>659</v>
      </c>
      <c r="O131" s="86">
        <f t="shared" ref="O131:O194" si="27">IF(N131="YES",1,0)</f>
        <v>0</v>
      </c>
      <c r="P131" s="85" t="s">
        <v>659</v>
      </c>
      <c r="Q131" s="86">
        <f t="shared" ref="Q131:Q194" si="28">IF(P131="YES",1,0)</f>
        <v>0</v>
      </c>
      <c r="R131" s="87">
        <v>59.4</v>
      </c>
      <c r="S131" s="87">
        <v>38.43</v>
      </c>
      <c r="T131" s="87">
        <v>51</v>
      </c>
      <c r="U131" s="87">
        <f t="shared" ref="U131:U194" si="29">SUM(E131+G131+I131+K131+M131+O131+Q131)</f>
        <v>4</v>
      </c>
      <c r="V131" s="87">
        <v>7</v>
      </c>
      <c r="W131" s="88">
        <f t="shared" ref="W131:W194" si="30">U131/V131*100</f>
        <v>57.142857142857139</v>
      </c>
      <c r="X131" s="89">
        <f t="shared" ref="X131:X194" si="31">W131</f>
        <v>57.142857142857139</v>
      </c>
      <c r="Y131" s="91" t="s">
        <v>374</v>
      </c>
    </row>
    <row r="132" spans="1:25" x14ac:dyDescent="0.2">
      <c r="A132" s="82">
        <f t="shared" ref="A132:A195" si="32">1+A131</f>
        <v>131</v>
      </c>
      <c r="B132" s="92" t="s">
        <v>718</v>
      </c>
      <c r="C132" s="92" t="s">
        <v>719</v>
      </c>
      <c r="D132" s="93"/>
      <c r="E132" s="93">
        <f t="shared" si="22"/>
        <v>0</v>
      </c>
      <c r="F132" s="93"/>
      <c r="G132" s="93">
        <f t="shared" si="23"/>
        <v>0</v>
      </c>
      <c r="H132" s="93"/>
      <c r="I132" s="93">
        <f t="shared" si="24"/>
        <v>0</v>
      </c>
      <c r="J132" s="93"/>
      <c r="K132" s="93">
        <f t="shared" si="25"/>
        <v>0</v>
      </c>
      <c r="L132" s="93"/>
      <c r="M132" s="93">
        <f t="shared" si="26"/>
        <v>0</v>
      </c>
      <c r="N132" s="93"/>
      <c r="O132" s="93">
        <f t="shared" si="27"/>
        <v>0</v>
      </c>
      <c r="P132" s="93"/>
      <c r="Q132" s="93">
        <f t="shared" si="28"/>
        <v>0</v>
      </c>
      <c r="R132" s="93"/>
      <c r="S132" s="93"/>
      <c r="T132" s="93"/>
      <c r="U132" s="93">
        <f t="shared" si="29"/>
        <v>0</v>
      </c>
      <c r="V132" s="93">
        <v>7</v>
      </c>
      <c r="W132" s="94">
        <f t="shared" si="30"/>
        <v>0</v>
      </c>
      <c r="X132" s="95">
        <f t="shared" si="31"/>
        <v>0</v>
      </c>
      <c r="Y132" s="92"/>
    </row>
    <row r="133" spans="1:25" s="99" customFormat="1" x14ac:dyDescent="0.2">
      <c r="A133" s="82">
        <f t="shared" si="32"/>
        <v>132</v>
      </c>
      <c r="B133" s="83" t="s">
        <v>375</v>
      </c>
      <c r="C133" s="84" t="s">
        <v>376</v>
      </c>
      <c r="D133" s="85" t="s">
        <v>660</v>
      </c>
      <c r="E133" s="86">
        <f t="shared" si="22"/>
        <v>1</v>
      </c>
      <c r="F133" s="85" t="s">
        <v>660</v>
      </c>
      <c r="G133" s="86">
        <f t="shared" si="23"/>
        <v>1</v>
      </c>
      <c r="H133" s="85" t="s">
        <v>660</v>
      </c>
      <c r="I133" s="86">
        <f t="shared" si="24"/>
        <v>1</v>
      </c>
      <c r="J133" s="85" t="s">
        <v>660</v>
      </c>
      <c r="K133" s="86">
        <f t="shared" si="25"/>
        <v>1</v>
      </c>
      <c r="L133" s="85" t="s">
        <v>659</v>
      </c>
      <c r="M133" s="86">
        <f t="shared" si="26"/>
        <v>0</v>
      </c>
      <c r="N133" s="85" t="s">
        <v>660</v>
      </c>
      <c r="O133" s="86">
        <f t="shared" si="27"/>
        <v>1</v>
      </c>
      <c r="P133" s="85" t="s">
        <v>659</v>
      </c>
      <c r="Q133" s="86">
        <f t="shared" si="28"/>
        <v>0</v>
      </c>
      <c r="R133" s="85">
        <v>60.7</v>
      </c>
      <c r="S133" s="85"/>
      <c r="T133" s="85"/>
      <c r="U133" s="87">
        <f t="shared" si="29"/>
        <v>5</v>
      </c>
      <c r="V133" s="87">
        <v>7</v>
      </c>
      <c r="W133" s="88">
        <f t="shared" si="30"/>
        <v>71.428571428571431</v>
      </c>
      <c r="X133" s="89">
        <f t="shared" si="31"/>
        <v>71.428571428571431</v>
      </c>
      <c r="Y133" s="101" t="s">
        <v>377</v>
      </c>
    </row>
    <row r="134" spans="1:25" x14ac:dyDescent="0.2">
      <c r="A134" s="82">
        <f t="shared" si="32"/>
        <v>133</v>
      </c>
      <c r="B134" s="83" t="s">
        <v>378</v>
      </c>
      <c r="C134" s="84" t="s">
        <v>379</v>
      </c>
      <c r="D134" s="85" t="s">
        <v>660</v>
      </c>
      <c r="E134" s="86">
        <f t="shared" si="22"/>
        <v>1</v>
      </c>
      <c r="F134" s="85" t="s">
        <v>660</v>
      </c>
      <c r="G134" s="86">
        <f t="shared" si="23"/>
        <v>1</v>
      </c>
      <c r="H134" s="85" t="s">
        <v>659</v>
      </c>
      <c r="I134" s="86">
        <f t="shared" si="24"/>
        <v>0</v>
      </c>
      <c r="J134" s="85" t="s">
        <v>660</v>
      </c>
      <c r="K134" s="86">
        <f t="shared" si="25"/>
        <v>1</v>
      </c>
      <c r="L134" s="85" t="s">
        <v>660</v>
      </c>
      <c r="M134" s="86">
        <f t="shared" si="26"/>
        <v>1</v>
      </c>
      <c r="N134" s="85" t="s">
        <v>660</v>
      </c>
      <c r="O134" s="86">
        <f t="shared" si="27"/>
        <v>1</v>
      </c>
      <c r="P134" s="85" t="s">
        <v>659</v>
      </c>
      <c r="Q134" s="86">
        <f t="shared" si="28"/>
        <v>0</v>
      </c>
      <c r="R134" s="87">
        <v>39.5</v>
      </c>
      <c r="S134" s="87"/>
      <c r="T134" s="87"/>
      <c r="U134" s="87">
        <f t="shared" si="29"/>
        <v>5</v>
      </c>
      <c r="V134" s="87">
        <v>7</v>
      </c>
      <c r="W134" s="88">
        <f t="shared" si="30"/>
        <v>71.428571428571431</v>
      </c>
      <c r="X134" s="89">
        <f t="shared" si="31"/>
        <v>71.428571428571431</v>
      </c>
      <c r="Y134" s="91" t="s">
        <v>380</v>
      </c>
    </row>
    <row r="135" spans="1:25" x14ac:dyDescent="0.2">
      <c r="A135" s="82">
        <f t="shared" si="32"/>
        <v>134</v>
      </c>
      <c r="B135" s="83" t="s">
        <v>381</v>
      </c>
      <c r="C135" s="84" t="s">
        <v>382</v>
      </c>
      <c r="D135" s="97" t="s">
        <v>659</v>
      </c>
      <c r="E135" s="86">
        <f t="shared" si="22"/>
        <v>0</v>
      </c>
      <c r="F135" s="97" t="s">
        <v>660</v>
      </c>
      <c r="G135" s="86">
        <f t="shared" si="23"/>
        <v>1</v>
      </c>
      <c r="H135" s="97" t="s">
        <v>660</v>
      </c>
      <c r="I135" s="86">
        <f t="shared" si="24"/>
        <v>1</v>
      </c>
      <c r="J135" s="97" t="s">
        <v>660</v>
      </c>
      <c r="K135" s="86">
        <f t="shared" si="25"/>
        <v>1</v>
      </c>
      <c r="L135" s="97" t="s">
        <v>660</v>
      </c>
      <c r="M135" s="86">
        <f t="shared" si="26"/>
        <v>1</v>
      </c>
      <c r="N135" s="97" t="s">
        <v>659</v>
      </c>
      <c r="O135" s="86">
        <f t="shared" si="27"/>
        <v>0</v>
      </c>
      <c r="P135" s="112" t="s">
        <v>745</v>
      </c>
      <c r="Q135" s="86">
        <f t="shared" si="28"/>
        <v>0</v>
      </c>
      <c r="R135" s="87">
        <v>28</v>
      </c>
      <c r="S135" s="87">
        <v>16.170000000000002</v>
      </c>
      <c r="T135" s="87">
        <v>26</v>
      </c>
      <c r="U135" s="87">
        <f t="shared" si="29"/>
        <v>4</v>
      </c>
      <c r="V135" s="87">
        <v>7</v>
      </c>
      <c r="W135" s="88">
        <f t="shared" si="30"/>
        <v>57.142857142857139</v>
      </c>
      <c r="X135" s="89">
        <f t="shared" si="31"/>
        <v>57.142857142857139</v>
      </c>
      <c r="Y135" s="91" t="s">
        <v>383</v>
      </c>
    </row>
    <row r="136" spans="1:25" x14ac:dyDescent="0.2">
      <c r="A136" s="82">
        <f t="shared" si="32"/>
        <v>135</v>
      </c>
      <c r="B136" s="83" t="s">
        <v>384</v>
      </c>
      <c r="C136" s="84" t="s">
        <v>385</v>
      </c>
      <c r="D136" s="97" t="s">
        <v>660</v>
      </c>
      <c r="E136" s="86">
        <f t="shared" si="22"/>
        <v>1</v>
      </c>
      <c r="F136" s="97" t="s">
        <v>660</v>
      </c>
      <c r="G136" s="86">
        <f t="shared" si="23"/>
        <v>1</v>
      </c>
      <c r="H136" s="97" t="s">
        <v>659</v>
      </c>
      <c r="I136" s="86">
        <f t="shared" si="24"/>
        <v>0</v>
      </c>
      <c r="J136" s="97" t="s">
        <v>659</v>
      </c>
      <c r="K136" s="86">
        <f t="shared" si="25"/>
        <v>0</v>
      </c>
      <c r="L136" s="97" t="s">
        <v>660</v>
      </c>
      <c r="M136" s="86">
        <f t="shared" si="26"/>
        <v>1</v>
      </c>
      <c r="N136" s="97" t="s">
        <v>659</v>
      </c>
      <c r="O136" s="86">
        <f t="shared" si="27"/>
        <v>0</v>
      </c>
      <c r="P136" s="97" t="s">
        <v>659</v>
      </c>
      <c r="Q136" s="86">
        <f t="shared" si="28"/>
        <v>0</v>
      </c>
      <c r="R136" s="87">
        <v>28</v>
      </c>
      <c r="S136" s="87">
        <v>8.14</v>
      </c>
      <c r="T136" s="87"/>
      <c r="U136" s="87">
        <f t="shared" si="29"/>
        <v>3</v>
      </c>
      <c r="V136" s="87">
        <v>7</v>
      </c>
      <c r="W136" s="88">
        <f t="shared" si="30"/>
        <v>42.857142857142854</v>
      </c>
      <c r="X136" s="89">
        <f t="shared" si="31"/>
        <v>42.857142857142854</v>
      </c>
      <c r="Y136" s="91" t="s">
        <v>386</v>
      </c>
    </row>
    <row r="137" spans="1:25" x14ac:dyDescent="0.2">
      <c r="A137" s="82">
        <f t="shared" si="32"/>
        <v>136</v>
      </c>
      <c r="B137" s="96" t="s">
        <v>387</v>
      </c>
      <c r="C137" s="96" t="s">
        <v>388</v>
      </c>
      <c r="D137" s="78" t="s">
        <v>659</v>
      </c>
      <c r="E137" s="86">
        <f t="shared" si="22"/>
        <v>0</v>
      </c>
      <c r="F137" s="78" t="s">
        <v>659</v>
      </c>
      <c r="G137" s="86">
        <f t="shared" si="23"/>
        <v>0</v>
      </c>
      <c r="H137" s="78" t="s">
        <v>660</v>
      </c>
      <c r="I137" s="86">
        <f t="shared" si="24"/>
        <v>1</v>
      </c>
      <c r="J137" s="78" t="s">
        <v>660</v>
      </c>
      <c r="K137" s="86">
        <f t="shared" si="25"/>
        <v>1</v>
      </c>
      <c r="L137" s="78" t="s">
        <v>660</v>
      </c>
      <c r="M137" s="86">
        <f t="shared" si="26"/>
        <v>1</v>
      </c>
      <c r="N137" s="78" t="s">
        <v>659</v>
      </c>
      <c r="O137" s="86">
        <f t="shared" si="27"/>
        <v>0</v>
      </c>
      <c r="P137" s="78" t="s">
        <v>659</v>
      </c>
      <c r="Q137" s="86">
        <f t="shared" si="28"/>
        <v>0</v>
      </c>
      <c r="R137" s="78">
        <v>31.2</v>
      </c>
      <c r="S137" s="78">
        <v>3.56</v>
      </c>
      <c r="T137" s="78">
        <v>3</v>
      </c>
      <c r="U137" s="87">
        <f t="shared" si="29"/>
        <v>3</v>
      </c>
      <c r="V137" s="87">
        <v>7</v>
      </c>
      <c r="W137" s="88">
        <f t="shared" si="30"/>
        <v>42.857142857142854</v>
      </c>
      <c r="X137" s="89">
        <f t="shared" si="31"/>
        <v>42.857142857142854</v>
      </c>
      <c r="Y137" s="91" t="s">
        <v>389</v>
      </c>
    </row>
    <row r="138" spans="1:25" x14ac:dyDescent="0.2">
      <c r="A138" s="82">
        <f t="shared" si="32"/>
        <v>137</v>
      </c>
      <c r="B138" s="103" t="s">
        <v>390</v>
      </c>
      <c r="C138" s="83" t="s">
        <v>391</v>
      </c>
      <c r="D138" s="104" t="s">
        <v>659</v>
      </c>
      <c r="E138" s="86">
        <f t="shared" si="22"/>
        <v>0</v>
      </c>
      <c r="F138" s="97" t="s">
        <v>660</v>
      </c>
      <c r="G138" s="86">
        <f t="shared" si="23"/>
        <v>1</v>
      </c>
      <c r="H138" s="97" t="s">
        <v>660</v>
      </c>
      <c r="I138" s="86">
        <f t="shared" si="24"/>
        <v>1</v>
      </c>
      <c r="J138" s="97" t="s">
        <v>660</v>
      </c>
      <c r="K138" s="86">
        <f t="shared" si="25"/>
        <v>1</v>
      </c>
      <c r="L138" s="85" t="s">
        <v>659</v>
      </c>
      <c r="M138" s="86">
        <f t="shared" si="26"/>
        <v>0</v>
      </c>
      <c r="N138" s="85" t="s">
        <v>659</v>
      </c>
      <c r="O138" s="86">
        <f t="shared" si="27"/>
        <v>0</v>
      </c>
      <c r="P138" s="85" t="s">
        <v>659</v>
      </c>
      <c r="Q138" s="86">
        <f t="shared" si="28"/>
        <v>0</v>
      </c>
      <c r="R138" s="87">
        <v>30.6</v>
      </c>
      <c r="S138" s="87">
        <v>7.35</v>
      </c>
      <c r="T138" s="87"/>
      <c r="U138" s="87">
        <f t="shared" si="29"/>
        <v>3</v>
      </c>
      <c r="V138" s="87">
        <v>7</v>
      </c>
      <c r="W138" s="88">
        <f t="shared" si="30"/>
        <v>42.857142857142854</v>
      </c>
      <c r="X138" s="89">
        <f t="shared" si="31"/>
        <v>42.857142857142854</v>
      </c>
      <c r="Y138" s="91" t="s">
        <v>392</v>
      </c>
    </row>
    <row r="139" spans="1:25" x14ac:dyDescent="0.2">
      <c r="A139" s="82">
        <f t="shared" si="32"/>
        <v>138</v>
      </c>
      <c r="B139" s="92" t="s">
        <v>394</v>
      </c>
      <c r="C139" s="92" t="s">
        <v>395</v>
      </c>
      <c r="D139" s="93"/>
      <c r="E139" s="93">
        <f t="shared" si="22"/>
        <v>0</v>
      </c>
      <c r="F139" s="93"/>
      <c r="G139" s="93">
        <f t="shared" si="23"/>
        <v>0</v>
      </c>
      <c r="H139" s="93"/>
      <c r="I139" s="93">
        <f t="shared" si="24"/>
        <v>0</v>
      </c>
      <c r="J139" s="93"/>
      <c r="K139" s="93">
        <f t="shared" si="25"/>
        <v>0</v>
      </c>
      <c r="L139" s="93"/>
      <c r="M139" s="93">
        <f t="shared" si="26"/>
        <v>0</v>
      </c>
      <c r="N139" s="93"/>
      <c r="O139" s="93">
        <f t="shared" si="27"/>
        <v>0</v>
      </c>
      <c r="P139" s="93"/>
      <c r="Q139" s="93">
        <f t="shared" si="28"/>
        <v>0</v>
      </c>
      <c r="R139" s="93"/>
      <c r="S139" s="93"/>
      <c r="T139" s="93"/>
      <c r="U139" s="93">
        <f t="shared" si="29"/>
        <v>0</v>
      </c>
      <c r="V139" s="93">
        <v>7</v>
      </c>
      <c r="W139" s="94">
        <f t="shared" si="30"/>
        <v>0</v>
      </c>
      <c r="X139" s="95">
        <f t="shared" si="31"/>
        <v>0</v>
      </c>
      <c r="Y139" s="92"/>
    </row>
    <row r="140" spans="1:25" x14ac:dyDescent="0.2">
      <c r="A140" s="82">
        <f t="shared" si="32"/>
        <v>139</v>
      </c>
      <c r="B140" s="103" t="s">
        <v>397</v>
      </c>
      <c r="C140" s="84" t="s">
        <v>398</v>
      </c>
      <c r="D140" s="85" t="s">
        <v>659</v>
      </c>
      <c r="E140" s="86">
        <f t="shared" si="22"/>
        <v>0</v>
      </c>
      <c r="F140" s="85" t="s">
        <v>660</v>
      </c>
      <c r="G140" s="86">
        <f t="shared" si="23"/>
        <v>1</v>
      </c>
      <c r="H140" s="85" t="s">
        <v>659</v>
      </c>
      <c r="I140" s="86">
        <f t="shared" si="24"/>
        <v>0</v>
      </c>
      <c r="J140" s="85" t="s">
        <v>660</v>
      </c>
      <c r="K140" s="86">
        <f t="shared" si="25"/>
        <v>1</v>
      </c>
      <c r="L140" s="112" t="s">
        <v>745</v>
      </c>
      <c r="M140" s="86">
        <f t="shared" si="26"/>
        <v>0</v>
      </c>
      <c r="N140" s="85" t="s">
        <v>660</v>
      </c>
      <c r="O140" s="86">
        <f t="shared" si="27"/>
        <v>1</v>
      </c>
      <c r="P140" s="112" t="s">
        <v>745</v>
      </c>
      <c r="Q140" s="86">
        <f t="shared" si="28"/>
        <v>0</v>
      </c>
      <c r="R140" s="87">
        <v>36.5</v>
      </c>
      <c r="S140" s="87">
        <v>13.09</v>
      </c>
      <c r="T140" s="87">
        <v>30</v>
      </c>
      <c r="U140" s="87">
        <f t="shared" si="29"/>
        <v>3</v>
      </c>
      <c r="V140" s="87">
        <v>7</v>
      </c>
      <c r="W140" s="88">
        <f t="shared" si="30"/>
        <v>42.857142857142854</v>
      </c>
      <c r="X140" s="89">
        <f t="shared" si="31"/>
        <v>42.857142857142854</v>
      </c>
      <c r="Y140" s="91" t="s">
        <v>399</v>
      </c>
    </row>
    <row r="141" spans="1:25" x14ac:dyDescent="0.2">
      <c r="A141" s="82">
        <f t="shared" si="32"/>
        <v>140</v>
      </c>
      <c r="B141" s="103" t="s">
        <v>400</v>
      </c>
      <c r="C141" s="84" t="s">
        <v>401</v>
      </c>
      <c r="D141" s="85" t="s">
        <v>660</v>
      </c>
      <c r="E141" s="86">
        <f t="shared" si="22"/>
        <v>1</v>
      </c>
      <c r="F141" s="85" t="s">
        <v>659</v>
      </c>
      <c r="G141" s="86">
        <f t="shared" si="23"/>
        <v>0</v>
      </c>
      <c r="H141" s="85" t="s">
        <v>660</v>
      </c>
      <c r="I141" s="86">
        <f t="shared" si="24"/>
        <v>1</v>
      </c>
      <c r="J141" s="85" t="s">
        <v>660</v>
      </c>
      <c r="K141" s="86">
        <f t="shared" si="25"/>
        <v>1</v>
      </c>
      <c r="L141" s="85" t="s">
        <v>660</v>
      </c>
      <c r="M141" s="86">
        <f t="shared" si="26"/>
        <v>1</v>
      </c>
      <c r="N141" s="85" t="s">
        <v>659</v>
      </c>
      <c r="O141" s="86">
        <f t="shared" si="27"/>
        <v>0</v>
      </c>
      <c r="P141" s="85" t="s">
        <v>659</v>
      </c>
      <c r="Q141" s="86">
        <f t="shared" si="28"/>
        <v>0</v>
      </c>
      <c r="R141" s="87">
        <v>69.599999999999994</v>
      </c>
      <c r="S141" s="87">
        <v>75.13</v>
      </c>
      <c r="T141" s="87">
        <v>64</v>
      </c>
      <c r="U141" s="87">
        <f t="shared" si="29"/>
        <v>4</v>
      </c>
      <c r="V141" s="87">
        <v>7</v>
      </c>
      <c r="W141" s="88">
        <f t="shared" si="30"/>
        <v>57.142857142857139</v>
      </c>
      <c r="X141" s="89">
        <f t="shared" si="31"/>
        <v>57.142857142857139</v>
      </c>
      <c r="Y141" s="90" t="s">
        <v>402</v>
      </c>
    </row>
    <row r="142" spans="1:25" x14ac:dyDescent="0.2">
      <c r="A142" s="82">
        <f t="shared" si="32"/>
        <v>141</v>
      </c>
      <c r="B142" s="103" t="s">
        <v>720</v>
      </c>
      <c r="C142" s="84" t="s">
        <v>721</v>
      </c>
      <c r="D142" s="87" t="s">
        <v>659</v>
      </c>
      <c r="E142" s="86">
        <f t="shared" si="22"/>
        <v>0</v>
      </c>
      <c r="F142" s="87" t="s">
        <v>659</v>
      </c>
      <c r="G142" s="86">
        <f t="shared" si="23"/>
        <v>0</v>
      </c>
      <c r="H142" s="87" t="s">
        <v>659</v>
      </c>
      <c r="I142" s="86">
        <f t="shared" si="24"/>
        <v>0</v>
      </c>
      <c r="J142" s="85" t="s">
        <v>660</v>
      </c>
      <c r="K142" s="86">
        <f t="shared" si="25"/>
        <v>1</v>
      </c>
      <c r="L142" s="85" t="s">
        <v>660</v>
      </c>
      <c r="M142" s="86">
        <f t="shared" si="26"/>
        <v>1</v>
      </c>
      <c r="N142" s="87" t="s">
        <v>659</v>
      </c>
      <c r="O142" s="86">
        <f t="shared" si="27"/>
        <v>0</v>
      </c>
      <c r="P142" s="87" t="s">
        <v>659</v>
      </c>
      <c r="Q142" s="86">
        <f t="shared" si="28"/>
        <v>0</v>
      </c>
      <c r="R142" s="87"/>
      <c r="S142" s="87"/>
      <c r="T142" s="87"/>
      <c r="U142" s="87">
        <f t="shared" si="29"/>
        <v>2</v>
      </c>
      <c r="V142" s="87">
        <v>7</v>
      </c>
      <c r="W142" s="88">
        <f t="shared" si="30"/>
        <v>28.571428571428569</v>
      </c>
      <c r="X142" s="89">
        <f t="shared" si="31"/>
        <v>28.571428571428569</v>
      </c>
      <c r="Y142" s="90" t="s">
        <v>722</v>
      </c>
    </row>
    <row r="143" spans="1:25" x14ac:dyDescent="0.2">
      <c r="A143" s="82">
        <f t="shared" si="32"/>
        <v>142</v>
      </c>
      <c r="B143" s="103" t="s">
        <v>403</v>
      </c>
      <c r="C143" s="84" t="s">
        <v>404</v>
      </c>
      <c r="D143" s="85" t="s">
        <v>660</v>
      </c>
      <c r="E143" s="86">
        <f t="shared" si="22"/>
        <v>1</v>
      </c>
      <c r="F143" s="85" t="s">
        <v>660</v>
      </c>
      <c r="G143" s="86">
        <f t="shared" si="23"/>
        <v>1</v>
      </c>
      <c r="H143" s="85" t="s">
        <v>660</v>
      </c>
      <c r="I143" s="86">
        <f t="shared" si="24"/>
        <v>1</v>
      </c>
      <c r="J143" s="85" t="s">
        <v>660</v>
      </c>
      <c r="K143" s="86">
        <f t="shared" si="25"/>
        <v>1</v>
      </c>
      <c r="L143" s="85" t="s">
        <v>660</v>
      </c>
      <c r="M143" s="86">
        <f t="shared" si="26"/>
        <v>1</v>
      </c>
      <c r="N143" s="85" t="s">
        <v>659</v>
      </c>
      <c r="O143" s="86">
        <f t="shared" si="27"/>
        <v>0</v>
      </c>
      <c r="P143" s="85" t="s">
        <v>660</v>
      </c>
      <c r="Q143" s="86">
        <f t="shared" si="28"/>
        <v>1</v>
      </c>
      <c r="R143" s="87">
        <v>65.400000000000006</v>
      </c>
      <c r="S143" s="87">
        <v>76.349999999999994</v>
      </c>
      <c r="T143" s="87">
        <v>0</v>
      </c>
      <c r="U143" s="87">
        <f t="shared" si="29"/>
        <v>6</v>
      </c>
      <c r="V143" s="87">
        <v>7</v>
      </c>
      <c r="W143" s="88">
        <f t="shared" si="30"/>
        <v>85.714285714285708</v>
      </c>
      <c r="X143" s="89">
        <f t="shared" si="31"/>
        <v>85.714285714285708</v>
      </c>
      <c r="Y143" s="91" t="s">
        <v>405</v>
      </c>
    </row>
    <row r="144" spans="1:25" x14ac:dyDescent="0.2">
      <c r="A144" s="82">
        <f t="shared" si="32"/>
        <v>143</v>
      </c>
      <c r="B144" s="103" t="s">
        <v>406</v>
      </c>
      <c r="C144" s="96" t="s">
        <v>723</v>
      </c>
      <c r="D144" s="87" t="s">
        <v>659</v>
      </c>
      <c r="E144" s="86">
        <f t="shared" si="22"/>
        <v>0</v>
      </c>
      <c r="F144" s="87" t="s">
        <v>659</v>
      </c>
      <c r="G144" s="86">
        <f t="shared" si="23"/>
        <v>0</v>
      </c>
      <c r="H144" s="87" t="s">
        <v>659</v>
      </c>
      <c r="I144" s="86">
        <f t="shared" si="24"/>
        <v>0</v>
      </c>
      <c r="J144" s="87" t="s">
        <v>659</v>
      </c>
      <c r="K144" s="86">
        <f t="shared" si="25"/>
        <v>0</v>
      </c>
      <c r="L144" s="87" t="s">
        <v>660</v>
      </c>
      <c r="M144" s="86">
        <f t="shared" si="26"/>
        <v>1</v>
      </c>
      <c r="N144" s="87" t="s">
        <v>659</v>
      </c>
      <c r="O144" s="86">
        <f t="shared" si="27"/>
        <v>0</v>
      </c>
      <c r="P144" s="87" t="s">
        <v>659</v>
      </c>
      <c r="Q144" s="86">
        <f t="shared" si="28"/>
        <v>0</v>
      </c>
      <c r="R144" s="87">
        <v>37.5</v>
      </c>
      <c r="S144" s="87"/>
      <c r="T144" s="87"/>
      <c r="U144" s="87">
        <f t="shared" si="29"/>
        <v>1</v>
      </c>
      <c r="V144" s="87">
        <v>7</v>
      </c>
      <c r="W144" s="88">
        <f t="shared" si="30"/>
        <v>14.285714285714285</v>
      </c>
      <c r="X144" s="89">
        <f t="shared" si="31"/>
        <v>14.285714285714285</v>
      </c>
      <c r="Y144" s="91" t="s">
        <v>408</v>
      </c>
    </row>
    <row r="145" spans="1:25" x14ac:dyDescent="0.2">
      <c r="A145" s="82">
        <f t="shared" si="32"/>
        <v>144</v>
      </c>
      <c r="B145" s="103" t="s">
        <v>409</v>
      </c>
      <c r="C145" s="84" t="s">
        <v>410</v>
      </c>
      <c r="D145" s="85" t="s">
        <v>660</v>
      </c>
      <c r="E145" s="86">
        <f t="shared" si="22"/>
        <v>1</v>
      </c>
      <c r="F145" s="97" t="s">
        <v>660</v>
      </c>
      <c r="G145" s="86">
        <f t="shared" si="23"/>
        <v>1</v>
      </c>
      <c r="H145" s="97" t="s">
        <v>659</v>
      </c>
      <c r="I145" s="86">
        <f t="shared" si="24"/>
        <v>0</v>
      </c>
      <c r="J145" s="97" t="s">
        <v>659</v>
      </c>
      <c r="K145" s="86">
        <f t="shared" si="25"/>
        <v>0</v>
      </c>
      <c r="L145" s="85" t="s">
        <v>660</v>
      </c>
      <c r="M145" s="86">
        <f t="shared" si="26"/>
        <v>1</v>
      </c>
      <c r="N145" s="85" t="s">
        <v>659</v>
      </c>
      <c r="O145" s="86">
        <f t="shared" si="27"/>
        <v>0</v>
      </c>
      <c r="P145" s="85" t="s">
        <v>659</v>
      </c>
      <c r="Q145" s="86">
        <f t="shared" si="28"/>
        <v>0</v>
      </c>
      <c r="R145" s="87">
        <v>29.7</v>
      </c>
      <c r="S145" s="87"/>
      <c r="T145" s="87">
        <v>16</v>
      </c>
      <c r="U145" s="87">
        <f t="shared" si="29"/>
        <v>3</v>
      </c>
      <c r="V145" s="87">
        <v>7</v>
      </c>
      <c r="W145" s="88">
        <f t="shared" si="30"/>
        <v>42.857142857142854</v>
      </c>
      <c r="X145" s="89">
        <f t="shared" si="31"/>
        <v>42.857142857142854</v>
      </c>
      <c r="Y145" s="90" t="s">
        <v>411</v>
      </c>
    </row>
    <row r="146" spans="1:25" x14ac:dyDescent="0.2">
      <c r="A146" s="82">
        <f t="shared" si="32"/>
        <v>145</v>
      </c>
      <c r="B146" s="103" t="s">
        <v>412</v>
      </c>
      <c r="C146" s="84" t="s">
        <v>413</v>
      </c>
      <c r="D146" s="85" t="s">
        <v>660</v>
      </c>
      <c r="E146" s="86">
        <f t="shared" si="22"/>
        <v>1</v>
      </c>
      <c r="F146" s="85" t="s">
        <v>660</v>
      </c>
      <c r="G146" s="86">
        <f t="shared" si="23"/>
        <v>1</v>
      </c>
      <c r="H146" s="85" t="s">
        <v>660</v>
      </c>
      <c r="I146" s="86">
        <f t="shared" si="24"/>
        <v>1</v>
      </c>
      <c r="J146" s="85" t="s">
        <v>659</v>
      </c>
      <c r="K146" s="86">
        <f t="shared" si="25"/>
        <v>0</v>
      </c>
      <c r="L146" s="85" t="s">
        <v>660</v>
      </c>
      <c r="M146" s="86">
        <f t="shared" si="26"/>
        <v>1</v>
      </c>
      <c r="N146" s="85" t="s">
        <v>659</v>
      </c>
      <c r="O146" s="86">
        <f t="shared" si="27"/>
        <v>0</v>
      </c>
      <c r="P146" s="85" t="s">
        <v>659</v>
      </c>
      <c r="Q146" s="86">
        <f t="shared" si="28"/>
        <v>0</v>
      </c>
      <c r="R146" s="87">
        <v>39.200000000000003</v>
      </c>
      <c r="S146" s="87">
        <v>14.13</v>
      </c>
      <c r="T146" s="87">
        <v>9</v>
      </c>
      <c r="U146" s="87">
        <f t="shared" si="29"/>
        <v>4</v>
      </c>
      <c r="V146" s="87">
        <v>7</v>
      </c>
      <c r="W146" s="88">
        <f t="shared" si="30"/>
        <v>57.142857142857139</v>
      </c>
      <c r="X146" s="89">
        <f t="shared" si="31"/>
        <v>57.142857142857139</v>
      </c>
      <c r="Y146" s="91" t="s">
        <v>414</v>
      </c>
    </row>
    <row r="147" spans="1:25" x14ac:dyDescent="0.2">
      <c r="A147" s="82">
        <f t="shared" si="32"/>
        <v>146</v>
      </c>
      <c r="B147" s="92" t="s">
        <v>724</v>
      </c>
      <c r="C147" s="92" t="s">
        <v>725</v>
      </c>
      <c r="D147" s="93"/>
      <c r="E147" s="93">
        <f t="shared" si="22"/>
        <v>0</v>
      </c>
      <c r="F147" s="93"/>
      <c r="G147" s="93">
        <f t="shared" si="23"/>
        <v>0</v>
      </c>
      <c r="H147" s="93"/>
      <c r="I147" s="93">
        <f t="shared" si="24"/>
        <v>0</v>
      </c>
      <c r="J147" s="93"/>
      <c r="K147" s="93">
        <f t="shared" si="25"/>
        <v>0</v>
      </c>
      <c r="L147" s="93"/>
      <c r="M147" s="93">
        <f t="shared" si="26"/>
        <v>0</v>
      </c>
      <c r="N147" s="93"/>
      <c r="O147" s="93">
        <f t="shared" si="27"/>
        <v>0</v>
      </c>
      <c r="P147" s="93"/>
      <c r="Q147" s="93">
        <f t="shared" si="28"/>
        <v>0</v>
      </c>
      <c r="R147" s="93"/>
      <c r="S147" s="93"/>
      <c r="T147" s="93"/>
      <c r="U147" s="93">
        <f t="shared" si="29"/>
        <v>0</v>
      </c>
      <c r="V147" s="93">
        <v>7</v>
      </c>
      <c r="W147" s="94">
        <f t="shared" si="30"/>
        <v>0</v>
      </c>
      <c r="X147" s="95">
        <f t="shared" si="31"/>
        <v>0</v>
      </c>
      <c r="Y147" s="92"/>
    </row>
    <row r="148" spans="1:25" x14ac:dyDescent="0.2">
      <c r="A148" s="82">
        <f t="shared" si="32"/>
        <v>147</v>
      </c>
      <c r="B148" s="103" t="s">
        <v>726</v>
      </c>
      <c r="C148" s="83" t="s">
        <v>727</v>
      </c>
      <c r="D148" s="85" t="s">
        <v>660</v>
      </c>
      <c r="E148" s="86">
        <f t="shared" si="22"/>
        <v>1</v>
      </c>
      <c r="F148" s="85" t="s">
        <v>659</v>
      </c>
      <c r="G148" s="86">
        <f t="shared" si="23"/>
        <v>0</v>
      </c>
      <c r="H148" s="85" t="s">
        <v>660</v>
      </c>
      <c r="I148" s="86">
        <f t="shared" si="24"/>
        <v>1</v>
      </c>
      <c r="J148" s="85" t="s">
        <v>660</v>
      </c>
      <c r="K148" s="86">
        <f t="shared" si="25"/>
        <v>1</v>
      </c>
      <c r="L148" s="85" t="s">
        <v>660</v>
      </c>
      <c r="M148" s="86">
        <f t="shared" si="26"/>
        <v>1</v>
      </c>
      <c r="N148" s="85" t="s">
        <v>660</v>
      </c>
      <c r="O148" s="86">
        <f t="shared" si="27"/>
        <v>1</v>
      </c>
      <c r="P148" s="85" t="s">
        <v>659</v>
      </c>
      <c r="Q148" s="86">
        <f t="shared" si="28"/>
        <v>0</v>
      </c>
      <c r="R148" s="87">
        <v>77.8</v>
      </c>
      <c r="S148" s="87">
        <v>60.6</v>
      </c>
      <c r="T148" s="87">
        <v>63</v>
      </c>
      <c r="U148" s="87">
        <f t="shared" si="29"/>
        <v>5</v>
      </c>
      <c r="V148" s="87">
        <v>7</v>
      </c>
      <c r="W148" s="88">
        <f t="shared" si="30"/>
        <v>71.428571428571431</v>
      </c>
      <c r="X148" s="89">
        <f t="shared" si="31"/>
        <v>71.428571428571431</v>
      </c>
      <c r="Y148" s="91" t="s">
        <v>417</v>
      </c>
    </row>
    <row r="149" spans="1:25" x14ac:dyDescent="0.2">
      <c r="A149" s="82">
        <f t="shared" si="32"/>
        <v>148</v>
      </c>
      <c r="B149" s="96" t="s">
        <v>418</v>
      </c>
      <c r="C149" s="96" t="s">
        <v>419</v>
      </c>
      <c r="D149" s="78" t="s">
        <v>659</v>
      </c>
      <c r="E149" s="86">
        <f t="shared" si="22"/>
        <v>0</v>
      </c>
      <c r="F149" s="78" t="s">
        <v>659</v>
      </c>
      <c r="G149" s="86">
        <f t="shared" si="23"/>
        <v>0</v>
      </c>
      <c r="H149" s="78" t="s">
        <v>660</v>
      </c>
      <c r="I149" s="86">
        <f t="shared" si="24"/>
        <v>1</v>
      </c>
      <c r="J149" s="78" t="s">
        <v>660</v>
      </c>
      <c r="K149" s="86">
        <f t="shared" si="25"/>
        <v>1</v>
      </c>
      <c r="L149" s="78" t="s">
        <v>659</v>
      </c>
      <c r="M149" s="86">
        <f t="shared" si="26"/>
        <v>0</v>
      </c>
      <c r="N149" s="78" t="s">
        <v>659</v>
      </c>
      <c r="O149" s="86">
        <f t="shared" si="27"/>
        <v>0</v>
      </c>
      <c r="P149" s="78" t="s">
        <v>660</v>
      </c>
      <c r="Q149" s="86">
        <f t="shared" si="28"/>
        <v>1</v>
      </c>
      <c r="R149" s="78">
        <v>41.9</v>
      </c>
      <c r="S149" s="78"/>
      <c r="T149" s="78">
        <v>29</v>
      </c>
      <c r="U149" s="87">
        <f t="shared" si="29"/>
        <v>3</v>
      </c>
      <c r="V149" s="87">
        <v>7</v>
      </c>
      <c r="W149" s="88">
        <f t="shared" si="30"/>
        <v>42.857142857142854</v>
      </c>
      <c r="X149" s="89">
        <f t="shared" si="31"/>
        <v>42.857142857142854</v>
      </c>
      <c r="Y149" s="91" t="s">
        <v>420</v>
      </c>
    </row>
    <row r="150" spans="1:25" x14ac:dyDescent="0.2">
      <c r="A150" s="82">
        <f t="shared" si="32"/>
        <v>149</v>
      </c>
      <c r="B150" s="103" t="s">
        <v>421</v>
      </c>
      <c r="C150" s="83" t="s">
        <v>422</v>
      </c>
      <c r="D150" s="85" t="s">
        <v>659</v>
      </c>
      <c r="E150" s="86">
        <f t="shared" si="22"/>
        <v>0</v>
      </c>
      <c r="F150" s="85" t="s">
        <v>660</v>
      </c>
      <c r="G150" s="86">
        <f t="shared" si="23"/>
        <v>1</v>
      </c>
      <c r="H150" s="85" t="s">
        <v>659</v>
      </c>
      <c r="I150" s="86">
        <f t="shared" si="24"/>
        <v>0</v>
      </c>
      <c r="J150" s="85" t="s">
        <v>659</v>
      </c>
      <c r="K150" s="86">
        <f t="shared" si="25"/>
        <v>0</v>
      </c>
      <c r="L150" s="85" t="s">
        <v>660</v>
      </c>
      <c r="M150" s="86">
        <f t="shared" si="26"/>
        <v>1</v>
      </c>
      <c r="N150" s="85" t="s">
        <v>659</v>
      </c>
      <c r="O150" s="86">
        <f t="shared" si="27"/>
        <v>0</v>
      </c>
      <c r="P150" s="85" t="s">
        <v>659</v>
      </c>
      <c r="Q150" s="86">
        <f t="shared" si="28"/>
        <v>0</v>
      </c>
      <c r="R150" s="87">
        <v>36.700000000000003</v>
      </c>
      <c r="S150" s="87">
        <v>6.23</v>
      </c>
      <c r="T150" s="87">
        <v>30</v>
      </c>
      <c r="U150" s="87">
        <f t="shared" si="29"/>
        <v>2</v>
      </c>
      <c r="V150" s="87">
        <v>7</v>
      </c>
      <c r="W150" s="88">
        <f t="shared" si="30"/>
        <v>28.571428571428569</v>
      </c>
      <c r="X150" s="89">
        <f t="shared" si="31"/>
        <v>28.571428571428569</v>
      </c>
      <c r="Y150" s="91" t="s">
        <v>423</v>
      </c>
    </row>
    <row r="151" spans="1:25" x14ac:dyDescent="0.2">
      <c r="A151" s="82">
        <f t="shared" si="32"/>
        <v>150</v>
      </c>
      <c r="B151" s="92" t="s">
        <v>424</v>
      </c>
      <c r="C151" s="92" t="s">
        <v>425</v>
      </c>
      <c r="D151" s="93"/>
      <c r="E151" s="93">
        <f t="shared" si="22"/>
        <v>0</v>
      </c>
      <c r="F151" s="93"/>
      <c r="G151" s="93">
        <f t="shared" si="23"/>
        <v>0</v>
      </c>
      <c r="H151" s="93"/>
      <c r="I151" s="93">
        <f t="shared" si="24"/>
        <v>0</v>
      </c>
      <c r="J151" s="93"/>
      <c r="K151" s="93">
        <f t="shared" si="25"/>
        <v>0</v>
      </c>
      <c r="L151" s="93"/>
      <c r="M151" s="93">
        <f t="shared" si="26"/>
        <v>0</v>
      </c>
      <c r="N151" s="93"/>
      <c r="O151" s="93">
        <f t="shared" si="27"/>
        <v>0</v>
      </c>
      <c r="P151" s="93"/>
      <c r="Q151" s="93">
        <f t="shared" si="28"/>
        <v>0</v>
      </c>
      <c r="R151" s="93"/>
      <c r="S151" s="93"/>
      <c r="T151" s="93"/>
      <c r="U151" s="93">
        <f t="shared" si="29"/>
        <v>0</v>
      </c>
      <c r="V151" s="93">
        <v>7</v>
      </c>
      <c r="W151" s="94">
        <f t="shared" si="30"/>
        <v>0</v>
      </c>
      <c r="X151" s="95">
        <f t="shared" si="31"/>
        <v>0</v>
      </c>
      <c r="Y151" s="92"/>
    </row>
    <row r="152" spans="1:25" x14ac:dyDescent="0.2">
      <c r="A152" s="82">
        <f t="shared" si="32"/>
        <v>151</v>
      </c>
      <c r="B152" s="103" t="s">
        <v>426</v>
      </c>
      <c r="C152" s="83" t="s">
        <v>427</v>
      </c>
      <c r="D152" s="85" t="s">
        <v>660</v>
      </c>
      <c r="E152" s="86">
        <f t="shared" si="22"/>
        <v>1</v>
      </c>
      <c r="F152" s="85" t="s">
        <v>659</v>
      </c>
      <c r="G152" s="86">
        <f t="shared" si="23"/>
        <v>0</v>
      </c>
      <c r="H152" s="85" t="s">
        <v>659</v>
      </c>
      <c r="I152" s="86">
        <f t="shared" si="24"/>
        <v>0</v>
      </c>
      <c r="J152" s="85" t="s">
        <v>660</v>
      </c>
      <c r="K152" s="86">
        <f t="shared" si="25"/>
        <v>1</v>
      </c>
      <c r="L152" s="85" t="s">
        <v>660</v>
      </c>
      <c r="M152" s="86">
        <f t="shared" si="26"/>
        <v>1</v>
      </c>
      <c r="N152" s="85" t="s">
        <v>659</v>
      </c>
      <c r="O152" s="86">
        <f t="shared" si="27"/>
        <v>0</v>
      </c>
      <c r="P152" s="85" t="s">
        <v>659</v>
      </c>
      <c r="Q152" s="86">
        <f t="shared" si="28"/>
        <v>0</v>
      </c>
      <c r="R152" s="87">
        <v>41.2</v>
      </c>
      <c r="S152" s="87"/>
      <c r="T152" s="87">
        <v>20</v>
      </c>
      <c r="U152" s="87">
        <f t="shared" si="29"/>
        <v>3</v>
      </c>
      <c r="V152" s="87">
        <v>7</v>
      </c>
      <c r="W152" s="88">
        <f t="shared" si="30"/>
        <v>42.857142857142854</v>
      </c>
      <c r="X152" s="89">
        <f t="shared" si="31"/>
        <v>42.857142857142854</v>
      </c>
      <c r="Y152" s="91" t="s">
        <v>428</v>
      </c>
    </row>
    <row r="153" spans="1:25" x14ac:dyDescent="0.2">
      <c r="A153" s="82">
        <f t="shared" si="32"/>
        <v>152</v>
      </c>
      <c r="B153" s="96" t="s">
        <v>429</v>
      </c>
      <c r="C153" s="96" t="s">
        <v>430</v>
      </c>
      <c r="D153" s="78" t="s">
        <v>659</v>
      </c>
      <c r="E153" s="86">
        <f t="shared" si="22"/>
        <v>0</v>
      </c>
      <c r="F153" s="78" t="s">
        <v>659</v>
      </c>
      <c r="G153" s="86">
        <f t="shared" si="23"/>
        <v>0</v>
      </c>
      <c r="H153" s="78" t="s">
        <v>659</v>
      </c>
      <c r="I153" s="86">
        <f t="shared" si="24"/>
        <v>0</v>
      </c>
      <c r="J153" s="78" t="s">
        <v>659</v>
      </c>
      <c r="K153" s="86">
        <f t="shared" si="25"/>
        <v>0</v>
      </c>
      <c r="L153" s="78" t="s">
        <v>659</v>
      </c>
      <c r="M153" s="86">
        <f t="shared" si="26"/>
        <v>0</v>
      </c>
      <c r="N153" s="78" t="s">
        <v>659</v>
      </c>
      <c r="O153" s="86">
        <f t="shared" si="27"/>
        <v>0</v>
      </c>
      <c r="P153" s="78" t="s">
        <v>659</v>
      </c>
      <c r="Q153" s="86">
        <f t="shared" si="28"/>
        <v>0</v>
      </c>
      <c r="R153" s="78">
        <v>13.8</v>
      </c>
      <c r="S153" s="78"/>
      <c r="T153" s="78"/>
      <c r="U153" s="87">
        <f t="shared" si="29"/>
        <v>0</v>
      </c>
      <c r="V153" s="87">
        <v>7</v>
      </c>
      <c r="W153" s="88">
        <f t="shared" si="30"/>
        <v>0</v>
      </c>
      <c r="X153" s="89">
        <f t="shared" si="31"/>
        <v>0</v>
      </c>
      <c r="Y153" s="91" t="s">
        <v>431</v>
      </c>
    </row>
    <row r="154" spans="1:25" x14ac:dyDescent="0.2">
      <c r="A154" s="82">
        <f t="shared" si="32"/>
        <v>153</v>
      </c>
      <c r="B154" s="103" t="s">
        <v>432</v>
      </c>
      <c r="C154" s="83" t="s">
        <v>433</v>
      </c>
      <c r="D154" s="85" t="s">
        <v>659</v>
      </c>
      <c r="E154" s="86">
        <f t="shared" si="22"/>
        <v>0</v>
      </c>
      <c r="F154" s="85" t="s">
        <v>660</v>
      </c>
      <c r="G154" s="86">
        <f t="shared" si="23"/>
        <v>1</v>
      </c>
      <c r="H154" s="85" t="s">
        <v>659</v>
      </c>
      <c r="I154" s="86">
        <f t="shared" si="24"/>
        <v>0</v>
      </c>
      <c r="J154" s="85" t="s">
        <v>659</v>
      </c>
      <c r="K154" s="86">
        <f t="shared" si="25"/>
        <v>0</v>
      </c>
      <c r="L154" s="112" t="s">
        <v>745</v>
      </c>
      <c r="M154" s="86">
        <f t="shared" si="26"/>
        <v>0</v>
      </c>
      <c r="N154" s="85" t="s">
        <v>659</v>
      </c>
      <c r="O154" s="86">
        <f t="shared" si="27"/>
        <v>0</v>
      </c>
      <c r="P154" s="85" t="s">
        <v>659</v>
      </c>
      <c r="Q154" s="86">
        <f t="shared" si="28"/>
        <v>0</v>
      </c>
      <c r="R154" s="87">
        <v>35.299999999999997</v>
      </c>
      <c r="S154" s="87">
        <v>15.99</v>
      </c>
      <c r="T154" s="87">
        <v>35</v>
      </c>
      <c r="U154" s="87">
        <f t="shared" si="29"/>
        <v>1</v>
      </c>
      <c r="V154" s="87">
        <v>7</v>
      </c>
      <c r="W154" s="88">
        <f t="shared" si="30"/>
        <v>14.285714285714285</v>
      </c>
      <c r="X154" s="89">
        <f t="shared" si="31"/>
        <v>14.285714285714285</v>
      </c>
      <c r="Y154" s="91" t="s">
        <v>434</v>
      </c>
    </row>
    <row r="155" spans="1:25" x14ac:dyDescent="0.2">
      <c r="A155" s="82">
        <f t="shared" si="32"/>
        <v>154</v>
      </c>
      <c r="B155" s="103" t="s">
        <v>435</v>
      </c>
      <c r="C155" s="83" t="s">
        <v>436</v>
      </c>
      <c r="D155" s="87" t="s">
        <v>660</v>
      </c>
      <c r="E155" s="86">
        <f t="shared" si="22"/>
        <v>1</v>
      </c>
      <c r="F155" s="87" t="s">
        <v>660</v>
      </c>
      <c r="G155" s="86">
        <f t="shared" si="23"/>
        <v>1</v>
      </c>
      <c r="H155" s="87" t="s">
        <v>660</v>
      </c>
      <c r="I155" s="86">
        <f t="shared" si="24"/>
        <v>1</v>
      </c>
      <c r="J155" s="87" t="s">
        <v>660</v>
      </c>
      <c r="K155" s="86">
        <f t="shared" si="25"/>
        <v>1</v>
      </c>
      <c r="L155" s="112" t="s">
        <v>745</v>
      </c>
      <c r="M155" s="86">
        <f t="shared" si="26"/>
        <v>0</v>
      </c>
      <c r="N155" s="112" t="s">
        <v>745</v>
      </c>
      <c r="O155" s="86">
        <f t="shared" si="27"/>
        <v>0</v>
      </c>
      <c r="P155" s="87" t="s">
        <v>659</v>
      </c>
      <c r="Q155" s="86">
        <f t="shared" si="28"/>
        <v>0</v>
      </c>
      <c r="R155" s="87">
        <v>35.6</v>
      </c>
      <c r="S155" s="87">
        <v>28.93</v>
      </c>
      <c r="T155" s="87">
        <v>0</v>
      </c>
      <c r="U155" s="87">
        <f t="shared" si="29"/>
        <v>4</v>
      </c>
      <c r="V155" s="87">
        <v>7</v>
      </c>
      <c r="W155" s="88">
        <f t="shared" si="30"/>
        <v>57.142857142857139</v>
      </c>
      <c r="X155" s="89">
        <f t="shared" si="31"/>
        <v>57.142857142857139</v>
      </c>
      <c r="Y155" s="91" t="s">
        <v>437</v>
      </c>
    </row>
    <row r="156" spans="1:25" x14ac:dyDescent="0.2">
      <c r="A156" s="82">
        <f t="shared" si="32"/>
        <v>155</v>
      </c>
      <c r="B156" s="96" t="s">
        <v>438</v>
      </c>
      <c r="C156" s="96" t="s">
        <v>439</v>
      </c>
      <c r="D156" s="78" t="s">
        <v>660</v>
      </c>
      <c r="E156" s="86">
        <f t="shared" si="22"/>
        <v>1</v>
      </c>
      <c r="F156" s="78" t="s">
        <v>660</v>
      </c>
      <c r="G156" s="86">
        <f t="shared" si="23"/>
        <v>1</v>
      </c>
      <c r="H156" s="78" t="s">
        <v>660</v>
      </c>
      <c r="I156" s="86">
        <f t="shared" si="24"/>
        <v>1</v>
      </c>
      <c r="J156" s="78" t="s">
        <v>660</v>
      </c>
      <c r="K156" s="86">
        <f t="shared" si="25"/>
        <v>1</v>
      </c>
      <c r="L156" s="78" t="s">
        <v>660</v>
      </c>
      <c r="M156" s="86">
        <f t="shared" si="26"/>
        <v>1</v>
      </c>
      <c r="N156" s="78" t="s">
        <v>659</v>
      </c>
      <c r="O156" s="86">
        <f t="shared" si="27"/>
        <v>0</v>
      </c>
      <c r="P156" s="78" t="s">
        <v>659</v>
      </c>
      <c r="Q156" s="86">
        <f t="shared" si="28"/>
        <v>0</v>
      </c>
      <c r="R156" s="78">
        <v>43.5</v>
      </c>
      <c r="S156" s="78">
        <v>36.94</v>
      </c>
      <c r="T156" s="78">
        <v>25</v>
      </c>
      <c r="U156" s="87">
        <f t="shared" si="29"/>
        <v>5</v>
      </c>
      <c r="V156" s="87">
        <v>7</v>
      </c>
      <c r="W156" s="88">
        <f t="shared" si="30"/>
        <v>71.428571428571431</v>
      </c>
      <c r="X156" s="89">
        <f t="shared" si="31"/>
        <v>71.428571428571431</v>
      </c>
      <c r="Y156" s="91" t="s">
        <v>440</v>
      </c>
    </row>
    <row r="157" spans="1:25" x14ac:dyDescent="0.2">
      <c r="A157" s="82">
        <f t="shared" si="32"/>
        <v>156</v>
      </c>
      <c r="B157" s="103" t="s">
        <v>441</v>
      </c>
      <c r="C157" s="83" t="s">
        <v>442</v>
      </c>
      <c r="D157" s="85" t="s">
        <v>660</v>
      </c>
      <c r="E157" s="86">
        <f t="shared" si="22"/>
        <v>1</v>
      </c>
      <c r="F157" s="85" t="s">
        <v>659</v>
      </c>
      <c r="G157" s="86">
        <f t="shared" si="23"/>
        <v>0</v>
      </c>
      <c r="H157" s="85" t="s">
        <v>660</v>
      </c>
      <c r="I157" s="86">
        <f t="shared" si="24"/>
        <v>1</v>
      </c>
      <c r="J157" s="85" t="s">
        <v>660</v>
      </c>
      <c r="K157" s="86">
        <f t="shared" si="25"/>
        <v>1</v>
      </c>
      <c r="L157" s="85" t="s">
        <v>660</v>
      </c>
      <c r="M157" s="86">
        <f t="shared" si="26"/>
        <v>1</v>
      </c>
      <c r="N157" s="85" t="s">
        <v>659</v>
      </c>
      <c r="O157" s="86">
        <f t="shared" si="27"/>
        <v>0</v>
      </c>
      <c r="P157" s="85" t="s">
        <v>660</v>
      </c>
      <c r="Q157" s="86">
        <f t="shared" si="28"/>
        <v>1</v>
      </c>
      <c r="R157" s="87">
        <v>77.5</v>
      </c>
      <c r="S157" s="87">
        <v>39.950000000000003</v>
      </c>
      <c r="T157" s="87">
        <v>0</v>
      </c>
      <c r="U157" s="87">
        <f t="shared" si="29"/>
        <v>5</v>
      </c>
      <c r="V157" s="87">
        <v>7</v>
      </c>
      <c r="W157" s="88">
        <f t="shared" si="30"/>
        <v>71.428571428571431</v>
      </c>
      <c r="X157" s="89">
        <f t="shared" si="31"/>
        <v>71.428571428571431</v>
      </c>
      <c r="Y157" s="90" t="s">
        <v>443</v>
      </c>
    </row>
    <row r="158" spans="1:25" x14ac:dyDescent="0.2">
      <c r="A158" s="82">
        <f t="shared" si="32"/>
        <v>157</v>
      </c>
      <c r="B158" s="103" t="s">
        <v>444</v>
      </c>
      <c r="C158" s="83" t="s">
        <v>445</v>
      </c>
      <c r="D158" s="85" t="s">
        <v>660</v>
      </c>
      <c r="E158" s="86">
        <f t="shared" si="22"/>
        <v>1</v>
      </c>
      <c r="F158" s="85" t="s">
        <v>660</v>
      </c>
      <c r="G158" s="86">
        <f t="shared" si="23"/>
        <v>1</v>
      </c>
      <c r="H158" s="85" t="s">
        <v>660</v>
      </c>
      <c r="I158" s="86">
        <f t="shared" si="24"/>
        <v>1</v>
      </c>
      <c r="J158" s="85" t="s">
        <v>660</v>
      </c>
      <c r="K158" s="86">
        <f t="shared" si="25"/>
        <v>1</v>
      </c>
      <c r="L158" s="85" t="s">
        <v>660</v>
      </c>
      <c r="M158" s="86">
        <f t="shared" si="26"/>
        <v>1</v>
      </c>
      <c r="N158" s="85" t="s">
        <v>660</v>
      </c>
      <c r="O158" s="86">
        <f t="shared" si="27"/>
        <v>1</v>
      </c>
      <c r="P158" s="85" t="s">
        <v>660</v>
      </c>
      <c r="Q158" s="86">
        <f t="shared" si="28"/>
        <v>1</v>
      </c>
      <c r="R158" s="87">
        <v>66.900000000000006</v>
      </c>
      <c r="S158" s="87">
        <v>41.38</v>
      </c>
      <c r="T158" s="87">
        <v>34</v>
      </c>
      <c r="U158" s="87">
        <f t="shared" si="29"/>
        <v>7</v>
      </c>
      <c r="V158" s="87">
        <v>7</v>
      </c>
      <c r="W158" s="88">
        <f t="shared" si="30"/>
        <v>100</v>
      </c>
      <c r="X158" s="89">
        <f t="shared" si="31"/>
        <v>100</v>
      </c>
      <c r="Y158" s="91" t="s">
        <v>446</v>
      </c>
    </row>
    <row r="159" spans="1:25" x14ac:dyDescent="0.2">
      <c r="A159" s="82">
        <f t="shared" si="32"/>
        <v>158</v>
      </c>
      <c r="B159" s="92" t="s">
        <v>728</v>
      </c>
      <c r="C159" s="92" t="s">
        <v>729</v>
      </c>
      <c r="D159" s="93" t="s">
        <v>730</v>
      </c>
      <c r="E159" s="93">
        <f t="shared" si="22"/>
        <v>0</v>
      </c>
      <c r="F159" s="93" t="s">
        <v>730</v>
      </c>
      <c r="G159" s="93">
        <f t="shared" si="23"/>
        <v>0</v>
      </c>
      <c r="H159" s="93" t="s">
        <v>730</v>
      </c>
      <c r="I159" s="93">
        <f t="shared" si="24"/>
        <v>0</v>
      </c>
      <c r="J159" s="93" t="s">
        <v>730</v>
      </c>
      <c r="K159" s="93">
        <f t="shared" si="25"/>
        <v>0</v>
      </c>
      <c r="L159" s="93" t="s">
        <v>730</v>
      </c>
      <c r="M159" s="93">
        <f t="shared" si="26"/>
        <v>0</v>
      </c>
      <c r="N159" s="93" t="s">
        <v>730</v>
      </c>
      <c r="O159" s="93">
        <f t="shared" si="27"/>
        <v>0</v>
      </c>
      <c r="P159" s="93" t="s">
        <v>730</v>
      </c>
      <c r="Q159" s="93">
        <f t="shared" si="28"/>
        <v>0</v>
      </c>
      <c r="R159" s="93"/>
      <c r="S159" s="93"/>
      <c r="T159" s="93">
        <v>38</v>
      </c>
      <c r="U159" s="93">
        <f t="shared" si="29"/>
        <v>0</v>
      </c>
      <c r="V159" s="93">
        <v>7</v>
      </c>
      <c r="W159" s="94">
        <f t="shared" si="30"/>
        <v>0</v>
      </c>
      <c r="X159" s="95">
        <f t="shared" si="31"/>
        <v>0</v>
      </c>
      <c r="Y159" s="92" t="s">
        <v>731</v>
      </c>
    </row>
    <row r="160" spans="1:25" x14ac:dyDescent="0.2">
      <c r="A160" s="82">
        <f t="shared" si="32"/>
        <v>159</v>
      </c>
      <c r="B160" s="96" t="s">
        <v>447</v>
      </c>
      <c r="C160" s="96" t="s">
        <v>448</v>
      </c>
      <c r="D160" s="78" t="s">
        <v>660</v>
      </c>
      <c r="E160" s="86">
        <f t="shared" si="22"/>
        <v>1</v>
      </c>
      <c r="F160" s="78" t="s">
        <v>659</v>
      </c>
      <c r="G160" s="86">
        <f t="shared" si="23"/>
        <v>0</v>
      </c>
      <c r="H160" s="78" t="s">
        <v>659</v>
      </c>
      <c r="I160" s="86">
        <f t="shared" si="24"/>
        <v>0</v>
      </c>
      <c r="J160" s="78" t="s">
        <v>660</v>
      </c>
      <c r="K160" s="86">
        <f t="shared" si="25"/>
        <v>1</v>
      </c>
      <c r="L160" s="78" t="s">
        <v>660</v>
      </c>
      <c r="M160" s="86">
        <f t="shared" si="26"/>
        <v>1</v>
      </c>
      <c r="N160" s="78" t="s">
        <v>659</v>
      </c>
      <c r="O160" s="86">
        <f t="shared" si="27"/>
        <v>0</v>
      </c>
      <c r="P160" s="78" t="s">
        <v>659</v>
      </c>
      <c r="Q160" s="86">
        <f t="shared" si="28"/>
        <v>0</v>
      </c>
      <c r="R160" s="78">
        <v>30.6</v>
      </c>
      <c r="S160" s="78">
        <v>16.53</v>
      </c>
      <c r="T160" s="78">
        <v>21</v>
      </c>
      <c r="U160" s="87">
        <f t="shared" si="29"/>
        <v>3</v>
      </c>
      <c r="V160" s="87">
        <v>7</v>
      </c>
      <c r="W160" s="88">
        <f t="shared" si="30"/>
        <v>42.857142857142854</v>
      </c>
      <c r="X160" s="89">
        <f t="shared" si="31"/>
        <v>42.857142857142854</v>
      </c>
      <c r="Y160" s="91" t="s">
        <v>449</v>
      </c>
    </row>
    <row r="161" spans="1:25" x14ac:dyDescent="0.2">
      <c r="A161" s="82">
        <f t="shared" si="32"/>
        <v>160</v>
      </c>
      <c r="B161" s="103" t="s">
        <v>451</v>
      </c>
      <c r="C161" s="83" t="s">
        <v>452</v>
      </c>
      <c r="D161" s="85" t="s">
        <v>660</v>
      </c>
      <c r="E161" s="86">
        <f t="shared" si="22"/>
        <v>1</v>
      </c>
      <c r="F161" s="85" t="s">
        <v>660</v>
      </c>
      <c r="G161" s="86">
        <f t="shared" si="23"/>
        <v>1</v>
      </c>
      <c r="H161" s="85" t="s">
        <v>660</v>
      </c>
      <c r="I161" s="86">
        <f t="shared" si="24"/>
        <v>1</v>
      </c>
      <c r="J161" s="85" t="s">
        <v>660</v>
      </c>
      <c r="K161" s="86">
        <f t="shared" si="25"/>
        <v>1</v>
      </c>
      <c r="L161" s="85" t="s">
        <v>660</v>
      </c>
      <c r="M161" s="86">
        <f t="shared" si="26"/>
        <v>1</v>
      </c>
      <c r="N161" s="85" t="s">
        <v>660</v>
      </c>
      <c r="O161" s="86">
        <f t="shared" si="27"/>
        <v>1</v>
      </c>
      <c r="P161" s="112" t="s">
        <v>745</v>
      </c>
      <c r="Q161" s="86">
        <f t="shared" si="28"/>
        <v>0</v>
      </c>
      <c r="R161" s="87">
        <v>51.3</v>
      </c>
      <c r="S161" s="87"/>
      <c r="T161" s="87">
        <v>58</v>
      </c>
      <c r="U161" s="87">
        <f t="shared" si="29"/>
        <v>6</v>
      </c>
      <c r="V161" s="87">
        <v>7</v>
      </c>
      <c r="W161" s="88">
        <f t="shared" si="30"/>
        <v>85.714285714285708</v>
      </c>
      <c r="X161" s="89">
        <f t="shared" si="31"/>
        <v>85.714285714285708</v>
      </c>
      <c r="Y161" s="91" t="s">
        <v>453</v>
      </c>
    </row>
    <row r="162" spans="1:25" x14ac:dyDescent="0.2">
      <c r="A162" s="82">
        <f t="shared" si="32"/>
        <v>161</v>
      </c>
      <c r="B162" s="103" t="s">
        <v>454</v>
      </c>
      <c r="C162" s="83" t="s">
        <v>455</v>
      </c>
      <c r="D162" s="87" t="s">
        <v>660</v>
      </c>
      <c r="E162" s="86">
        <f t="shared" si="22"/>
        <v>1</v>
      </c>
      <c r="F162" s="87" t="s">
        <v>660</v>
      </c>
      <c r="G162" s="86">
        <f t="shared" si="23"/>
        <v>1</v>
      </c>
      <c r="H162" s="87" t="s">
        <v>659</v>
      </c>
      <c r="I162" s="86">
        <f t="shared" si="24"/>
        <v>0</v>
      </c>
      <c r="J162" s="87" t="s">
        <v>659</v>
      </c>
      <c r="K162" s="86">
        <f t="shared" si="25"/>
        <v>0</v>
      </c>
      <c r="L162" s="87" t="s">
        <v>660</v>
      </c>
      <c r="M162" s="86">
        <f t="shared" si="26"/>
        <v>1</v>
      </c>
      <c r="N162" s="87" t="s">
        <v>659</v>
      </c>
      <c r="O162" s="86">
        <f t="shared" si="27"/>
        <v>0</v>
      </c>
      <c r="P162" s="87" t="s">
        <v>659</v>
      </c>
      <c r="Q162" s="86">
        <f t="shared" si="28"/>
        <v>0</v>
      </c>
      <c r="R162" s="87">
        <v>53.6</v>
      </c>
      <c r="S162" s="87">
        <v>31.49</v>
      </c>
      <c r="T162" s="87">
        <v>30</v>
      </c>
      <c r="U162" s="87">
        <f t="shared" si="29"/>
        <v>3</v>
      </c>
      <c r="V162" s="87">
        <v>7</v>
      </c>
      <c r="W162" s="88">
        <f t="shared" si="30"/>
        <v>42.857142857142854</v>
      </c>
      <c r="X162" s="89">
        <f t="shared" si="31"/>
        <v>42.857142857142854</v>
      </c>
      <c r="Y162" s="91" t="s">
        <v>456</v>
      </c>
    </row>
    <row r="163" spans="1:25" x14ac:dyDescent="0.2">
      <c r="A163" s="82">
        <f t="shared" si="32"/>
        <v>162</v>
      </c>
      <c r="B163" s="103" t="s">
        <v>457</v>
      </c>
      <c r="C163" s="83" t="s">
        <v>458</v>
      </c>
      <c r="D163" s="85" t="s">
        <v>660</v>
      </c>
      <c r="E163" s="86">
        <f t="shared" si="22"/>
        <v>1</v>
      </c>
      <c r="F163" s="85" t="s">
        <v>660</v>
      </c>
      <c r="G163" s="86">
        <f t="shared" si="23"/>
        <v>1</v>
      </c>
      <c r="H163" s="85" t="s">
        <v>660</v>
      </c>
      <c r="I163" s="86">
        <f t="shared" si="24"/>
        <v>1</v>
      </c>
      <c r="J163" s="85" t="s">
        <v>659</v>
      </c>
      <c r="K163" s="86">
        <f t="shared" si="25"/>
        <v>0</v>
      </c>
      <c r="L163" s="85" t="s">
        <v>660</v>
      </c>
      <c r="M163" s="86">
        <f t="shared" si="26"/>
        <v>1</v>
      </c>
      <c r="N163" s="85" t="s">
        <v>660</v>
      </c>
      <c r="O163" s="86">
        <f t="shared" si="27"/>
        <v>1</v>
      </c>
      <c r="P163" s="85" t="s">
        <v>659</v>
      </c>
      <c r="Q163" s="86">
        <f t="shared" si="28"/>
        <v>0</v>
      </c>
      <c r="R163" s="87">
        <v>55.4</v>
      </c>
      <c r="S163" s="87">
        <v>27.55</v>
      </c>
      <c r="T163" s="87">
        <v>38</v>
      </c>
      <c r="U163" s="87">
        <f t="shared" si="29"/>
        <v>5</v>
      </c>
      <c r="V163" s="87">
        <v>7</v>
      </c>
      <c r="W163" s="88">
        <f t="shared" si="30"/>
        <v>71.428571428571431</v>
      </c>
      <c r="X163" s="89">
        <f t="shared" si="31"/>
        <v>71.428571428571431</v>
      </c>
      <c r="Y163" s="90" t="s">
        <v>459</v>
      </c>
    </row>
    <row r="164" spans="1:25" x14ac:dyDescent="0.2">
      <c r="A164" s="82">
        <f t="shared" si="32"/>
        <v>163</v>
      </c>
      <c r="B164" s="103" t="s">
        <v>460</v>
      </c>
      <c r="C164" s="83" t="s">
        <v>461</v>
      </c>
      <c r="D164" s="85" t="s">
        <v>660</v>
      </c>
      <c r="E164" s="86">
        <f t="shared" si="22"/>
        <v>1</v>
      </c>
      <c r="F164" s="85" t="s">
        <v>660</v>
      </c>
      <c r="G164" s="86">
        <f t="shared" si="23"/>
        <v>1</v>
      </c>
      <c r="H164" s="85" t="s">
        <v>659</v>
      </c>
      <c r="I164" s="86">
        <f t="shared" si="24"/>
        <v>0</v>
      </c>
      <c r="J164" s="85" t="s">
        <v>659</v>
      </c>
      <c r="K164" s="86">
        <f t="shared" si="25"/>
        <v>0</v>
      </c>
      <c r="L164" s="85" t="s">
        <v>660</v>
      </c>
      <c r="M164" s="86">
        <f t="shared" si="26"/>
        <v>1</v>
      </c>
      <c r="N164" s="85" t="s">
        <v>659</v>
      </c>
      <c r="O164" s="86">
        <f t="shared" si="27"/>
        <v>0</v>
      </c>
      <c r="P164" s="85" t="s">
        <v>659</v>
      </c>
      <c r="Q164" s="86">
        <f t="shared" si="28"/>
        <v>0</v>
      </c>
      <c r="R164" s="87">
        <v>34.9</v>
      </c>
      <c r="S164" s="87"/>
      <c r="T164" s="87"/>
      <c r="U164" s="87">
        <f t="shared" si="29"/>
        <v>3</v>
      </c>
      <c r="V164" s="87">
        <v>7</v>
      </c>
      <c r="W164" s="88">
        <f t="shared" si="30"/>
        <v>42.857142857142854</v>
      </c>
      <c r="X164" s="89">
        <f t="shared" si="31"/>
        <v>42.857142857142854</v>
      </c>
      <c r="Y164" s="91" t="s">
        <v>462</v>
      </c>
    </row>
    <row r="165" spans="1:25" x14ac:dyDescent="0.2">
      <c r="A165" s="82">
        <f t="shared" si="32"/>
        <v>164</v>
      </c>
      <c r="B165" s="92" t="s">
        <v>463</v>
      </c>
      <c r="C165" s="92" t="s">
        <v>464</v>
      </c>
      <c r="D165" s="93"/>
      <c r="E165" s="93">
        <f t="shared" si="22"/>
        <v>0</v>
      </c>
      <c r="F165" s="93"/>
      <c r="G165" s="93">
        <f t="shared" si="23"/>
        <v>0</v>
      </c>
      <c r="H165" s="93"/>
      <c r="I165" s="93">
        <f t="shared" si="24"/>
        <v>0</v>
      </c>
      <c r="J165" s="93"/>
      <c r="K165" s="93">
        <f t="shared" si="25"/>
        <v>0</v>
      </c>
      <c r="L165" s="93"/>
      <c r="M165" s="93">
        <f t="shared" si="26"/>
        <v>0</v>
      </c>
      <c r="N165" s="93"/>
      <c r="O165" s="93">
        <f t="shared" si="27"/>
        <v>0</v>
      </c>
      <c r="P165" s="93"/>
      <c r="Q165" s="93">
        <f t="shared" si="28"/>
        <v>0</v>
      </c>
      <c r="R165" s="93"/>
      <c r="S165" s="93"/>
      <c r="T165" s="93"/>
      <c r="U165" s="93">
        <f t="shared" si="29"/>
        <v>0</v>
      </c>
      <c r="V165" s="93">
        <v>7</v>
      </c>
      <c r="W165" s="94">
        <f t="shared" si="30"/>
        <v>0</v>
      </c>
      <c r="X165" s="95">
        <f t="shared" si="31"/>
        <v>0</v>
      </c>
      <c r="Y165" s="92"/>
    </row>
    <row r="166" spans="1:25" x14ac:dyDescent="0.2">
      <c r="A166" s="82">
        <f t="shared" si="32"/>
        <v>165</v>
      </c>
      <c r="B166" s="103" t="s">
        <v>466</v>
      </c>
      <c r="C166" s="83" t="s">
        <v>467</v>
      </c>
      <c r="D166" s="85" t="s">
        <v>659</v>
      </c>
      <c r="E166" s="86">
        <f t="shared" si="22"/>
        <v>0</v>
      </c>
      <c r="F166" s="85" t="s">
        <v>660</v>
      </c>
      <c r="G166" s="86">
        <f t="shared" si="23"/>
        <v>1</v>
      </c>
      <c r="H166" s="85" t="s">
        <v>659</v>
      </c>
      <c r="I166" s="86">
        <f t="shared" si="24"/>
        <v>0</v>
      </c>
      <c r="J166" s="85" t="s">
        <v>659</v>
      </c>
      <c r="K166" s="86">
        <f t="shared" si="25"/>
        <v>0</v>
      </c>
      <c r="L166" s="85" t="s">
        <v>659</v>
      </c>
      <c r="M166" s="86">
        <f t="shared" si="26"/>
        <v>0</v>
      </c>
      <c r="N166" s="85" t="s">
        <v>659</v>
      </c>
      <c r="O166" s="86">
        <f t="shared" si="27"/>
        <v>0</v>
      </c>
      <c r="P166" s="85" t="s">
        <v>659</v>
      </c>
      <c r="Q166" s="86">
        <f t="shared" si="28"/>
        <v>0</v>
      </c>
      <c r="R166" s="87">
        <v>28.1</v>
      </c>
      <c r="S166" s="87"/>
      <c r="T166" s="87"/>
      <c r="U166" s="87">
        <f t="shared" si="29"/>
        <v>1</v>
      </c>
      <c r="V166" s="87">
        <v>7</v>
      </c>
      <c r="W166" s="88">
        <f t="shared" si="30"/>
        <v>14.285714285714285</v>
      </c>
      <c r="X166" s="89">
        <f t="shared" si="31"/>
        <v>14.285714285714285</v>
      </c>
      <c r="Y166" s="91" t="s">
        <v>468</v>
      </c>
    </row>
    <row r="167" spans="1:25" x14ac:dyDescent="0.2">
      <c r="A167" s="82">
        <f t="shared" si="32"/>
        <v>166</v>
      </c>
      <c r="B167" s="96" t="s">
        <v>469</v>
      </c>
      <c r="C167" s="96" t="s">
        <v>470</v>
      </c>
      <c r="D167" s="78" t="s">
        <v>660</v>
      </c>
      <c r="E167" s="86">
        <f t="shared" si="22"/>
        <v>1</v>
      </c>
      <c r="F167" s="78" t="s">
        <v>659</v>
      </c>
      <c r="G167" s="86">
        <f t="shared" si="23"/>
        <v>0</v>
      </c>
      <c r="H167" s="78" t="s">
        <v>660</v>
      </c>
      <c r="I167" s="86">
        <f t="shared" si="24"/>
        <v>1</v>
      </c>
      <c r="J167" s="78" t="s">
        <v>660</v>
      </c>
      <c r="K167" s="86">
        <f t="shared" si="25"/>
        <v>1</v>
      </c>
      <c r="L167" s="78" t="s">
        <v>660</v>
      </c>
      <c r="M167" s="86">
        <f t="shared" si="26"/>
        <v>1</v>
      </c>
      <c r="N167" s="78" t="s">
        <v>659</v>
      </c>
      <c r="O167" s="86">
        <f t="shared" si="27"/>
        <v>0</v>
      </c>
      <c r="P167" s="78" t="s">
        <v>660</v>
      </c>
      <c r="Q167" s="86">
        <f t="shared" si="28"/>
        <v>1</v>
      </c>
      <c r="R167" s="78">
        <v>28</v>
      </c>
      <c r="S167" s="78">
        <v>17.72</v>
      </c>
      <c r="T167" s="78">
        <v>15</v>
      </c>
      <c r="U167" s="87">
        <f t="shared" si="29"/>
        <v>5</v>
      </c>
      <c r="V167" s="87">
        <v>7</v>
      </c>
      <c r="W167" s="88">
        <f t="shared" si="30"/>
        <v>71.428571428571431</v>
      </c>
      <c r="X167" s="89">
        <f t="shared" si="31"/>
        <v>71.428571428571431</v>
      </c>
      <c r="Y167" s="91" t="s">
        <v>471</v>
      </c>
    </row>
    <row r="168" spans="1:25" x14ac:dyDescent="0.2">
      <c r="A168" s="82">
        <f t="shared" si="32"/>
        <v>167</v>
      </c>
      <c r="B168" s="103" t="s">
        <v>472</v>
      </c>
      <c r="C168" s="83" t="s">
        <v>473</v>
      </c>
      <c r="D168" s="87" t="s">
        <v>660</v>
      </c>
      <c r="E168" s="86">
        <f t="shared" si="22"/>
        <v>1</v>
      </c>
      <c r="F168" s="87" t="s">
        <v>660</v>
      </c>
      <c r="G168" s="86">
        <f t="shared" si="23"/>
        <v>1</v>
      </c>
      <c r="H168" s="87" t="s">
        <v>660</v>
      </c>
      <c r="I168" s="86">
        <f t="shared" si="24"/>
        <v>1</v>
      </c>
      <c r="J168" s="87" t="s">
        <v>660</v>
      </c>
      <c r="K168" s="86">
        <f t="shared" si="25"/>
        <v>1</v>
      </c>
      <c r="L168" s="87" t="s">
        <v>660</v>
      </c>
      <c r="M168" s="86">
        <f t="shared" si="26"/>
        <v>1</v>
      </c>
      <c r="N168" s="87" t="s">
        <v>659</v>
      </c>
      <c r="O168" s="86">
        <f t="shared" si="27"/>
        <v>0</v>
      </c>
      <c r="P168" s="87" t="s">
        <v>659</v>
      </c>
      <c r="Q168" s="86">
        <f t="shared" si="28"/>
        <v>0</v>
      </c>
      <c r="R168" s="87">
        <v>35.5</v>
      </c>
      <c r="S168" s="87">
        <v>10.33</v>
      </c>
      <c r="T168" s="87">
        <v>32</v>
      </c>
      <c r="U168" s="87">
        <f t="shared" si="29"/>
        <v>5</v>
      </c>
      <c r="V168" s="87">
        <v>7</v>
      </c>
      <c r="W168" s="88">
        <f t="shared" si="30"/>
        <v>71.428571428571431</v>
      </c>
      <c r="X168" s="89">
        <f t="shared" si="31"/>
        <v>71.428571428571431</v>
      </c>
      <c r="Y168" s="91" t="s">
        <v>474</v>
      </c>
    </row>
    <row r="169" spans="1:25" x14ac:dyDescent="0.2">
      <c r="A169" s="82">
        <f t="shared" si="32"/>
        <v>168</v>
      </c>
      <c r="B169" s="103" t="s">
        <v>475</v>
      </c>
      <c r="C169" s="83" t="s">
        <v>476</v>
      </c>
      <c r="D169" s="85" t="s">
        <v>660</v>
      </c>
      <c r="E169" s="86">
        <f t="shared" si="22"/>
        <v>1</v>
      </c>
      <c r="F169" s="85" t="s">
        <v>660</v>
      </c>
      <c r="G169" s="86">
        <f t="shared" si="23"/>
        <v>1</v>
      </c>
      <c r="H169" s="85" t="s">
        <v>660</v>
      </c>
      <c r="I169" s="86">
        <f t="shared" si="24"/>
        <v>1</v>
      </c>
      <c r="J169" s="85" t="s">
        <v>660</v>
      </c>
      <c r="K169" s="86">
        <f t="shared" si="25"/>
        <v>1</v>
      </c>
      <c r="L169" s="85" t="s">
        <v>660</v>
      </c>
      <c r="M169" s="86">
        <f t="shared" si="26"/>
        <v>1</v>
      </c>
      <c r="N169" s="85" t="s">
        <v>660</v>
      </c>
      <c r="O169" s="86">
        <f t="shared" si="27"/>
        <v>1</v>
      </c>
      <c r="P169" s="85" t="s">
        <v>659</v>
      </c>
      <c r="Q169" s="86">
        <f t="shared" si="28"/>
        <v>0</v>
      </c>
      <c r="R169" s="85">
        <v>53.2</v>
      </c>
      <c r="S169" s="85"/>
      <c r="T169" s="85">
        <v>0</v>
      </c>
      <c r="U169" s="87">
        <f t="shared" si="29"/>
        <v>6</v>
      </c>
      <c r="V169" s="87">
        <v>7</v>
      </c>
      <c r="W169" s="88">
        <f t="shared" si="30"/>
        <v>85.714285714285708</v>
      </c>
      <c r="X169" s="89">
        <f t="shared" si="31"/>
        <v>85.714285714285708</v>
      </c>
      <c r="Y169" s="100"/>
    </row>
    <row r="170" spans="1:25" x14ac:dyDescent="0.2">
      <c r="A170" s="82">
        <f t="shared" si="32"/>
        <v>169</v>
      </c>
      <c r="B170" s="96" t="s">
        <v>478</v>
      </c>
      <c r="C170" s="96" t="s">
        <v>479</v>
      </c>
      <c r="D170" s="78" t="s">
        <v>660</v>
      </c>
      <c r="E170" s="86">
        <f t="shared" si="22"/>
        <v>1</v>
      </c>
      <c r="F170" s="78" t="s">
        <v>659</v>
      </c>
      <c r="G170" s="86">
        <f t="shared" si="23"/>
        <v>0</v>
      </c>
      <c r="H170" s="78" t="s">
        <v>659</v>
      </c>
      <c r="I170" s="86">
        <f t="shared" si="24"/>
        <v>0</v>
      </c>
      <c r="J170" s="78" t="s">
        <v>660</v>
      </c>
      <c r="K170" s="86">
        <f t="shared" si="25"/>
        <v>1</v>
      </c>
      <c r="L170" s="78" t="s">
        <v>660</v>
      </c>
      <c r="M170" s="86">
        <f t="shared" si="26"/>
        <v>1</v>
      </c>
      <c r="N170" s="78" t="s">
        <v>659</v>
      </c>
      <c r="O170" s="86">
        <f t="shared" si="27"/>
        <v>0</v>
      </c>
      <c r="P170" s="78" t="s">
        <v>659</v>
      </c>
      <c r="Q170" s="86">
        <f t="shared" si="28"/>
        <v>0</v>
      </c>
      <c r="R170" s="78"/>
      <c r="S170" s="78"/>
      <c r="T170" s="78"/>
      <c r="U170" s="87">
        <f t="shared" si="29"/>
        <v>3</v>
      </c>
      <c r="V170" s="87">
        <v>7</v>
      </c>
      <c r="W170" s="88">
        <f t="shared" si="30"/>
        <v>42.857142857142854</v>
      </c>
      <c r="X170" s="89">
        <f t="shared" si="31"/>
        <v>42.857142857142854</v>
      </c>
      <c r="Y170" s="91" t="s">
        <v>480</v>
      </c>
    </row>
    <row r="171" spans="1:25" x14ac:dyDescent="0.2">
      <c r="A171" s="82">
        <f t="shared" si="32"/>
        <v>170</v>
      </c>
      <c r="B171" s="103" t="s">
        <v>481</v>
      </c>
      <c r="C171" s="83" t="s">
        <v>482</v>
      </c>
      <c r="D171" s="87" t="s">
        <v>659</v>
      </c>
      <c r="E171" s="86">
        <f t="shared" si="22"/>
        <v>0</v>
      </c>
      <c r="F171" s="87" t="s">
        <v>660</v>
      </c>
      <c r="G171" s="86">
        <f t="shared" si="23"/>
        <v>1</v>
      </c>
      <c r="H171" s="87" t="s">
        <v>659</v>
      </c>
      <c r="I171" s="86">
        <f t="shared" si="24"/>
        <v>0</v>
      </c>
      <c r="J171" s="87" t="s">
        <v>659</v>
      </c>
      <c r="K171" s="86">
        <f t="shared" si="25"/>
        <v>0</v>
      </c>
      <c r="L171" s="87" t="s">
        <v>659</v>
      </c>
      <c r="M171" s="86">
        <f t="shared" si="26"/>
        <v>0</v>
      </c>
      <c r="N171" s="87" t="s">
        <v>659</v>
      </c>
      <c r="O171" s="86">
        <f t="shared" si="27"/>
        <v>0</v>
      </c>
      <c r="P171" s="87" t="s">
        <v>659</v>
      </c>
      <c r="Q171" s="86">
        <f t="shared" si="28"/>
        <v>0</v>
      </c>
      <c r="R171" s="87">
        <v>32.1</v>
      </c>
      <c r="S171" s="87">
        <v>5.45</v>
      </c>
      <c r="T171" s="87">
        <v>0</v>
      </c>
      <c r="U171" s="87">
        <f t="shared" si="29"/>
        <v>1</v>
      </c>
      <c r="V171" s="87">
        <v>7</v>
      </c>
      <c r="W171" s="88">
        <f t="shared" si="30"/>
        <v>14.285714285714285</v>
      </c>
      <c r="X171" s="89">
        <f t="shared" si="31"/>
        <v>14.285714285714285</v>
      </c>
      <c r="Y171" s="90" t="s">
        <v>483</v>
      </c>
    </row>
    <row r="172" spans="1:25" x14ac:dyDescent="0.2">
      <c r="A172" s="82">
        <f t="shared" si="32"/>
        <v>171</v>
      </c>
      <c r="B172" s="103" t="s">
        <v>484</v>
      </c>
      <c r="C172" s="83" t="s">
        <v>485</v>
      </c>
      <c r="D172" s="87" t="s">
        <v>660</v>
      </c>
      <c r="E172" s="86">
        <f t="shared" si="22"/>
        <v>1</v>
      </c>
      <c r="F172" s="87" t="s">
        <v>659</v>
      </c>
      <c r="G172" s="86">
        <f t="shared" si="23"/>
        <v>0</v>
      </c>
      <c r="H172" s="87" t="s">
        <v>660</v>
      </c>
      <c r="I172" s="86">
        <f t="shared" si="24"/>
        <v>1</v>
      </c>
      <c r="J172" s="87" t="s">
        <v>660</v>
      </c>
      <c r="K172" s="86">
        <f t="shared" si="25"/>
        <v>1</v>
      </c>
      <c r="L172" s="87" t="s">
        <v>660</v>
      </c>
      <c r="M172" s="86">
        <f t="shared" si="26"/>
        <v>1</v>
      </c>
      <c r="N172" s="112" t="s">
        <v>745</v>
      </c>
      <c r="O172" s="86">
        <f t="shared" si="27"/>
        <v>0</v>
      </c>
      <c r="P172" s="87" t="s">
        <v>659</v>
      </c>
      <c r="Q172" s="86">
        <f t="shared" si="28"/>
        <v>0</v>
      </c>
      <c r="R172" s="87">
        <v>40.1</v>
      </c>
      <c r="S172" s="87">
        <v>51.45</v>
      </c>
      <c r="T172" s="87">
        <v>50</v>
      </c>
      <c r="U172" s="87">
        <f t="shared" si="29"/>
        <v>4</v>
      </c>
      <c r="V172" s="87">
        <v>7</v>
      </c>
      <c r="W172" s="88">
        <f t="shared" si="30"/>
        <v>57.142857142857139</v>
      </c>
      <c r="X172" s="89">
        <f t="shared" si="31"/>
        <v>57.142857142857139</v>
      </c>
      <c r="Y172" s="90" t="s">
        <v>486</v>
      </c>
    </row>
    <row r="173" spans="1:25" x14ac:dyDescent="0.2">
      <c r="A173" s="82">
        <f t="shared" si="32"/>
        <v>172</v>
      </c>
      <c r="B173" s="92" t="s">
        <v>732</v>
      </c>
      <c r="C173" s="92" t="s">
        <v>733</v>
      </c>
      <c r="D173" s="93"/>
      <c r="E173" s="93">
        <f t="shared" si="22"/>
        <v>0</v>
      </c>
      <c r="F173" s="93"/>
      <c r="G173" s="93">
        <f t="shared" si="23"/>
        <v>0</v>
      </c>
      <c r="H173" s="93"/>
      <c r="I173" s="93">
        <f t="shared" si="24"/>
        <v>0</v>
      </c>
      <c r="J173" s="93"/>
      <c r="K173" s="93">
        <f t="shared" si="25"/>
        <v>0</v>
      </c>
      <c r="L173" s="93"/>
      <c r="M173" s="93">
        <f t="shared" si="26"/>
        <v>0</v>
      </c>
      <c r="N173" s="93"/>
      <c r="O173" s="93">
        <f t="shared" si="27"/>
        <v>0</v>
      </c>
      <c r="P173" s="93"/>
      <c r="Q173" s="93">
        <f t="shared" si="28"/>
        <v>0</v>
      </c>
      <c r="R173" s="93"/>
      <c r="S173" s="93"/>
      <c r="T173" s="93"/>
      <c r="U173" s="93">
        <f t="shared" si="29"/>
        <v>0</v>
      </c>
      <c r="V173" s="93">
        <v>7</v>
      </c>
      <c r="W173" s="94">
        <f t="shared" si="30"/>
        <v>0</v>
      </c>
      <c r="X173" s="95">
        <f t="shared" si="31"/>
        <v>0</v>
      </c>
      <c r="Y173" s="92"/>
    </row>
    <row r="174" spans="1:25" x14ac:dyDescent="0.2">
      <c r="A174" s="82">
        <f t="shared" si="32"/>
        <v>173</v>
      </c>
      <c r="B174" s="103" t="s">
        <v>487</v>
      </c>
      <c r="C174" s="83" t="s">
        <v>488</v>
      </c>
      <c r="D174" s="87" t="s">
        <v>660</v>
      </c>
      <c r="E174" s="86">
        <f t="shared" si="22"/>
        <v>1</v>
      </c>
      <c r="F174" s="87" t="s">
        <v>660</v>
      </c>
      <c r="G174" s="86">
        <f t="shared" si="23"/>
        <v>1</v>
      </c>
      <c r="H174" s="87" t="s">
        <v>660</v>
      </c>
      <c r="I174" s="86">
        <f t="shared" si="24"/>
        <v>1</v>
      </c>
      <c r="J174" s="87" t="s">
        <v>660</v>
      </c>
      <c r="K174" s="86">
        <f t="shared" si="25"/>
        <v>1</v>
      </c>
      <c r="L174" s="87" t="s">
        <v>660</v>
      </c>
      <c r="M174" s="86">
        <f t="shared" si="26"/>
        <v>1</v>
      </c>
      <c r="N174" s="87" t="s">
        <v>659</v>
      </c>
      <c r="O174" s="86">
        <f t="shared" si="27"/>
        <v>0</v>
      </c>
      <c r="P174" s="87" t="s">
        <v>659</v>
      </c>
      <c r="Q174" s="86">
        <f t="shared" si="28"/>
        <v>0</v>
      </c>
      <c r="R174" s="87">
        <v>51.9</v>
      </c>
      <c r="S174" s="87">
        <v>37.159999999999997</v>
      </c>
      <c r="T174" s="87">
        <v>35</v>
      </c>
      <c r="U174" s="87">
        <f t="shared" si="29"/>
        <v>5</v>
      </c>
      <c r="V174" s="87">
        <v>7</v>
      </c>
      <c r="W174" s="88">
        <f t="shared" si="30"/>
        <v>71.428571428571431</v>
      </c>
      <c r="X174" s="89">
        <f t="shared" si="31"/>
        <v>71.428571428571431</v>
      </c>
      <c r="Y174" s="90" t="s">
        <v>489</v>
      </c>
    </row>
    <row r="175" spans="1:25" x14ac:dyDescent="0.2">
      <c r="A175" s="82">
        <f t="shared" si="32"/>
        <v>174</v>
      </c>
      <c r="B175" s="103" t="s">
        <v>490</v>
      </c>
      <c r="C175" s="83" t="s">
        <v>491</v>
      </c>
      <c r="D175" s="87" t="s">
        <v>660</v>
      </c>
      <c r="E175" s="86">
        <f t="shared" si="22"/>
        <v>1</v>
      </c>
      <c r="F175" s="87" t="s">
        <v>660</v>
      </c>
      <c r="G175" s="86">
        <f t="shared" si="23"/>
        <v>1</v>
      </c>
      <c r="H175" s="87" t="s">
        <v>660</v>
      </c>
      <c r="I175" s="86">
        <f t="shared" si="24"/>
        <v>1</v>
      </c>
      <c r="J175" s="87" t="s">
        <v>660</v>
      </c>
      <c r="K175" s="86">
        <f t="shared" si="25"/>
        <v>1</v>
      </c>
      <c r="L175" s="87" t="s">
        <v>660</v>
      </c>
      <c r="M175" s="86">
        <f t="shared" si="26"/>
        <v>1</v>
      </c>
      <c r="N175" s="87" t="s">
        <v>660</v>
      </c>
      <c r="O175" s="86">
        <f t="shared" si="27"/>
        <v>1</v>
      </c>
      <c r="P175" s="87" t="s">
        <v>660</v>
      </c>
      <c r="Q175" s="86">
        <f t="shared" si="28"/>
        <v>1</v>
      </c>
      <c r="R175" s="87">
        <v>67.7</v>
      </c>
      <c r="S175" s="87"/>
      <c r="T175" s="87">
        <v>0</v>
      </c>
      <c r="U175" s="87">
        <f t="shared" si="29"/>
        <v>7</v>
      </c>
      <c r="V175" s="87">
        <v>7</v>
      </c>
      <c r="W175" s="88">
        <f t="shared" si="30"/>
        <v>100</v>
      </c>
      <c r="X175" s="89">
        <f t="shared" si="31"/>
        <v>100</v>
      </c>
      <c r="Y175" s="91" t="s">
        <v>492</v>
      </c>
    </row>
    <row r="176" spans="1:25" x14ac:dyDescent="0.2">
      <c r="A176" s="82">
        <f t="shared" si="32"/>
        <v>175</v>
      </c>
      <c r="B176" s="96" t="s">
        <v>493</v>
      </c>
      <c r="C176" s="96" t="s">
        <v>494</v>
      </c>
      <c r="D176" s="85" t="s">
        <v>659</v>
      </c>
      <c r="E176" s="86">
        <f t="shared" si="22"/>
        <v>0</v>
      </c>
      <c r="F176" s="85" t="s">
        <v>659</v>
      </c>
      <c r="G176" s="86">
        <f t="shared" si="23"/>
        <v>0</v>
      </c>
      <c r="H176" s="85" t="s">
        <v>659</v>
      </c>
      <c r="I176" s="86">
        <f t="shared" si="24"/>
        <v>0</v>
      </c>
      <c r="J176" s="78" t="s">
        <v>660</v>
      </c>
      <c r="K176" s="86">
        <f t="shared" si="25"/>
        <v>1</v>
      </c>
      <c r="L176" s="85" t="s">
        <v>659</v>
      </c>
      <c r="M176" s="86">
        <f t="shared" si="26"/>
        <v>0</v>
      </c>
      <c r="N176" s="85" t="s">
        <v>659</v>
      </c>
      <c r="O176" s="86">
        <f t="shared" si="27"/>
        <v>0</v>
      </c>
      <c r="P176" s="85" t="s">
        <v>659</v>
      </c>
      <c r="Q176" s="86">
        <f t="shared" si="28"/>
        <v>0</v>
      </c>
      <c r="R176" s="78">
        <v>24.9</v>
      </c>
      <c r="S176" s="78"/>
      <c r="T176" s="78"/>
      <c r="U176" s="87">
        <f t="shared" si="29"/>
        <v>1</v>
      </c>
      <c r="V176" s="87">
        <v>7</v>
      </c>
      <c r="W176" s="88">
        <f t="shared" si="30"/>
        <v>14.285714285714285</v>
      </c>
      <c r="X176" s="89">
        <f t="shared" si="31"/>
        <v>14.285714285714285</v>
      </c>
      <c r="Y176" s="91" t="s">
        <v>495</v>
      </c>
    </row>
    <row r="177" spans="1:25" x14ac:dyDescent="0.2">
      <c r="A177" s="82">
        <f t="shared" si="32"/>
        <v>176</v>
      </c>
      <c r="B177" s="103" t="s">
        <v>496</v>
      </c>
      <c r="C177" s="83" t="s">
        <v>497</v>
      </c>
      <c r="D177" s="85" t="s">
        <v>659</v>
      </c>
      <c r="E177" s="86">
        <f t="shared" si="22"/>
        <v>0</v>
      </c>
      <c r="F177" s="85" t="s">
        <v>659</v>
      </c>
      <c r="G177" s="86">
        <f t="shared" si="23"/>
        <v>0</v>
      </c>
      <c r="H177" s="85" t="s">
        <v>659</v>
      </c>
      <c r="I177" s="86">
        <f t="shared" si="24"/>
        <v>0</v>
      </c>
      <c r="J177" s="85" t="s">
        <v>659</v>
      </c>
      <c r="K177" s="86">
        <f t="shared" si="25"/>
        <v>0</v>
      </c>
      <c r="L177" s="85" t="s">
        <v>659</v>
      </c>
      <c r="M177" s="86">
        <f t="shared" si="26"/>
        <v>0</v>
      </c>
      <c r="N177" s="85" t="s">
        <v>659</v>
      </c>
      <c r="O177" s="86">
        <f t="shared" si="27"/>
        <v>0</v>
      </c>
      <c r="P177" s="85" t="s">
        <v>659</v>
      </c>
      <c r="Q177" s="86">
        <f t="shared" si="28"/>
        <v>0</v>
      </c>
      <c r="R177" s="87"/>
      <c r="S177" s="87"/>
      <c r="T177" s="87"/>
      <c r="U177" s="87">
        <f t="shared" si="29"/>
        <v>0</v>
      </c>
      <c r="V177" s="87">
        <v>7</v>
      </c>
      <c r="W177" s="88">
        <f t="shared" si="30"/>
        <v>0</v>
      </c>
      <c r="X177" s="89">
        <f t="shared" si="31"/>
        <v>0</v>
      </c>
      <c r="Y177" s="91" t="s">
        <v>498</v>
      </c>
    </row>
    <row r="178" spans="1:25" x14ac:dyDescent="0.2">
      <c r="A178" s="82">
        <f t="shared" si="32"/>
        <v>177</v>
      </c>
      <c r="B178" s="103" t="s">
        <v>499</v>
      </c>
      <c r="C178" s="83" t="s">
        <v>500</v>
      </c>
      <c r="D178" s="85" t="s">
        <v>660</v>
      </c>
      <c r="E178" s="86">
        <f t="shared" si="22"/>
        <v>1</v>
      </c>
      <c r="F178" s="85" t="s">
        <v>660</v>
      </c>
      <c r="G178" s="86">
        <f t="shared" si="23"/>
        <v>1</v>
      </c>
      <c r="H178" s="85" t="s">
        <v>659</v>
      </c>
      <c r="I178" s="86">
        <f t="shared" si="24"/>
        <v>0</v>
      </c>
      <c r="J178" s="85" t="s">
        <v>660</v>
      </c>
      <c r="K178" s="86">
        <f t="shared" si="25"/>
        <v>1</v>
      </c>
      <c r="L178" s="85" t="s">
        <v>660</v>
      </c>
      <c r="M178" s="86">
        <f t="shared" si="26"/>
        <v>1</v>
      </c>
      <c r="N178" s="85" t="s">
        <v>659</v>
      </c>
      <c r="O178" s="86">
        <f t="shared" si="27"/>
        <v>0</v>
      </c>
      <c r="P178" s="85" t="s">
        <v>660</v>
      </c>
      <c r="Q178" s="86">
        <f t="shared" si="28"/>
        <v>1</v>
      </c>
      <c r="R178" s="87">
        <v>52.1</v>
      </c>
      <c r="S178" s="87">
        <v>26.77</v>
      </c>
      <c r="T178" s="87">
        <v>34</v>
      </c>
      <c r="U178" s="87">
        <f t="shared" si="29"/>
        <v>5</v>
      </c>
      <c r="V178" s="87">
        <v>7</v>
      </c>
      <c r="W178" s="88">
        <f t="shared" si="30"/>
        <v>71.428571428571431</v>
      </c>
      <c r="X178" s="89">
        <f t="shared" si="31"/>
        <v>71.428571428571431</v>
      </c>
      <c r="Y178" s="91" t="s">
        <v>501</v>
      </c>
    </row>
    <row r="179" spans="1:25" x14ac:dyDescent="0.2">
      <c r="A179" s="82">
        <f t="shared" si="32"/>
        <v>178</v>
      </c>
      <c r="B179" s="103" t="s">
        <v>502</v>
      </c>
      <c r="C179" s="83" t="s">
        <v>503</v>
      </c>
      <c r="D179" s="85" t="s">
        <v>659</v>
      </c>
      <c r="E179" s="86">
        <f t="shared" si="22"/>
        <v>0</v>
      </c>
      <c r="F179" s="112" t="s">
        <v>659</v>
      </c>
      <c r="G179" s="86">
        <f t="shared" si="23"/>
        <v>0</v>
      </c>
      <c r="H179" s="85" t="s">
        <v>659</v>
      </c>
      <c r="I179" s="86">
        <f t="shared" si="24"/>
        <v>0</v>
      </c>
      <c r="J179" s="85" t="s">
        <v>659</v>
      </c>
      <c r="K179" s="86">
        <f t="shared" si="25"/>
        <v>0</v>
      </c>
      <c r="L179" s="85" t="s">
        <v>659</v>
      </c>
      <c r="M179" s="86">
        <f t="shared" si="26"/>
        <v>0</v>
      </c>
      <c r="N179" s="85" t="s">
        <v>659</v>
      </c>
      <c r="O179" s="86">
        <f t="shared" si="27"/>
        <v>0</v>
      </c>
      <c r="P179" s="85" t="s">
        <v>659</v>
      </c>
      <c r="Q179" s="86">
        <f t="shared" si="28"/>
        <v>0</v>
      </c>
      <c r="R179" s="87">
        <v>22.3</v>
      </c>
      <c r="S179" s="87"/>
      <c r="T179" s="87"/>
      <c r="U179" s="87">
        <f t="shared" si="29"/>
        <v>0</v>
      </c>
      <c r="V179" s="87">
        <v>7</v>
      </c>
      <c r="W179" s="88">
        <f t="shared" si="30"/>
        <v>0</v>
      </c>
      <c r="X179" s="89">
        <f t="shared" si="31"/>
        <v>0</v>
      </c>
      <c r="Y179" s="91" t="s">
        <v>504</v>
      </c>
    </row>
    <row r="180" spans="1:25" x14ac:dyDescent="0.2">
      <c r="A180" s="82">
        <f t="shared" si="32"/>
        <v>179</v>
      </c>
      <c r="B180" s="103" t="s">
        <v>505</v>
      </c>
      <c r="C180" s="83" t="s">
        <v>506</v>
      </c>
      <c r="D180" s="85" t="s">
        <v>660</v>
      </c>
      <c r="E180" s="86">
        <f t="shared" si="22"/>
        <v>1</v>
      </c>
      <c r="F180" s="85" t="s">
        <v>660</v>
      </c>
      <c r="G180" s="86">
        <f t="shared" si="23"/>
        <v>1</v>
      </c>
      <c r="H180" s="85" t="s">
        <v>660</v>
      </c>
      <c r="I180" s="86">
        <f t="shared" si="24"/>
        <v>1</v>
      </c>
      <c r="J180" s="85" t="s">
        <v>660</v>
      </c>
      <c r="K180" s="86">
        <f t="shared" si="25"/>
        <v>1</v>
      </c>
      <c r="L180" s="85" t="s">
        <v>660</v>
      </c>
      <c r="M180" s="86">
        <f t="shared" si="26"/>
        <v>1</v>
      </c>
      <c r="N180" s="85" t="s">
        <v>660</v>
      </c>
      <c r="O180" s="86">
        <f t="shared" si="27"/>
        <v>1</v>
      </c>
      <c r="P180" s="85" t="s">
        <v>659</v>
      </c>
      <c r="Q180" s="86">
        <f t="shared" si="28"/>
        <v>0</v>
      </c>
      <c r="R180" s="87">
        <v>63.3</v>
      </c>
      <c r="S180" s="87">
        <v>64.349999999999994</v>
      </c>
      <c r="T180" s="87">
        <v>55</v>
      </c>
      <c r="U180" s="87">
        <f t="shared" si="29"/>
        <v>6</v>
      </c>
      <c r="V180" s="87">
        <v>7</v>
      </c>
      <c r="W180" s="88">
        <f t="shared" si="30"/>
        <v>85.714285714285708</v>
      </c>
      <c r="X180" s="89">
        <f t="shared" si="31"/>
        <v>85.714285714285708</v>
      </c>
      <c r="Y180" s="91" t="s">
        <v>507</v>
      </c>
    </row>
    <row r="181" spans="1:25" x14ac:dyDescent="0.2">
      <c r="A181" s="82">
        <f t="shared" si="32"/>
        <v>180</v>
      </c>
      <c r="B181" s="103" t="s">
        <v>508</v>
      </c>
      <c r="C181" s="83" t="s">
        <v>509</v>
      </c>
      <c r="D181" s="85" t="s">
        <v>660</v>
      </c>
      <c r="E181" s="86">
        <f t="shared" si="22"/>
        <v>1</v>
      </c>
      <c r="F181" s="85" t="s">
        <v>660</v>
      </c>
      <c r="G181" s="86">
        <f t="shared" si="23"/>
        <v>1</v>
      </c>
      <c r="H181" s="85" t="s">
        <v>659</v>
      </c>
      <c r="I181" s="86">
        <f t="shared" si="24"/>
        <v>0</v>
      </c>
      <c r="J181" s="85" t="s">
        <v>660</v>
      </c>
      <c r="K181" s="86">
        <f t="shared" si="25"/>
        <v>1</v>
      </c>
      <c r="L181" s="85" t="s">
        <v>660</v>
      </c>
      <c r="M181" s="86">
        <f t="shared" si="26"/>
        <v>1</v>
      </c>
      <c r="N181" s="85" t="s">
        <v>659</v>
      </c>
      <c r="O181" s="86">
        <f t="shared" si="27"/>
        <v>0</v>
      </c>
      <c r="P181" s="85" t="s">
        <v>660</v>
      </c>
      <c r="Q181" s="86">
        <f t="shared" si="28"/>
        <v>1</v>
      </c>
      <c r="R181" s="87">
        <v>45</v>
      </c>
      <c r="S181" s="87"/>
      <c r="T181" s="87"/>
      <c r="U181" s="87">
        <f t="shared" si="29"/>
        <v>5</v>
      </c>
      <c r="V181" s="87">
        <v>7</v>
      </c>
      <c r="W181" s="88">
        <f t="shared" si="30"/>
        <v>71.428571428571431</v>
      </c>
      <c r="X181" s="89">
        <f t="shared" si="31"/>
        <v>71.428571428571431</v>
      </c>
      <c r="Y181" s="90" t="s">
        <v>510</v>
      </c>
    </row>
    <row r="182" spans="1:25" x14ac:dyDescent="0.2">
      <c r="A182" s="82">
        <f t="shared" si="32"/>
        <v>181</v>
      </c>
      <c r="B182" s="92" t="s">
        <v>511</v>
      </c>
      <c r="C182" s="92" t="s">
        <v>512</v>
      </c>
      <c r="D182" s="93"/>
      <c r="E182" s="93">
        <f t="shared" si="22"/>
        <v>0</v>
      </c>
      <c r="F182" s="93"/>
      <c r="G182" s="93">
        <f t="shared" si="23"/>
        <v>0</v>
      </c>
      <c r="H182" s="93"/>
      <c r="I182" s="93">
        <f t="shared" si="24"/>
        <v>0</v>
      </c>
      <c r="J182" s="93"/>
      <c r="K182" s="93">
        <f t="shared" si="25"/>
        <v>0</v>
      </c>
      <c r="L182" s="93"/>
      <c r="M182" s="93">
        <f t="shared" si="26"/>
        <v>0</v>
      </c>
      <c r="N182" s="93"/>
      <c r="O182" s="93">
        <f t="shared" si="27"/>
        <v>0</v>
      </c>
      <c r="P182" s="93"/>
      <c r="Q182" s="93">
        <f t="shared" si="28"/>
        <v>0</v>
      </c>
      <c r="R182" s="93"/>
      <c r="S182" s="93"/>
      <c r="T182" s="93">
        <v>7</v>
      </c>
      <c r="U182" s="93">
        <f t="shared" si="29"/>
        <v>0</v>
      </c>
      <c r="V182" s="93">
        <v>7</v>
      </c>
      <c r="W182" s="94">
        <f t="shared" si="30"/>
        <v>0</v>
      </c>
      <c r="X182" s="95">
        <f t="shared" si="31"/>
        <v>0</v>
      </c>
      <c r="Y182" s="92"/>
    </row>
    <row r="183" spans="1:25" x14ac:dyDescent="0.2">
      <c r="A183" s="82">
        <f t="shared" si="32"/>
        <v>182</v>
      </c>
      <c r="B183" s="103" t="s">
        <v>513</v>
      </c>
      <c r="C183" s="84" t="s">
        <v>514</v>
      </c>
      <c r="D183" s="85" t="s">
        <v>659</v>
      </c>
      <c r="E183" s="86">
        <f t="shared" si="22"/>
        <v>0</v>
      </c>
      <c r="F183" s="85" t="s">
        <v>660</v>
      </c>
      <c r="G183" s="86">
        <f t="shared" si="23"/>
        <v>1</v>
      </c>
      <c r="H183" s="85" t="s">
        <v>659</v>
      </c>
      <c r="I183" s="86">
        <f t="shared" si="24"/>
        <v>0</v>
      </c>
      <c r="J183" s="85" t="s">
        <v>660</v>
      </c>
      <c r="K183" s="86">
        <f t="shared" si="25"/>
        <v>1</v>
      </c>
      <c r="L183" s="85" t="s">
        <v>659</v>
      </c>
      <c r="M183" s="86">
        <f t="shared" si="26"/>
        <v>0</v>
      </c>
      <c r="N183" s="85" t="s">
        <v>659</v>
      </c>
      <c r="O183" s="86">
        <f t="shared" si="27"/>
        <v>0</v>
      </c>
      <c r="P183" s="85" t="s">
        <v>659</v>
      </c>
      <c r="Q183" s="86">
        <f t="shared" si="28"/>
        <v>0</v>
      </c>
      <c r="R183" s="87">
        <v>22.7</v>
      </c>
      <c r="S183" s="87">
        <v>14.65</v>
      </c>
      <c r="T183" s="87">
        <v>27</v>
      </c>
      <c r="U183" s="87">
        <f t="shared" si="29"/>
        <v>2</v>
      </c>
      <c r="V183" s="87">
        <v>7</v>
      </c>
      <c r="W183" s="88">
        <f t="shared" si="30"/>
        <v>28.571428571428569</v>
      </c>
      <c r="X183" s="89">
        <f t="shared" si="31"/>
        <v>28.571428571428569</v>
      </c>
      <c r="Y183" s="91" t="s">
        <v>515</v>
      </c>
    </row>
    <row r="184" spans="1:25" x14ac:dyDescent="0.2">
      <c r="A184" s="82">
        <f t="shared" si="32"/>
        <v>183</v>
      </c>
      <c r="B184" s="92" t="s">
        <v>734</v>
      </c>
      <c r="C184" s="92" t="s">
        <v>735</v>
      </c>
      <c r="D184" s="93"/>
      <c r="E184" s="93">
        <f t="shared" si="22"/>
        <v>0</v>
      </c>
      <c r="F184" s="93"/>
      <c r="G184" s="93">
        <f t="shared" si="23"/>
        <v>0</v>
      </c>
      <c r="H184" s="93"/>
      <c r="I184" s="93">
        <f t="shared" si="24"/>
        <v>0</v>
      </c>
      <c r="J184" s="93"/>
      <c r="K184" s="93">
        <f t="shared" si="25"/>
        <v>0</v>
      </c>
      <c r="L184" s="93"/>
      <c r="M184" s="93">
        <f t="shared" si="26"/>
        <v>0</v>
      </c>
      <c r="N184" s="93"/>
      <c r="O184" s="93">
        <f t="shared" si="27"/>
        <v>0</v>
      </c>
      <c r="P184" s="93"/>
      <c r="Q184" s="93">
        <f t="shared" si="28"/>
        <v>0</v>
      </c>
      <c r="R184" s="93"/>
      <c r="S184" s="93"/>
      <c r="T184" s="93"/>
      <c r="U184" s="93">
        <f t="shared" si="29"/>
        <v>0</v>
      </c>
      <c r="V184" s="93">
        <v>7</v>
      </c>
      <c r="W184" s="94">
        <f t="shared" si="30"/>
        <v>0</v>
      </c>
      <c r="X184" s="95">
        <f t="shared" si="31"/>
        <v>0</v>
      </c>
      <c r="Y184" s="92"/>
    </row>
    <row r="185" spans="1:25" x14ac:dyDescent="0.2">
      <c r="A185" s="82">
        <f t="shared" si="32"/>
        <v>184</v>
      </c>
      <c r="B185" s="103" t="s">
        <v>516</v>
      </c>
      <c r="C185" s="84" t="s">
        <v>517</v>
      </c>
      <c r="D185" s="85" t="s">
        <v>659</v>
      </c>
      <c r="E185" s="86">
        <f t="shared" si="22"/>
        <v>0</v>
      </c>
      <c r="F185" s="85" t="s">
        <v>659</v>
      </c>
      <c r="G185" s="86">
        <f t="shared" si="23"/>
        <v>0</v>
      </c>
      <c r="H185" s="85" t="s">
        <v>659</v>
      </c>
      <c r="I185" s="86">
        <f t="shared" si="24"/>
        <v>0</v>
      </c>
      <c r="J185" s="85" t="s">
        <v>660</v>
      </c>
      <c r="K185" s="86">
        <f t="shared" si="25"/>
        <v>1</v>
      </c>
      <c r="L185" s="85" t="s">
        <v>659</v>
      </c>
      <c r="M185" s="86">
        <f t="shared" si="26"/>
        <v>0</v>
      </c>
      <c r="N185" s="85" t="s">
        <v>659</v>
      </c>
      <c r="O185" s="86">
        <f t="shared" si="27"/>
        <v>0</v>
      </c>
      <c r="P185" s="85" t="s">
        <v>659</v>
      </c>
      <c r="Q185" s="86">
        <f t="shared" si="28"/>
        <v>0</v>
      </c>
      <c r="R185" s="87">
        <v>21.2</v>
      </c>
      <c r="S185" s="87"/>
      <c r="T185" s="87">
        <v>14</v>
      </c>
      <c r="U185" s="87">
        <f t="shared" si="29"/>
        <v>1</v>
      </c>
      <c r="V185" s="87">
        <v>7</v>
      </c>
      <c r="W185" s="88">
        <f t="shared" si="30"/>
        <v>14.285714285714285</v>
      </c>
      <c r="X185" s="89">
        <f t="shared" si="31"/>
        <v>14.285714285714285</v>
      </c>
      <c r="Y185" s="91" t="s">
        <v>518</v>
      </c>
    </row>
    <row r="186" spans="1:25" x14ac:dyDescent="0.2">
      <c r="A186" s="82">
        <f t="shared" si="32"/>
        <v>185</v>
      </c>
      <c r="B186" s="103" t="s">
        <v>519</v>
      </c>
      <c r="C186" s="84" t="s">
        <v>520</v>
      </c>
      <c r="D186" s="85" t="s">
        <v>659</v>
      </c>
      <c r="E186" s="86">
        <f t="shared" si="22"/>
        <v>0</v>
      </c>
      <c r="F186" s="85" t="s">
        <v>659</v>
      </c>
      <c r="G186" s="86">
        <f t="shared" si="23"/>
        <v>0</v>
      </c>
      <c r="H186" s="85" t="s">
        <v>659</v>
      </c>
      <c r="I186" s="86">
        <f t="shared" si="24"/>
        <v>0</v>
      </c>
      <c r="J186" s="85" t="s">
        <v>659</v>
      </c>
      <c r="K186" s="86">
        <f t="shared" si="25"/>
        <v>0</v>
      </c>
      <c r="L186" s="85" t="s">
        <v>659</v>
      </c>
      <c r="M186" s="86">
        <f t="shared" si="26"/>
        <v>0</v>
      </c>
      <c r="N186" s="85" t="s">
        <v>659</v>
      </c>
      <c r="O186" s="86">
        <f t="shared" si="27"/>
        <v>0</v>
      </c>
      <c r="P186" s="85" t="s">
        <v>659</v>
      </c>
      <c r="Q186" s="86">
        <f t="shared" si="28"/>
        <v>0</v>
      </c>
      <c r="R186" s="87"/>
      <c r="S186" s="87"/>
      <c r="T186" s="87">
        <v>9</v>
      </c>
      <c r="U186" s="87">
        <f t="shared" si="29"/>
        <v>0</v>
      </c>
      <c r="V186" s="87">
        <v>7</v>
      </c>
      <c r="W186" s="88">
        <f t="shared" si="30"/>
        <v>0</v>
      </c>
      <c r="X186" s="89">
        <f t="shared" si="31"/>
        <v>0</v>
      </c>
      <c r="Y186" s="91" t="s">
        <v>521</v>
      </c>
    </row>
    <row r="187" spans="1:25" x14ac:dyDescent="0.2">
      <c r="A187" s="82">
        <f t="shared" si="32"/>
        <v>186</v>
      </c>
      <c r="B187" s="103" t="s">
        <v>522</v>
      </c>
      <c r="C187" s="84" t="s">
        <v>523</v>
      </c>
      <c r="D187" s="85" t="s">
        <v>659</v>
      </c>
      <c r="E187" s="86">
        <f t="shared" si="22"/>
        <v>0</v>
      </c>
      <c r="F187" s="85" t="s">
        <v>659</v>
      </c>
      <c r="G187" s="86">
        <f t="shared" si="23"/>
        <v>0</v>
      </c>
      <c r="H187" s="85" t="s">
        <v>659</v>
      </c>
      <c r="I187" s="86">
        <f t="shared" si="24"/>
        <v>0</v>
      </c>
      <c r="J187" s="85" t="s">
        <v>660</v>
      </c>
      <c r="K187" s="86">
        <f t="shared" si="25"/>
        <v>1</v>
      </c>
      <c r="L187" s="85" t="s">
        <v>660</v>
      </c>
      <c r="M187" s="86">
        <f t="shared" si="26"/>
        <v>1</v>
      </c>
      <c r="N187" s="85" t="s">
        <v>659</v>
      </c>
      <c r="O187" s="86">
        <f t="shared" si="27"/>
        <v>0</v>
      </c>
      <c r="P187" s="85" t="s">
        <v>659</v>
      </c>
      <c r="Q187" s="86">
        <f t="shared" si="28"/>
        <v>0</v>
      </c>
      <c r="R187" s="87">
        <v>37.799999999999997</v>
      </c>
      <c r="S187" s="87"/>
      <c r="T187" s="87"/>
      <c r="U187" s="87">
        <f t="shared" si="29"/>
        <v>2</v>
      </c>
      <c r="V187" s="87">
        <v>7</v>
      </c>
      <c r="W187" s="88">
        <f t="shared" si="30"/>
        <v>28.571428571428569</v>
      </c>
      <c r="X187" s="89">
        <f t="shared" si="31"/>
        <v>28.571428571428569</v>
      </c>
      <c r="Y187" s="91" t="s">
        <v>524</v>
      </c>
    </row>
    <row r="188" spans="1:25" x14ac:dyDescent="0.2">
      <c r="A188" s="82">
        <f t="shared" si="32"/>
        <v>187</v>
      </c>
      <c r="B188" s="103" t="s">
        <v>525</v>
      </c>
      <c r="C188" s="84" t="s">
        <v>736</v>
      </c>
      <c r="D188" s="85" t="s">
        <v>659</v>
      </c>
      <c r="E188" s="86">
        <f t="shared" si="22"/>
        <v>0</v>
      </c>
      <c r="F188" s="85" t="s">
        <v>659</v>
      </c>
      <c r="G188" s="86">
        <f t="shared" si="23"/>
        <v>0</v>
      </c>
      <c r="H188" s="85" t="s">
        <v>659</v>
      </c>
      <c r="I188" s="86">
        <f t="shared" si="24"/>
        <v>0</v>
      </c>
      <c r="J188" s="85" t="s">
        <v>659</v>
      </c>
      <c r="K188" s="86">
        <f t="shared" si="25"/>
        <v>0</v>
      </c>
      <c r="L188" s="85" t="s">
        <v>659</v>
      </c>
      <c r="M188" s="86">
        <f t="shared" si="26"/>
        <v>0</v>
      </c>
      <c r="N188" s="85" t="s">
        <v>659</v>
      </c>
      <c r="O188" s="86">
        <f t="shared" si="27"/>
        <v>0</v>
      </c>
      <c r="P188" s="85" t="s">
        <v>659</v>
      </c>
      <c r="Q188" s="86">
        <f t="shared" si="28"/>
        <v>0</v>
      </c>
      <c r="R188" s="87">
        <v>5</v>
      </c>
      <c r="S188" s="87"/>
      <c r="T188" s="87"/>
      <c r="U188" s="87">
        <f t="shared" si="29"/>
        <v>0</v>
      </c>
      <c r="V188" s="87">
        <v>7</v>
      </c>
      <c r="W188" s="88">
        <f t="shared" si="30"/>
        <v>0</v>
      </c>
      <c r="X188" s="89">
        <f t="shared" si="31"/>
        <v>0</v>
      </c>
      <c r="Y188" s="91" t="s">
        <v>527</v>
      </c>
    </row>
    <row r="189" spans="1:25" x14ac:dyDescent="0.2">
      <c r="A189" s="82">
        <f t="shared" si="32"/>
        <v>188</v>
      </c>
      <c r="B189" s="103" t="s">
        <v>528</v>
      </c>
      <c r="C189" s="84" t="s">
        <v>529</v>
      </c>
      <c r="D189" s="85" t="s">
        <v>660</v>
      </c>
      <c r="E189" s="86">
        <f t="shared" si="22"/>
        <v>1</v>
      </c>
      <c r="F189" s="85" t="s">
        <v>660</v>
      </c>
      <c r="G189" s="86">
        <f t="shared" si="23"/>
        <v>1</v>
      </c>
      <c r="H189" s="85" t="s">
        <v>660</v>
      </c>
      <c r="I189" s="86">
        <f t="shared" si="24"/>
        <v>1</v>
      </c>
      <c r="J189" s="85" t="s">
        <v>660</v>
      </c>
      <c r="K189" s="86">
        <f t="shared" si="25"/>
        <v>1</v>
      </c>
      <c r="L189" s="85" t="s">
        <v>660</v>
      </c>
      <c r="M189" s="86">
        <f t="shared" si="26"/>
        <v>1</v>
      </c>
      <c r="N189" s="85" t="s">
        <v>659</v>
      </c>
      <c r="O189" s="86">
        <f t="shared" si="27"/>
        <v>0</v>
      </c>
      <c r="P189" s="85" t="s">
        <v>659</v>
      </c>
      <c r="Q189" s="86">
        <f t="shared" si="28"/>
        <v>0</v>
      </c>
      <c r="R189" s="87">
        <v>81</v>
      </c>
      <c r="S189" s="87">
        <v>69.260000000000005</v>
      </c>
      <c r="T189" s="87">
        <v>48</v>
      </c>
      <c r="U189" s="87">
        <f t="shared" si="29"/>
        <v>5</v>
      </c>
      <c r="V189" s="87">
        <v>7</v>
      </c>
      <c r="W189" s="88">
        <f t="shared" si="30"/>
        <v>71.428571428571431</v>
      </c>
      <c r="X189" s="89">
        <f t="shared" si="31"/>
        <v>71.428571428571431</v>
      </c>
      <c r="Y189" s="91" t="s">
        <v>530</v>
      </c>
    </row>
    <row r="190" spans="1:25" x14ac:dyDescent="0.2">
      <c r="A190" s="82">
        <f t="shared" si="32"/>
        <v>189</v>
      </c>
      <c r="B190" s="103" t="s">
        <v>531</v>
      </c>
      <c r="C190" s="84" t="s">
        <v>532</v>
      </c>
      <c r="D190" s="87" t="s">
        <v>660</v>
      </c>
      <c r="E190" s="86">
        <f t="shared" si="22"/>
        <v>1</v>
      </c>
      <c r="F190" s="87" t="s">
        <v>660</v>
      </c>
      <c r="G190" s="86">
        <f t="shared" si="23"/>
        <v>1</v>
      </c>
      <c r="H190" s="87" t="s">
        <v>660</v>
      </c>
      <c r="I190" s="86">
        <f t="shared" si="24"/>
        <v>1</v>
      </c>
      <c r="J190" s="87" t="s">
        <v>660</v>
      </c>
      <c r="K190" s="86">
        <f t="shared" si="25"/>
        <v>1</v>
      </c>
      <c r="L190" s="87" t="s">
        <v>660</v>
      </c>
      <c r="M190" s="86">
        <f t="shared" si="26"/>
        <v>1</v>
      </c>
      <c r="N190" s="87" t="s">
        <v>659</v>
      </c>
      <c r="O190" s="86">
        <f t="shared" si="27"/>
        <v>0</v>
      </c>
      <c r="P190" s="87" t="s">
        <v>659</v>
      </c>
      <c r="Q190" s="86">
        <f t="shared" si="28"/>
        <v>0</v>
      </c>
      <c r="R190" s="87">
        <v>59.3</v>
      </c>
      <c r="S190" s="87">
        <v>54.64</v>
      </c>
      <c r="T190" s="87">
        <v>47</v>
      </c>
      <c r="U190" s="87">
        <f t="shared" si="29"/>
        <v>5</v>
      </c>
      <c r="V190" s="87">
        <v>7</v>
      </c>
      <c r="W190" s="88">
        <f t="shared" si="30"/>
        <v>71.428571428571431</v>
      </c>
      <c r="X190" s="89">
        <f t="shared" si="31"/>
        <v>71.428571428571431</v>
      </c>
      <c r="Y190" s="91" t="s">
        <v>533</v>
      </c>
    </row>
    <row r="191" spans="1:25" x14ac:dyDescent="0.2">
      <c r="A191" s="82">
        <f t="shared" si="32"/>
        <v>190</v>
      </c>
      <c r="B191" s="103" t="s">
        <v>534</v>
      </c>
      <c r="C191" s="84" t="s">
        <v>535</v>
      </c>
      <c r="D191" s="85" t="s">
        <v>659</v>
      </c>
      <c r="E191" s="86">
        <f t="shared" si="22"/>
        <v>0</v>
      </c>
      <c r="F191" s="85" t="s">
        <v>659</v>
      </c>
      <c r="G191" s="86">
        <f t="shared" si="23"/>
        <v>0</v>
      </c>
      <c r="H191" s="85" t="s">
        <v>659</v>
      </c>
      <c r="I191" s="86">
        <f t="shared" si="24"/>
        <v>0</v>
      </c>
      <c r="J191" s="85" t="s">
        <v>659</v>
      </c>
      <c r="K191" s="86">
        <f t="shared" si="25"/>
        <v>0</v>
      </c>
      <c r="L191" s="85" t="s">
        <v>659</v>
      </c>
      <c r="M191" s="86">
        <f t="shared" si="26"/>
        <v>0</v>
      </c>
      <c r="N191" s="85" t="s">
        <v>659</v>
      </c>
      <c r="O191" s="86">
        <f t="shared" si="27"/>
        <v>0</v>
      </c>
      <c r="P191" s="85" t="s">
        <v>659</v>
      </c>
      <c r="Q191" s="86">
        <f t="shared" si="28"/>
        <v>0</v>
      </c>
      <c r="R191" s="87"/>
      <c r="S191" s="87"/>
      <c r="T191" s="87">
        <v>5</v>
      </c>
      <c r="U191" s="87">
        <f t="shared" si="29"/>
        <v>0</v>
      </c>
      <c r="V191" s="87">
        <v>7</v>
      </c>
      <c r="W191" s="88">
        <f t="shared" si="30"/>
        <v>0</v>
      </c>
      <c r="X191" s="89">
        <f t="shared" si="31"/>
        <v>0</v>
      </c>
      <c r="Y191" s="91" t="s">
        <v>536</v>
      </c>
    </row>
    <row r="192" spans="1:25" x14ac:dyDescent="0.2">
      <c r="A192" s="82">
        <f t="shared" si="32"/>
        <v>191</v>
      </c>
      <c r="B192" s="103" t="s">
        <v>737</v>
      </c>
      <c r="C192" s="84" t="s">
        <v>738</v>
      </c>
      <c r="D192" s="85" t="s">
        <v>660</v>
      </c>
      <c r="E192" s="86">
        <f t="shared" si="22"/>
        <v>1</v>
      </c>
      <c r="F192" s="85" t="s">
        <v>660</v>
      </c>
      <c r="G192" s="86">
        <f t="shared" si="23"/>
        <v>1</v>
      </c>
      <c r="H192" s="85" t="s">
        <v>660</v>
      </c>
      <c r="I192" s="86">
        <f t="shared" si="24"/>
        <v>1</v>
      </c>
      <c r="J192" s="85" t="s">
        <v>660</v>
      </c>
      <c r="K192" s="86">
        <f t="shared" si="25"/>
        <v>1</v>
      </c>
      <c r="L192" s="85" t="s">
        <v>660</v>
      </c>
      <c r="M192" s="86">
        <f t="shared" si="26"/>
        <v>1</v>
      </c>
      <c r="N192" s="85" t="s">
        <v>659</v>
      </c>
      <c r="O192" s="86">
        <f t="shared" si="27"/>
        <v>0</v>
      </c>
      <c r="P192" s="85" t="s">
        <v>659</v>
      </c>
      <c r="Q192" s="86">
        <f t="shared" si="28"/>
        <v>0</v>
      </c>
      <c r="R192" s="87">
        <v>39.9</v>
      </c>
      <c r="S192" s="87"/>
      <c r="T192" s="87">
        <v>78</v>
      </c>
      <c r="U192" s="87">
        <f t="shared" si="29"/>
        <v>5</v>
      </c>
      <c r="V192" s="87">
        <v>7</v>
      </c>
      <c r="W192" s="88">
        <f t="shared" si="30"/>
        <v>71.428571428571431</v>
      </c>
      <c r="X192" s="89">
        <f t="shared" si="31"/>
        <v>71.428571428571431</v>
      </c>
      <c r="Y192" s="91" t="s">
        <v>739</v>
      </c>
    </row>
    <row r="193" spans="1:25" x14ac:dyDescent="0.2">
      <c r="A193" s="82">
        <f t="shared" si="32"/>
        <v>192</v>
      </c>
      <c r="B193" s="103" t="s">
        <v>537</v>
      </c>
      <c r="C193" s="84" t="s">
        <v>538</v>
      </c>
      <c r="D193" s="85" t="s">
        <v>659</v>
      </c>
      <c r="E193" s="86">
        <f t="shared" si="22"/>
        <v>0</v>
      </c>
      <c r="F193" s="87" t="s">
        <v>659</v>
      </c>
      <c r="G193" s="86">
        <f t="shared" si="23"/>
        <v>0</v>
      </c>
      <c r="H193" s="85" t="s">
        <v>659</v>
      </c>
      <c r="I193" s="86">
        <f t="shared" si="24"/>
        <v>0</v>
      </c>
      <c r="J193" s="85" t="s">
        <v>660</v>
      </c>
      <c r="K193" s="86">
        <f t="shared" si="25"/>
        <v>1</v>
      </c>
      <c r="L193" s="85" t="s">
        <v>660</v>
      </c>
      <c r="M193" s="86">
        <f t="shared" si="26"/>
        <v>1</v>
      </c>
      <c r="N193" s="85" t="s">
        <v>659</v>
      </c>
      <c r="O193" s="86">
        <f t="shared" si="27"/>
        <v>0</v>
      </c>
      <c r="P193" s="85" t="s">
        <v>659</v>
      </c>
      <c r="Q193" s="86">
        <f t="shared" si="28"/>
        <v>0</v>
      </c>
      <c r="R193" s="87">
        <v>40.299999999999997</v>
      </c>
      <c r="S193" s="87"/>
      <c r="T193" s="87">
        <v>22</v>
      </c>
      <c r="U193" s="87">
        <f t="shared" si="29"/>
        <v>2</v>
      </c>
      <c r="V193" s="87">
        <v>7</v>
      </c>
      <c r="W193" s="88">
        <f t="shared" si="30"/>
        <v>28.571428571428569</v>
      </c>
      <c r="X193" s="89">
        <f t="shared" si="31"/>
        <v>28.571428571428569</v>
      </c>
      <c r="Y193" s="91" t="s">
        <v>539</v>
      </c>
    </row>
    <row r="194" spans="1:25" x14ac:dyDescent="0.2">
      <c r="A194" s="82">
        <f t="shared" si="32"/>
        <v>193</v>
      </c>
      <c r="B194" s="103" t="s">
        <v>540</v>
      </c>
      <c r="C194" s="84" t="s">
        <v>541</v>
      </c>
      <c r="D194" s="85" t="s">
        <v>660</v>
      </c>
      <c r="E194" s="86">
        <f t="shared" si="22"/>
        <v>1</v>
      </c>
      <c r="F194" s="87" t="s">
        <v>660</v>
      </c>
      <c r="G194" s="86">
        <f t="shared" si="23"/>
        <v>1</v>
      </c>
      <c r="H194" s="85" t="s">
        <v>659</v>
      </c>
      <c r="I194" s="86">
        <f t="shared" si="24"/>
        <v>0</v>
      </c>
      <c r="J194" s="85" t="s">
        <v>659</v>
      </c>
      <c r="K194" s="86">
        <f t="shared" si="25"/>
        <v>0</v>
      </c>
      <c r="L194" s="85" t="s">
        <v>660</v>
      </c>
      <c r="M194" s="86">
        <f t="shared" si="26"/>
        <v>1</v>
      </c>
      <c r="N194" s="85" t="s">
        <v>659</v>
      </c>
      <c r="O194" s="86">
        <f t="shared" si="27"/>
        <v>0</v>
      </c>
      <c r="P194" s="85" t="s">
        <v>659</v>
      </c>
      <c r="Q194" s="86">
        <f t="shared" si="28"/>
        <v>0</v>
      </c>
      <c r="R194" s="87">
        <v>31.4</v>
      </c>
      <c r="S194" s="87">
        <v>10.77</v>
      </c>
      <c r="T194" s="87">
        <v>19</v>
      </c>
      <c r="U194" s="87">
        <f t="shared" si="29"/>
        <v>3</v>
      </c>
      <c r="V194" s="87">
        <v>7</v>
      </c>
      <c r="W194" s="88">
        <f t="shared" si="30"/>
        <v>42.857142857142854</v>
      </c>
      <c r="X194" s="89">
        <f t="shared" si="31"/>
        <v>42.857142857142854</v>
      </c>
      <c r="Y194" s="91" t="s">
        <v>542</v>
      </c>
    </row>
    <row r="195" spans="1:25" x14ac:dyDescent="0.2">
      <c r="A195" s="82">
        <f t="shared" si="32"/>
        <v>194</v>
      </c>
      <c r="B195" s="103" t="s">
        <v>543</v>
      </c>
      <c r="C195" s="84" t="s">
        <v>544</v>
      </c>
      <c r="D195" s="87" t="s">
        <v>660</v>
      </c>
      <c r="E195" s="86">
        <f t="shared" ref="E195:E219" si="33">IF(D195="YES",1,0)</f>
        <v>1</v>
      </c>
      <c r="F195" s="87" t="s">
        <v>660</v>
      </c>
      <c r="G195" s="86">
        <f t="shared" ref="G195:G219" si="34">IF(F195="YES",1,0)</f>
        <v>1</v>
      </c>
      <c r="H195" s="87" t="s">
        <v>660</v>
      </c>
      <c r="I195" s="86">
        <f t="shared" ref="I195:I219" si="35">IF(H195="YES",1,0)</f>
        <v>1</v>
      </c>
      <c r="J195" s="87" t="s">
        <v>660</v>
      </c>
      <c r="K195" s="86">
        <f t="shared" ref="K195:K219" si="36">IF(J195="YES",1,0)</f>
        <v>1</v>
      </c>
      <c r="L195" s="87" t="s">
        <v>660</v>
      </c>
      <c r="M195" s="86">
        <f t="shared" ref="M195:M219" si="37">IF(L195="YES",1,0)</f>
        <v>1</v>
      </c>
      <c r="N195" s="87" t="s">
        <v>659</v>
      </c>
      <c r="O195" s="86">
        <f t="shared" ref="O195:O219" si="38">IF(N195="YES",1,0)</f>
        <v>0</v>
      </c>
      <c r="P195" s="87" t="s">
        <v>660</v>
      </c>
      <c r="Q195" s="86">
        <f t="shared" ref="Q195:Q219" si="39">IF(P195="YES",1,0)</f>
        <v>1</v>
      </c>
      <c r="R195" s="87">
        <v>37.1</v>
      </c>
      <c r="S195" s="87">
        <v>15.99</v>
      </c>
      <c r="T195" s="87">
        <v>39</v>
      </c>
      <c r="U195" s="87">
        <f t="shared" ref="U195:U219" si="40">SUM(E195+G195+I195+K195+M195+O195+Q195)</f>
        <v>6</v>
      </c>
      <c r="V195" s="87">
        <v>7</v>
      </c>
      <c r="W195" s="88">
        <f t="shared" ref="W195:W219" si="41">U195/V195*100</f>
        <v>85.714285714285708</v>
      </c>
      <c r="X195" s="89">
        <f t="shared" ref="X195:X219" si="42">W195</f>
        <v>85.714285714285708</v>
      </c>
      <c r="Y195" s="91" t="s">
        <v>645</v>
      </c>
    </row>
    <row r="196" spans="1:25" x14ac:dyDescent="0.2">
      <c r="A196" s="82">
        <f t="shared" ref="A196:A219" si="43">1+A195</f>
        <v>195</v>
      </c>
      <c r="B196" s="103" t="s">
        <v>546</v>
      </c>
      <c r="C196" s="84" t="s">
        <v>547</v>
      </c>
      <c r="D196" s="97" t="s">
        <v>659</v>
      </c>
      <c r="E196" s="86">
        <f t="shared" si="33"/>
        <v>0</v>
      </c>
      <c r="F196" s="97" t="s">
        <v>659</v>
      </c>
      <c r="G196" s="86">
        <f t="shared" si="34"/>
        <v>0</v>
      </c>
      <c r="H196" s="97" t="s">
        <v>659</v>
      </c>
      <c r="I196" s="86">
        <f t="shared" si="35"/>
        <v>0</v>
      </c>
      <c r="J196" s="97" t="s">
        <v>659</v>
      </c>
      <c r="K196" s="86">
        <f t="shared" si="36"/>
        <v>0</v>
      </c>
      <c r="L196" s="97" t="s">
        <v>660</v>
      </c>
      <c r="M196" s="86">
        <f t="shared" si="37"/>
        <v>1</v>
      </c>
      <c r="N196" s="97" t="s">
        <v>659</v>
      </c>
      <c r="O196" s="86">
        <f t="shared" si="38"/>
        <v>0</v>
      </c>
      <c r="P196" s="97" t="s">
        <v>659</v>
      </c>
      <c r="Q196" s="86">
        <f t="shared" si="39"/>
        <v>0</v>
      </c>
      <c r="R196" s="87">
        <v>28.7</v>
      </c>
      <c r="S196" s="87"/>
      <c r="T196" s="87">
        <v>18</v>
      </c>
      <c r="U196" s="87">
        <f t="shared" si="40"/>
        <v>1</v>
      </c>
      <c r="V196" s="87">
        <v>7</v>
      </c>
      <c r="W196" s="88">
        <f t="shared" si="41"/>
        <v>14.285714285714285</v>
      </c>
      <c r="X196" s="89">
        <f t="shared" si="42"/>
        <v>14.285714285714285</v>
      </c>
      <c r="Y196" s="91" t="s">
        <v>646</v>
      </c>
    </row>
    <row r="197" spans="1:25" x14ac:dyDescent="0.2">
      <c r="A197" s="82">
        <f t="shared" si="43"/>
        <v>196</v>
      </c>
      <c r="B197" s="103" t="s">
        <v>549</v>
      </c>
      <c r="C197" s="84" t="s">
        <v>550</v>
      </c>
      <c r="D197" s="87" t="s">
        <v>659</v>
      </c>
      <c r="E197" s="86">
        <f t="shared" si="33"/>
        <v>0</v>
      </c>
      <c r="F197" s="87" t="s">
        <v>660</v>
      </c>
      <c r="G197" s="86">
        <f t="shared" si="34"/>
        <v>1</v>
      </c>
      <c r="H197" s="87" t="s">
        <v>660</v>
      </c>
      <c r="I197" s="86">
        <f t="shared" si="35"/>
        <v>1</v>
      </c>
      <c r="J197" s="87" t="s">
        <v>659</v>
      </c>
      <c r="K197" s="86">
        <f t="shared" si="36"/>
        <v>0</v>
      </c>
      <c r="L197" s="87" t="s">
        <v>659</v>
      </c>
      <c r="M197" s="86">
        <f t="shared" si="37"/>
        <v>0</v>
      </c>
      <c r="N197" s="87" t="s">
        <v>659</v>
      </c>
      <c r="O197" s="86">
        <f t="shared" si="38"/>
        <v>0</v>
      </c>
      <c r="P197" s="87" t="s">
        <v>659</v>
      </c>
      <c r="Q197" s="86">
        <f t="shared" si="39"/>
        <v>0</v>
      </c>
      <c r="R197" s="87">
        <v>32.200000000000003</v>
      </c>
      <c r="S197" s="87"/>
      <c r="T197" s="87">
        <v>17</v>
      </c>
      <c r="U197" s="87">
        <f t="shared" si="40"/>
        <v>2</v>
      </c>
      <c r="V197" s="87">
        <v>7</v>
      </c>
      <c r="W197" s="88">
        <f t="shared" si="41"/>
        <v>28.571428571428569</v>
      </c>
      <c r="X197" s="89">
        <f t="shared" si="42"/>
        <v>28.571428571428569</v>
      </c>
      <c r="Y197" s="91" t="s">
        <v>551</v>
      </c>
    </row>
    <row r="198" spans="1:25" x14ac:dyDescent="0.2">
      <c r="A198" s="82">
        <f t="shared" si="43"/>
        <v>197</v>
      </c>
      <c r="B198" s="103" t="s">
        <v>552</v>
      </c>
      <c r="C198" s="84" t="s">
        <v>553</v>
      </c>
      <c r="D198" s="85" t="s">
        <v>659</v>
      </c>
      <c r="E198" s="86">
        <f t="shared" si="33"/>
        <v>0</v>
      </c>
      <c r="F198" s="85" t="s">
        <v>659</v>
      </c>
      <c r="G198" s="86">
        <f t="shared" si="34"/>
        <v>0</v>
      </c>
      <c r="H198" s="85" t="s">
        <v>659</v>
      </c>
      <c r="I198" s="86">
        <f t="shared" si="35"/>
        <v>0</v>
      </c>
      <c r="J198" s="85" t="s">
        <v>659</v>
      </c>
      <c r="K198" s="86">
        <f t="shared" si="36"/>
        <v>0</v>
      </c>
      <c r="L198" s="85" t="s">
        <v>659</v>
      </c>
      <c r="M198" s="86">
        <f t="shared" si="37"/>
        <v>0</v>
      </c>
      <c r="N198" s="85" t="s">
        <v>659</v>
      </c>
      <c r="O198" s="86">
        <f t="shared" si="38"/>
        <v>0</v>
      </c>
      <c r="P198" s="85" t="s">
        <v>659</v>
      </c>
      <c r="Q198" s="86">
        <f t="shared" si="39"/>
        <v>0</v>
      </c>
      <c r="R198" s="87"/>
      <c r="S198" s="87"/>
      <c r="T198" s="87"/>
      <c r="U198" s="87">
        <f t="shared" si="40"/>
        <v>0</v>
      </c>
      <c r="V198" s="87">
        <v>7</v>
      </c>
      <c r="W198" s="88">
        <f t="shared" si="41"/>
        <v>0</v>
      </c>
      <c r="X198" s="89">
        <f t="shared" si="42"/>
        <v>0</v>
      </c>
      <c r="Y198" s="91" t="s">
        <v>647</v>
      </c>
    </row>
    <row r="199" spans="1:25" x14ac:dyDescent="0.2">
      <c r="A199" s="82">
        <f t="shared" si="43"/>
        <v>198</v>
      </c>
      <c r="B199" s="103" t="s">
        <v>556</v>
      </c>
      <c r="C199" s="84" t="s">
        <v>557</v>
      </c>
      <c r="D199" s="87" t="s">
        <v>659</v>
      </c>
      <c r="E199" s="86">
        <f t="shared" si="33"/>
        <v>0</v>
      </c>
      <c r="F199" s="87" t="s">
        <v>659</v>
      </c>
      <c r="G199" s="86">
        <f t="shared" si="34"/>
        <v>0</v>
      </c>
      <c r="H199" s="87" t="s">
        <v>659</v>
      </c>
      <c r="I199" s="86">
        <f t="shared" si="35"/>
        <v>0</v>
      </c>
      <c r="J199" s="87" t="s">
        <v>659</v>
      </c>
      <c r="K199" s="86">
        <f t="shared" si="36"/>
        <v>0</v>
      </c>
      <c r="L199" s="85" t="s">
        <v>660</v>
      </c>
      <c r="M199" s="86">
        <f t="shared" si="37"/>
        <v>1</v>
      </c>
      <c r="N199" s="87" t="s">
        <v>659</v>
      </c>
      <c r="O199" s="86">
        <f t="shared" si="38"/>
        <v>0</v>
      </c>
      <c r="P199" s="87" t="s">
        <v>659</v>
      </c>
      <c r="Q199" s="86">
        <f t="shared" si="39"/>
        <v>0</v>
      </c>
      <c r="R199" s="87">
        <v>18.3</v>
      </c>
      <c r="S199" s="87"/>
      <c r="T199" s="87">
        <v>22</v>
      </c>
      <c r="U199" s="87">
        <f t="shared" si="40"/>
        <v>1</v>
      </c>
      <c r="V199" s="87">
        <v>7</v>
      </c>
      <c r="W199" s="88">
        <f t="shared" si="41"/>
        <v>14.285714285714285</v>
      </c>
      <c r="X199" s="89">
        <f t="shared" si="42"/>
        <v>14.285714285714285</v>
      </c>
      <c r="Y199" s="91" t="s">
        <v>558</v>
      </c>
    </row>
    <row r="200" spans="1:25" x14ac:dyDescent="0.2">
      <c r="A200" s="82">
        <f t="shared" si="43"/>
        <v>199</v>
      </c>
      <c r="B200" s="103" t="s">
        <v>559</v>
      </c>
      <c r="C200" s="84" t="s">
        <v>560</v>
      </c>
      <c r="D200" s="85" t="s">
        <v>659</v>
      </c>
      <c r="E200" s="86">
        <f t="shared" si="33"/>
        <v>0</v>
      </c>
      <c r="F200" s="85" t="s">
        <v>660</v>
      </c>
      <c r="G200" s="86">
        <f t="shared" si="34"/>
        <v>1</v>
      </c>
      <c r="H200" s="85" t="s">
        <v>660</v>
      </c>
      <c r="I200" s="86">
        <f t="shared" si="35"/>
        <v>1</v>
      </c>
      <c r="J200" s="85" t="s">
        <v>660</v>
      </c>
      <c r="K200" s="86">
        <f t="shared" si="36"/>
        <v>1</v>
      </c>
      <c r="L200" s="85" t="s">
        <v>660</v>
      </c>
      <c r="M200" s="86">
        <f t="shared" si="37"/>
        <v>1</v>
      </c>
      <c r="N200" s="85" t="s">
        <v>659</v>
      </c>
      <c r="O200" s="86">
        <f t="shared" si="38"/>
        <v>0</v>
      </c>
      <c r="P200" s="85" t="s">
        <v>659</v>
      </c>
      <c r="Q200" s="86">
        <f t="shared" si="39"/>
        <v>0</v>
      </c>
      <c r="R200" s="87">
        <v>44.7</v>
      </c>
      <c r="S200" s="87">
        <v>33.369999999999997</v>
      </c>
      <c r="T200" s="87">
        <v>21</v>
      </c>
      <c r="U200" s="87">
        <f t="shared" si="40"/>
        <v>4</v>
      </c>
      <c r="V200" s="87">
        <v>7</v>
      </c>
      <c r="W200" s="88">
        <f t="shared" si="41"/>
        <v>57.142857142857139</v>
      </c>
      <c r="X200" s="89">
        <f t="shared" si="42"/>
        <v>57.142857142857139</v>
      </c>
      <c r="Y200" s="90" t="s">
        <v>561</v>
      </c>
    </row>
    <row r="201" spans="1:25" x14ac:dyDescent="0.2">
      <c r="A201" s="82">
        <f t="shared" si="43"/>
        <v>200</v>
      </c>
      <c r="B201" s="103" t="s">
        <v>562</v>
      </c>
      <c r="C201" s="84" t="s">
        <v>563</v>
      </c>
      <c r="D201" s="85" t="s">
        <v>660</v>
      </c>
      <c r="E201" s="86">
        <f t="shared" si="33"/>
        <v>1</v>
      </c>
      <c r="F201" s="85" t="s">
        <v>660</v>
      </c>
      <c r="G201" s="86">
        <f t="shared" si="34"/>
        <v>1</v>
      </c>
      <c r="H201" s="85" t="s">
        <v>660</v>
      </c>
      <c r="I201" s="86">
        <f t="shared" si="35"/>
        <v>1</v>
      </c>
      <c r="J201" s="85" t="s">
        <v>660</v>
      </c>
      <c r="K201" s="86">
        <f t="shared" si="36"/>
        <v>1</v>
      </c>
      <c r="L201" s="85" t="s">
        <v>660</v>
      </c>
      <c r="M201" s="86">
        <f t="shared" si="37"/>
        <v>1</v>
      </c>
      <c r="N201" s="87" t="s">
        <v>659</v>
      </c>
      <c r="O201" s="86">
        <f t="shared" si="38"/>
        <v>0</v>
      </c>
      <c r="P201" s="87" t="s">
        <v>659</v>
      </c>
      <c r="Q201" s="86">
        <f t="shared" si="39"/>
        <v>0</v>
      </c>
      <c r="R201" s="87">
        <v>42.7</v>
      </c>
      <c r="S201" s="87">
        <v>27.06</v>
      </c>
      <c r="T201" s="87">
        <v>37</v>
      </c>
      <c r="U201" s="87">
        <f t="shared" si="40"/>
        <v>5</v>
      </c>
      <c r="V201" s="87">
        <v>7</v>
      </c>
      <c r="W201" s="88">
        <f t="shared" si="41"/>
        <v>71.428571428571431</v>
      </c>
      <c r="X201" s="89">
        <f t="shared" si="42"/>
        <v>71.428571428571431</v>
      </c>
      <c r="Y201" s="91" t="s">
        <v>564</v>
      </c>
    </row>
    <row r="202" spans="1:25" x14ac:dyDescent="0.2">
      <c r="A202" s="82">
        <f t="shared" si="43"/>
        <v>201</v>
      </c>
      <c r="B202" s="103" t="s">
        <v>565</v>
      </c>
      <c r="C202" s="84" t="s">
        <v>566</v>
      </c>
      <c r="D202" s="87" t="s">
        <v>659</v>
      </c>
      <c r="E202" s="86">
        <f t="shared" si="33"/>
        <v>0</v>
      </c>
      <c r="F202" s="87" t="s">
        <v>659</v>
      </c>
      <c r="G202" s="86">
        <f t="shared" si="34"/>
        <v>0</v>
      </c>
      <c r="H202" s="87" t="s">
        <v>659</v>
      </c>
      <c r="I202" s="86">
        <f t="shared" si="35"/>
        <v>0</v>
      </c>
      <c r="J202" s="87" t="s">
        <v>659</v>
      </c>
      <c r="K202" s="86">
        <f t="shared" si="36"/>
        <v>0</v>
      </c>
      <c r="L202" s="87" t="s">
        <v>660</v>
      </c>
      <c r="M202" s="86">
        <f t="shared" si="37"/>
        <v>1</v>
      </c>
      <c r="N202" s="87" t="s">
        <v>659</v>
      </c>
      <c r="O202" s="86">
        <f t="shared" si="38"/>
        <v>0</v>
      </c>
      <c r="P202" s="87" t="s">
        <v>659</v>
      </c>
      <c r="Q202" s="86">
        <f t="shared" si="39"/>
        <v>0</v>
      </c>
      <c r="R202" s="87">
        <v>22.6</v>
      </c>
      <c r="S202" s="87"/>
      <c r="T202" s="87"/>
      <c r="U202" s="87">
        <f t="shared" si="40"/>
        <v>1</v>
      </c>
      <c r="V202" s="87">
        <v>7</v>
      </c>
      <c r="W202" s="88">
        <f t="shared" si="41"/>
        <v>14.285714285714285</v>
      </c>
      <c r="X202" s="89">
        <f t="shared" si="42"/>
        <v>14.285714285714285</v>
      </c>
      <c r="Y202" s="90" t="s">
        <v>567</v>
      </c>
    </row>
    <row r="203" spans="1:25" x14ac:dyDescent="0.2">
      <c r="A203" s="82">
        <f t="shared" si="43"/>
        <v>202</v>
      </c>
      <c r="B203" s="92" t="s">
        <v>740</v>
      </c>
      <c r="C203" s="92" t="s">
        <v>741</v>
      </c>
      <c r="D203" s="93"/>
      <c r="E203" s="93">
        <f t="shared" si="33"/>
        <v>0</v>
      </c>
      <c r="F203" s="93"/>
      <c r="G203" s="93">
        <f t="shared" si="34"/>
        <v>0</v>
      </c>
      <c r="H203" s="93"/>
      <c r="I203" s="93">
        <f t="shared" si="35"/>
        <v>0</v>
      </c>
      <c r="J203" s="93"/>
      <c r="K203" s="93">
        <f t="shared" si="36"/>
        <v>0</v>
      </c>
      <c r="L203" s="93"/>
      <c r="M203" s="93">
        <f t="shared" si="37"/>
        <v>0</v>
      </c>
      <c r="N203" s="93"/>
      <c r="O203" s="93">
        <f t="shared" si="38"/>
        <v>0</v>
      </c>
      <c r="P203" s="93"/>
      <c r="Q203" s="93">
        <f t="shared" si="39"/>
        <v>0</v>
      </c>
      <c r="R203" s="93"/>
      <c r="S203" s="93"/>
      <c r="T203" s="93">
        <v>9</v>
      </c>
      <c r="U203" s="93">
        <f t="shared" si="40"/>
        <v>0</v>
      </c>
      <c r="V203" s="93">
        <v>7</v>
      </c>
      <c r="W203" s="94">
        <f t="shared" si="41"/>
        <v>0</v>
      </c>
      <c r="X203" s="95">
        <f t="shared" si="42"/>
        <v>0</v>
      </c>
      <c r="Y203" s="92"/>
    </row>
    <row r="204" spans="1:25" x14ac:dyDescent="0.2">
      <c r="A204" s="82">
        <f t="shared" si="43"/>
        <v>203</v>
      </c>
      <c r="B204" s="92" t="s">
        <v>568</v>
      </c>
      <c r="C204" s="92" t="s">
        <v>569</v>
      </c>
      <c r="D204" s="93"/>
      <c r="E204" s="93">
        <f t="shared" si="33"/>
        <v>0</v>
      </c>
      <c r="F204" s="93"/>
      <c r="G204" s="93">
        <f t="shared" si="34"/>
        <v>0</v>
      </c>
      <c r="H204" s="93"/>
      <c r="I204" s="93">
        <f t="shared" si="35"/>
        <v>0</v>
      </c>
      <c r="J204" s="93"/>
      <c r="K204" s="93">
        <f t="shared" si="36"/>
        <v>0</v>
      </c>
      <c r="L204" s="93"/>
      <c r="M204" s="93">
        <f t="shared" si="37"/>
        <v>0</v>
      </c>
      <c r="N204" s="93"/>
      <c r="O204" s="93">
        <f t="shared" si="38"/>
        <v>0</v>
      </c>
      <c r="P204" s="93"/>
      <c r="Q204" s="93">
        <f t="shared" si="39"/>
        <v>0</v>
      </c>
      <c r="R204" s="93"/>
      <c r="S204" s="93"/>
      <c r="T204" s="93"/>
      <c r="U204" s="93">
        <f t="shared" si="40"/>
        <v>0</v>
      </c>
      <c r="V204" s="93">
        <v>7</v>
      </c>
      <c r="W204" s="94">
        <f t="shared" si="41"/>
        <v>0</v>
      </c>
      <c r="X204" s="95">
        <f t="shared" si="42"/>
        <v>0</v>
      </c>
      <c r="Y204" s="92"/>
    </row>
    <row r="205" spans="1:25" x14ac:dyDescent="0.2">
      <c r="A205" s="82">
        <f t="shared" si="43"/>
        <v>204</v>
      </c>
      <c r="B205" s="103" t="s">
        <v>571</v>
      </c>
      <c r="C205" s="84" t="s">
        <v>572</v>
      </c>
      <c r="D205" s="87" t="s">
        <v>659</v>
      </c>
      <c r="E205" s="86">
        <f t="shared" si="33"/>
        <v>0</v>
      </c>
      <c r="F205" s="87" t="s">
        <v>660</v>
      </c>
      <c r="G205" s="86">
        <f t="shared" si="34"/>
        <v>1</v>
      </c>
      <c r="H205" s="87" t="s">
        <v>659</v>
      </c>
      <c r="I205" s="86">
        <f t="shared" si="35"/>
        <v>0</v>
      </c>
      <c r="J205" s="87" t="s">
        <v>659</v>
      </c>
      <c r="K205" s="86">
        <f t="shared" si="36"/>
        <v>0</v>
      </c>
      <c r="L205" s="87" t="s">
        <v>660</v>
      </c>
      <c r="M205" s="86">
        <f t="shared" si="37"/>
        <v>1</v>
      </c>
      <c r="N205" s="87" t="s">
        <v>659</v>
      </c>
      <c r="O205" s="86">
        <f t="shared" si="38"/>
        <v>0</v>
      </c>
      <c r="P205" s="87" t="s">
        <v>659</v>
      </c>
      <c r="Q205" s="86">
        <f t="shared" si="39"/>
        <v>0</v>
      </c>
      <c r="R205" s="87">
        <v>38.200000000000003</v>
      </c>
      <c r="S205" s="87">
        <v>9.92</v>
      </c>
      <c r="T205" s="87">
        <v>0</v>
      </c>
      <c r="U205" s="87">
        <f t="shared" si="40"/>
        <v>2</v>
      </c>
      <c r="V205" s="87">
        <v>7</v>
      </c>
      <c r="W205" s="88">
        <f t="shared" si="41"/>
        <v>28.571428571428569</v>
      </c>
      <c r="X205" s="89">
        <f t="shared" si="42"/>
        <v>28.571428571428569</v>
      </c>
      <c r="Y205" s="91" t="s">
        <v>573</v>
      </c>
    </row>
    <row r="206" spans="1:25" x14ac:dyDescent="0.2">
      <c r="A206" s="82">
        <f t="shared" si="43"/>
        <v>205</v>
      </c>
      <c r="B206" s="96" t="s">
        <v>574</v>
      </c>
      <c r="C206" s="96" t="s">
        <v>575</v>
      </c>
      <c r="D206" s="78" t="s">
        <v>660</v>
      </c>
      <c r="E206" s="86">
        <f t="shared" si="33"/>
        <v>1</v>
      </c>
      <c r="F206" s="78" t="s">
        <v>659</v>
      </c>
      <c r="G206" s="86">
        <f t="shared" si="34"/>
        <v>0</v>
      </c>
      <c r="H206" s="78" t="s">
        <v>659</v>
      </c>
      <c r="I206" s="86">
        <f t="shared" si="35"/>
        <v>0</v>
      </c>
      <c r="J206" s="78" t="s">
        <v>660</v>
      </c>
      <c r="K206" s="86">
        <f t="shared" si="36"/>
        <v>1</v>
      </c>
      <c r="L206" s="78" t="s">
        <v>660</v>
      </c>
      <c r="M206" s="86">
        <f t="shared" si="37"/>
        <v>1</v>
      </c>
      <c r="N206" s="78" t="s">
        <v>659</v>
      </c>
      <c r="O206" s="86">
        <f t="shared" si="38"/>
        <v>0</v>
      </c>
      <c r="P206" s="78" t="s">
        <v>659</v>
      </c>
      <c r="Q206" s="86">
        <f t="shared" si="39"/>
        <v>0</v>
      </c>
      <c r="R206" s="78">
        <v>41.6</v>
      </c>
      <c r="S206" s="78">
        <v>16.07</v>
      </c>
      <c r="T206" s="78">
        <v>34</v>
      </c>
      <c r="U206" s="87">
        <f t="shared" si="40"/>
        <v>3</v>
      </c>
      <c r="V206" s="87">
        <v>7</v>
      </c>
      <c r="W206" s="88">
        <f t="shared" si="41"/>
        <v>42.857142857142854</v>
      </c>
      <c r="X206" s="89">
        <f t="shared" si="42"/>
        <v>42.857142857142854</v>
      </c>
      <c r="Y206" s="91" t="s">
        <v>576</v>
      </c>
    </row>
    <row r="207" spans="1:25" x14ac:dyDescent="0.2">
      <c r="A207" s="82">
        <f t="shared" si="43"/>
        <v>206</v>
      </c>
      <c r="B207" s="96" t="s">
        <v>577</v>
      </c>
      <c r="C207" s="96" t="s">
        <v>578</v>
      </c>
      <c r="D207" s="78" t="s">
        <v>660</v>
      </c>
      <c r="E207" s="86">
        <f t="shared" si="33"/>
        <v>1</v>
      </c>
      <c r="F207" s="78" t="s">
        <v>659</v>
      </c>
      <c r="G207" s="86">
        <f t="shared" si="34"/>
        <v>0</v>
      </c>
      <c r="H207" s="78" t="s">
        <v>660</v>
      </c>
      <c r="I207" s="86">
        <f t="shared" si="35"/>
        <v>1</v>
      </c>
      <c r="J207" s="78" t="s">
        <v>660</v>
      </c>
      <c r="K207" s="86">
        <f t="shared" si="36"/>
        <v>1</v>
      </c>
      <c r="L207" s="78" t="s">
        <v>660</v>
      </c>
      <c r="M207" s="86">
        <f t="shared" si="37"/>
        <v>1</v>
      </c>
      <c r="N207" s="78" t="s">
        <v>659</v>
      </c>
      <c r="O207" s="86">
        <f t="shared" si="38"/>
        <v>0</v>
      </c>
      <c r="P207" s="112" t="s">
        <v>745</v>
      </c>
      <c r="Q207" s="86">
        <f t="shared" si="39"/>
        <v>0</v>
      </c>
      <c r="R207" s="78">
        <v>34.700000000000003</v>
      </c>
      <c r="S207" s="78">
        <v>27</v>
      </c>
      <c r="T207" s="78">
        <v>16</v>
      </c>
      <c r="U207" s="87">
        <f t="shared" si="40"/>
        <v>4</v>
      </c>
      <c r="V207" s="87">
        <v>7</v>
      </c>
      <c r="W207" s="88">
        <f t="shared" si="41"/>
        <v>57.142857142857139</v>
      </c>
      <c r="X207" s="89">
        <f t="shared" si="42"/>
        <v>57.142857142857139</v>
      </c>
      <c r="Y207" s="90" t="s">
        <v>579</v>
      </c>
    </row>
    <row r="208" spans="1:25" x14ac:dyDescent="0.2">
      <c r="A208" s="82">
        <f t="shared" si="43"/>
        <v>207</v>
      </c>
      <c r="B208" s="83" t="s">
        <v>580</v>
      </c>
      <c r="C208" s="84" t="s">
        <v>581</v>
      </c>
      <c r="D208" s="85" t="s">
        <v>660</v>
      </c>
      <c r="E208" s="86">
        <f t="shared" si="33"/>
        <v>1</v>
      </c>
      <c r="F208" s="85" t="s">
        <v>660</v>
      </c>
      <c r="G208" s="86">
        <f t="shared" si="34"/>
        <v>1</v>
      </c>
      <c r="H208" s="85" t="s">
        <v>660</v>
      </c>
      <c r="I208" s="86">
        <f t="shared" si="35"/>
        <v>1</v>
      </c>
      <c r="J208" s="85" t="s">
        <v>660</v>
      </c>
      <c r="K208" s="86">
        <f t="shared" si="36"/>
        <v>1</v>
      </c>
      <c r="L208" s="85" t="s">
        <v>660</v>
      </c>
      <c r="M208" s="86">
        <f t="shared" si="37"/>
        <v>1</v>
      </c>
      <c r="N208" s="85" t="s">
        <v>659</v>
      </c>
      <c r="O208" s="86">
        <f t="shared" si="38"/>
        <v>0</v>
      </c>
      <c r="P208" s="85" t="s">
        <v>660</v>
      </c>
      <c r="Q208" s="86">
        <f t="shared" si="39"/>
        <v>1</v>
      </c>
      <c r="R208" s="85">
        <v>50.3</v>
      </c>
      <c r="S208" s="85">
        <v>100</v>
      </c>
      <c r="T208" s="85">
        <v>76</v>
      </c>
      <c r="U208" s="87">
        <f t="shared" si="40"/>
        <v>6</v>
      </c>
      <c r="V208" s="87">
        <v>7</v>
      </c>
      <c r="W208" s="88">
        <f t="shared" si="41"/>
        <v>85.714285714285708</v>
      </c>
      <c r="X208" s="89">
        <f t="shared" si="42"/>
        <v>85.714285714285708</v>
      </c>
      <c r="Y208" s="91" t="s">
        <v>582</v>
      </c>
    </row>
    <row r="209" spans="1:25" x14ac:dyDescent="0.2">
      <c r="A209" s="82">
        <f t="shared" si="43"/>
        <v>208</v>
      </c>
      <c r="B209" s="83" t="s">
        <v>583</v>
      </c>
      <c r="C209" s="84" t="s">
        <v>584</v>
      </c>
      <c r="D209" s="85" t="s">
        <v>660</v>
      </c>
      <c r="E209" s="86">
        <f t="shared" si="33"/>
        <v>1</v>
      </c>
      <c r="F209" s="85" t="s">
        <v>660</v>
      </c>
      <c r="G209" s="86">
        <f t="shared" si="34"/>
        <v>1</v>
      </c>
      <c r="H209" s="85" t="s">
        <v>660</v>
      </c>
      <c r="I209" s="86">
        <f t="shared" si="35"/>
        <v>1</v>
      </c>
      <c r="J209" s="85" t="s">
        <v>660</v>
      </c>
      <c r="K209" s="86">
        <f t="shared" si="36"/>
        <v>1</v>
      </c>
      <c r="L209" s="85" t="s">
        <v>660</v>
      </c>
      <c r="M209" s="86">
        <f t="shared" si="37"/>
        <v>1</v>
      </c>
      <c r="N209" s="85" t="s">
        <v>659</v>
      </c>
      <c r="O209" s="86">
        <f t="shared" si="38"/>
        <v>0</v>
      </c>
      <c r="P209" s="85" t="s">
        <v>660</v>
      </c>
      <c r="Q209" s="86">
        <f t="shared" si="39"/>
        <v>1</v>
      </c>
      <c r="R209" s="85">
        <v>74.8</v>
      </c>
      <c r="S209" s="85">
        <v>81.89</v>
      </c>
      <c r="T209" s="85">
        <v>64</v>
      </c>
      <c r="U209" s="87">
        <f t="shared" si="40"/>
        <v>6</v>
      </c>
      <c r="V209" s="87">
        <v>7</v>
      </c>
      <c r="W209" s="88">
        <f t="shared" si="41"/>
        <v>85.714285714285708</v>
      </c>
      <c r="X209" s="89">
        <f t="shared" si="42"/>
        <v>85.714285714285708</v>
      </c>
      <c r="Y209" s="91" t="s">
        <v>585</v>
      </c>
    </row>
    <row r="210" spans="1:25" x14ac:dyDescent="0.2">
      <c r="A210" s="82">
        <f t="shared" si="43"/>
        <v>209</v>
      </c>
      <c r="B210" s="83" t="s">
        <v>587</v>
      </c>
      <c r="C210" s="84" t="s">
        <v>588</v>
      </c>
      <c r="D210" s="85" t="s">
        <v>660</v>
      </c>
      <c r="E210" s="86">
        <f t="shared" si="33"/>
        <v>1</v>
      </c>
      <c r="F210" s="85" t="s">
        <v>660</v>
      </c>
      <c r="G210" s="86">
        <f t="shared" si="34"/>
        <v>1</v>
      </c>
      <c r="H210" s="85" t="s">
        <v>660</v>
      </c>
      <c r="I210" s="86">
        <f t="shared" si="35"/>
        <v>1</v>
      </c>
      <c r="J210" s="85" t="s">
        <v>660</v>
      </c>
      <c r="K210" s="86">
        <f t="shared" si="36"/>
        <v>1</v>
      </c>
      <c r="L210" s="85" t="s">
        <v>660</v>
      </c>
      <c r="M210" s="86">
        <f t="shared" si="37"/>
        <v>1</v>
      </c>
      <c r="N210" s="85" t="s">
        <v>659</v>
      </c>
      <c r="O210" s="86">
        <f t="shared" si="38"/>
        <v>0</v>
      </c>
      <c r="P210" s="85" t="s">
        <v>659</v>
      </c>
      <c r="Q210" s="86">
        <f t="shared" si="39"/>
        <v>0</v>
      </c>
      <c r="R210" s="85">
        <v>29.3</v>
      </c>
      <c r="S210" s="85">
        <v>58.12</v>
      </c>
      <c r="T210" s="85">
        <v>66</v>
      </c>
      <c r="U210" s="87">
        <f t="shared" si="40"/>
        <v>5</v>
      </c>
      <c r="V210" s="87">
        <v>7</v>
      </c>
      <c r="W210" s="88">
        <f t="shared" si="41"/>
        <v>71.428571428571431</v>
      </c>
      <c r="X210" s="89">
        <f t="shared" si="42"/>
        <v>71.428571428571431</v>
      </c>
      <c r="Y210" s="91" t="s">
        <v>589</v>
      </c>
    </row>
    <row r="211" spans="1:25" x14ac:dyDescent="0.2">
      <c r="A211" s="82">
        <f t="shared" si="43"/>
        <v>210</v>
      </c>
      <c r="B211" s="83" t="s">
        <v>590</v>
      </c>
      <c r="C211" s="84" t="s">
        <v>591</v>
      </c>
      <c r="D211" s="85" t="s">
        <v>659</v>
      </c>
      <c r="E211" s="86">
        <f t="shared" si="33"/>
        <v>0</v>
      </c>
      <c r="F211" s="85" t="s">
        <v>659</v>
      </c>
      <c r="G211" s="86">
        <f t="shared" si="34"/>
        <v>0</v>
      </c>
      <c r="H211" s="85" t="s">
        <v>659</v>
      </c>
      <c r="I211" s="86">
        <f t="shared" si="35"/>
        <v>0</v>
      </c>
      <c r="J211" s="85" t="s">
        <v>660</v>
      </c>
      <c r="K211" s="86">
        <f t="shared" si="36"/>
        <v>1</v>
      </c>
      <c r="L211" s="85" t="s">
        <v>660</v>
      </c>
      <c r="M211" s="86">
        <f t="shared" si="37"/>
        <v>1</v>
      </c>
      <c r="N211" s="85" t="s">
        <v>659</v>
      </c>
      <c r="O211" s="86">
        <f t="shared" si="38"/>
        <v>0</v>
      </c>
      <c r="P211" s="85" t="s">
        <v>659</v>
      </c>
      <c r="Q211" s="86">
        <f t="shared" si="39"/>
        <v>0</v>
      </c>
      <c r="R211" s="85">
        <v>12.5</v>
      </c>
      <c r="S211" s="85"/>
      <c r="T211" s="85"/>
      <c r="U211" s="87">
        <f t="shared" si="40"/>
        <v>2</v>
      </c>
      <c r="V211" s="87">
        <v>7</v>
      </c>
      <c r="W211" s="88">
        <f t="shared" si="41"/>
        <v>28.571428571428569</v>
      </c>
      <c r="X211" s="89">
        <f t="shared" si="42"/>
        <v>28.571428571428569</v>
      </c>
      <c r="Y211" s="91" t="s">
        <v>592</v>
      </c>
    </row>
    <row r="212" spans="1:25" x14ac:dyDescent="0.2">
      <c r="A212" s="82">
        <f t="shared" si="43"/>
        <v>211</v>
      </c>
      <c r="B212" s="83" t="s">
        <v>593</v>
      </c>
      <c r="C212" s="84" t="s">
        <v>594</v>
      </c>
      <c r="D212" s="85" t="s">
        <v>659</v>
      </c>
      <c r="E212" s="86">
        <f t="shared" si="33"/>
        <v>0</v>
      </c>
      <c r="F212" s="85" t="s">
        <v>660</v>
      </c>
      <c r="G212" s="86">
        <f t="shared" si="34"/>
        <v>1</v>
      </c>
      <c r="H212" s="85" t="s">
        <v>659</v>
      </c>
      <c r="I212" s="86">
        <f t="shared" si="35"/>
        <v>0</v>
      </c>
      <c r="J212" s="85" t="s">
        <v>659</v>
      </c>
      <c r="K212" s="86">
        <f t="shared" si="36"/>
        <v>0</v>
      </c>
      <c r="L212" s="85" t="s">
        <v>659</v>
      </c>
      <c r="M212" s="86">
        <f t="shared" si="37"/>
        <v>0</v>
      </c>
      <c r="N212" s="85" t="s">
        <v>659</v>
      </c>
      <c r="O212" s="86">
        <f t="shared" si="38"/>
        <v>0</v>
      </c>
      <c r="P212" s="85" t="s">
        <v>660</v>
      </c>
      <c r="Q212" s="86">
        <f t="shared" si="39"/>
        <v>1</v>
      </c>
      <c r="R212" s="85">
        <v>24.9</v>
      </c>
      <c r="S212" s="85"/>
      <c r="T212" s="85"/>
      <c r="U212" s="87">
        <f t="shared" si="40"/>
        <v>2</v>
      </c>
      <c r="V212" s="87">
        <v>7</v>
      </c>
      <c r="W212" s="88">
        <f t="shared" si="41"/>
        <v>28.571428571428569</v>
      </c>
      <c r="X212" s="89">
        <f t="shared" si="42"/>
        <v>28.571428571428569</v>
      </c>
      <c r="Y212" s="91" t="s">
        <v>595</v>
      </c>
    </row>
    <row r="213" spans="1:25" x14ac:dyDescent="0.2">
      <c r="A213" s="82">
        <f t="shared" si="43"/>
        <v>212</v>
      </c>
      <c r="B213" s="83" t="s">
        <v>596</v>
      </c>
      <c r="C213" s="84" t="s">
        <v>597</v>
      </c>
      <c r="D213" s="85" t="s">
        <v>659</v>
      </c>
      <c r="E213" s="86">
        <f t="shared" si="33"/>
        <v>0</v>
      </c>
      <c r="F213" s="85" t="s">
        <v>660</v>
      </c>
      <c r="G213" s="86">
        <f t="shared" si="34"/>
        <v>1</v>
      </c>
      <c r="H213" s="112" t="s">
        <v>745</v>
      </c>
      <c r="I213" s="86">
        <f t="shared" si="35"/>
        <v>0</v>
      </c>
      <c r="J213" s="85" t="s">
        <v>660</v>
      </c>
      <c r="K213" s="86">
        <f t="shared" si="36"/>
        <v>1</v>
      </c>
      <c r="L213" s="85" t="s">
        <v>660</v>
      </c>
      <c r="M213" s="86">
        <f t="shared" si="37"/>
        <v>1</v>
      </c>
      <c r="N213" s="85" t="s">
        <v>659</v>
      </c>
      <c r="O213" s="86">
        <f t="shared" si="38"/>
        <v>0</v>
      </c>
      <c r="P213" s="85" t="s">
        <v>659</v>
      </c>
      <c r="Q213" s="86">
        <f t="shared" si="39"/>
        <v>0</v>
      </c>
      <c r="R213" s="85">
        <v>29.6</v>
      </c>
      <c r="S213" s="85">
        <v>6.79</v>
      </c>
      <c r="T213" s="85">
        <v>0</v>
      </c>
      <c r="U213" s="87">
        <f t="shared" si="40"/>
        <v>3</v>
      </c>
      <c r="V213" s="87">
        <v>7</v>
      </c>
      <c r="W213" s="88">
        <f t="shared" si="41"/>
        <v>42.857142857142854</v>
      </c>
      <c r="X213" s="89">
        <f t="shared" si="42"/>
        <v>42.857142857142854</v>
      </c>
      <c r="Y213" s="91" t="s">
        <v>598</v>
      </c>
    </row>
    <row r="214" spans="1:25" x14ac:dyDescent="0.2">
      <c r="A214" s="82">
        <f t="shared" si="43"/>
        <v>213</v>
      </c>
      <c r="B214" s="96" t="s">
        <v>599</v>
      </c>
      <c r="C214" s="96" t="s">
        <v>600</v>
      </c>
      <c r="D214" s="78" t="s">
        <v>659</v>
      </c>
      <c r="E214" s="86">
        <f t="shared" si="33"/>
        <v>0</v>
      </c>
      <c r="F214" s="78" t="s">
        <v>660</v>
      </c>
      <c r="G214" s="86">
        <f t="shared" si="34"/>
        <v>1</v>
      </c>
      <c r="H214" s="78" t="s">
        <v>660</v>
      </c>
      <c r="I214" s="86">
        <f t="shared" si="35"/>
        <v>1</v>
      </c>
      <c r="J214" s="78" t="s">
        <v>660</v>
      </c>
      <c r="K214" s="86">
        <f t="shared" si="36"/>
        <v>1</v>
      </c>
      <c r="L214" s="78" t="s">
        <v>660</v>
      </c>
      <c r="M214" s="86">
        <f t="shared" si="37"/>
        <v>1</v>
      </c>
      <c r="N214" s="78" t="s">
        <v>659</v>
      </c>
      <c r="O214" s="86">
        <f t="shared" si="38"/>
        <v>0</v>
      </c>
      <c r="P214" s="78" t="s">
        <v>659</v>
      </c>
      <c r="Q214" s="86">
        <f t="shared" si="39"/>
        <v>0</v>
      </c>
      <c r="R214" s="78">
        <v>35</v>
      </c>
      <c r="S214" s="78">
        <v>18.3</v>
      </c>
      <c r="T214" s="78"/>
      <c r="U214" s="87">
        <f t="shared" si="40"/>
        <v>4</v>
      </c>
      <c r="V214" s="87">
        <v>7</v>
      </c>
      <c r="W214" s="88">
        <f t="shared" si="41"/>
        <v>57.142857142857139</v>
      </c>
      <c r="X214" s="89">
        <f t="shared" si="42"/>
        <v>57.142857142857139</v>
      </c>
      <c r="Y214" s="91" t="s">
        <v>601</v>
      </c>
    </row>
    <row r="215" spans="1:25" x14ac:dyDescent="0.2">
      <c r="A215" s="82">
        <f t="shared" si="43"/>
        <v>214</v>
      </c>
      <c r="B215" s="92" t="s">
        <v>742</v>
      </c>
      <c r="C215" s="92" t="s">
        <v>743</v>
      </c>
      <c r="D215" s="93"/>
      <c r="E215" s="93">
        <f t="shared" si="33"/>
        <v>0</v>
      </c>
      <c r="F215" s="93" t="s">
        <v>659</v>
      </c>
      <c r="G215" s="93">
        <f t="shared" si="34"/>
        <v>0</v>
      </c>
      <c r="H215" s="93"/>
      <c r="I215" s="93">
        <f t="shared" si="35"/>
        <v>0</v>
      </c>
      <c r="J215" s="93"/>
      <c r="K215" s="93">
        <f t="shared" si="36"/>
        <v>0</v>
      </c>
      <c r="L215" s="93"/>
      <c r="M215" s="93">
        <f t="shared" si="37"/>
        <v>0</v>
      </c>
      <c r="N215" s="93"/>
      <c r="O215" s="93">
        <f t="shared" si="38"/>
        <v>0</v>
      </c>
      <c r="P215" s="93"/>
      <c r="Q215" s="93">
        <f t="shared" si="39"/>
        <v>0</v>
      </c>
      <c r="R215" s="93"/>
      <c r="S215" s="93"/>
      <c r="T215" s="93">
        <v>0</v>
      </c>
      <c r="U215" s="93">
        <f t="shared" si="40"/>
        <v>0</v>
      </c>
      <c r="V215" s="93">
        <v>7</v>
      </c>
      <c r="W215" s="94">
        <f t="shared" si="41"/>
        <v>0</v>
      </c>
      <c r="X215" s="95">
        <f t="shared" si="42"/>
        <v>0</v>
      </c>
      <c r="Y215" s="92"/>
    </row>
    <row r="216" spans="1:25" x14ac:dyDescent="0.2">
      <c r="A216" s="82">
        <f t="shared" si="43"/>
        <v>215</v>
      </c>
      <c r="B216" s="103" t="s">
        <v>614</v>
      </c>
      <c r="C216" s="84" t="s">
        <v>615</v>
      </c>
      <c r="D216" s="87" t="s">
        <v>660</v>
      </c>
      <c r="E216" s="86">
        <f t="shared" si="33"/>
        <v>1</v>
      </c>
      <c r="F216" s="87" t="s">
        <v>659</v>
      </c>
      <c r="G216" s="86">
        <f t="shared" si="34"/>
        <v>0</v>
      </c>
      <c r="H216" s="87" t="s">
        <v>659</v>
      </c>
      <c r="I216" s="86">
        <f t="shared" si="35"/>
        <v>0</v>
      </c>
      <c r="J216" s="87" t="s">
        <v>659</v>
      </c>
      <c r="K216" s="86">
        <f t="shared" si="36"/>
        <v>0</v>
      </c>
      <c r="L216" s="87" t="s">
        <v>660</v>
      </c>
      <c r="M216" s="86">
        <f t="shared" si="37"/>
        <v>1</v>
      </c>
      <c r="N216" s="87" t="s">
        <v>659</v>
      </c>
      <c r="O216" s="86">
        <f t="shared" si="38"/>
        <v>0</v>
      </c>
      <c r="P216" s="87" t="s">
        <v>659</v>
      </c>
      <c r="Q216" s="86">
        <f t="shared" si="39"/>
        <v>0</v>
      </c>
      <c r="R216" s="87"/>
      <c r="S216" s="87"/>
      <c r="T216" s="87"/>
      <c r="U216" s="87">
        <f t="shared" si="40"/>
        <v>2</v>
      </c>
      <c r="V216" s="87">
        <v>7</v>
      </c>
      <c r="W216" s="88">
        <f t="shared" si="41"/>
        <v>28.571428571428569</v>
      </c>
      <c r="X216" s="89">
        <f t="shared" si="42"/>
        <v>28.571428571428569</v>
      </c>
      <c r="Y216" s="91" t="s">
        <v>616</v>
      </c>
    </row>
    <row r="217" spans="1:25" x14ac:dyDescent="0.2">
      <c r="A217" s="82">
        <f t="shared" si="43"/>
        <v>216</v>
      </c>
      <c r="B217" s="100" t="s">
        <v>602</v>
      </c>
      <c r="C217" s="100" t="s">
        <v>603</v>
      </c>
      <c r="D217" s="85"/>
      <c r="E217" s="86">
        <f t="shared" si="33"/>
        <v>0</v>
      </c>
      <c r="F217" s="85" t="s">
        <v>659</v>
      </c>
      <c r="G217" s="86">
        <f t="shared" si="34"/>
        <v>0</v>
      </c>
      <c r="H217" s="85" t="s">
        <v>659</v>
      </c>
      <c r="I217" s="86">
        <f t="shared" si="35"/>
        <v>0</v>
      </c>
      <c r="J217" s="85" t="s">
        <v>659</v>
      </c>
      <c r="K217" s="86">
        <f t="shared" si="36"/>
        <v>0</v>
      </c>
      <c r="L217" s="85" t="s">
        <v>659</v>
      </c>
      <c r="M217" s="86">
        <f t="shared" si="37"/>
        <v>0</v>
      </c>
      <c r="N217" s="85" t="s">
        <v>659</v>
      </c>
      <c r="O217" s="86">
        <f t="shared" si="38"/>
        <v>0</v>
      </c>
      <c r="P217" s="85" t="s">
        <v>659</v>
      </c>
      <c r="Q217" s="86">
        <f t="shared" si="39"/>
        <v>0</v>
      </c>
      <c r="R217" s="85">
        <v>32</v>
      </c>
      <c r="S217" s="85">
        <v>1.43</v>
      </c>
      <c r="T217" s="85">
        <v>0</v>
      </c>
      <c r="U217" s="87">
        <f t="shared" si="40"/>
        <v>0</v>
      </c>
      <c r="V217" s="87">
        <v>7</v>
      </c>
      <c r="W217" s="88">
        <f t="shared" si="41"/>
        <v>0</v>
      </c>
      <c r="X217" s="89">
        <f t="shared" si="42"/>
        <v>0</v>
      </c>
      <c r="Y217" s="102" t="s">
        <v>604</v>
      </c>
    </row>
    <row r="218" spans="1:25" x14ac:dyDescent="0.2">
      <c r="A218" s="82">
        <f t="shared" si="43"/>
        <v>217</v>
      </c>
      <c r="B218" s="103" t="s">
        <v>605</v>
      </c>
      <c r="C218" s="84" t="s">
        <v>606</v>
      </c>
      <c r="D218" s="85" t="s">
        <v>659</v>
      </c>
      <c r="E218" s="86">
        <f t="shared" si="33"/>
        <v>0</v>
      </c>
      <c r="F218" s="85" t="s">
        <v>660</v>
      </c>
      <c r="G218" s="86">
        <f t="shared" si="34"/>
        <v>1</v>
      </c>
      <c r="H218" s="85" t="s">
        <v>660</v>
      </c>
      <c r="I218" s="86">
        <f t="shared" si="35"/>
        <v>1</v>
      </c>
      <c r="J218" s="85" t="s">
        <v>660</v>
      </c>
      <c r="K218" s="86">
        <f t="shared" si="36"/>
        <v>1</v>
      </c>
      <c r="L218" s="85" t="s">
        <v>659</v>
      </c>
      <c r="M218" s="86">
        <f t="shared" si="37"/>
        <v>0</v>
      </c>
      <c r="N218" s="85" t="s">
        <v>659</v>
      </c>
      <c r="O218" s="86">
        <f t="shared" si="38"/>
        <v>0</v>
      </c>
      <c r="P218" s="112" t="s">
        <v>745</v>
      </c>
      <c r="Q218" s="86">
        <f t="shared" si="39"/>
        <v>0</v>
      </c>
      <c r="R218" s="87">
        <v>21.1</v>
      </c>
      <c r="S218" s="87">
        <v>4.91</v>
      </c>
      <c r="T218" s="87">
        <v>0</v>
      </c>
      <c r="U218" s="87">
        <f t="shared" si="40"/>
        <v>3</v>
      </c>
      <c r="V218" s="87">
        <v>7</v>
      </c>
      <c r="W218" s="88">
        <f t="shared" si="41"/>
        <v>42.857142857142854</v>
      </c>
      <c r="X218" s="89">
        <f t="shared" si="42"/>
        <v>42.857142857142854</v>
      </c>
      <c r="Y218" s="91" t="s">
        <v>607</v>
      </c>
    </row>
    <row r="219" spans="1:25" x14ac:dyDescent="0.2">
      <c r="A219" s="82">
        <f t="shared" si="43"/>
        <v>218</v>
      </c>
      <c r="B219" s="103" t="s">
        <v>608</v>
      </c>
      <c r="C219" s="84" t="s">
        <v>609</v>
      </c>
      <c r="D219" s="85" t="s">
        <v>659</v>
      </c>
      <c r="E219" s="86">
        <f t="shared" si="33"/>
        <v>0</v>
      </c>
      <c r="F219" s="85" t="s">
        <v>659</v>
      </c>
      <c r="G219" s="86">
        <f t="shared" si="34"/>
        <v>0</v>
      </c>
      <c r="H219" s="85" t="s">
        <v>659</v>
      </c>
      <c r="I219" s="86">
        <f t="shared" si="35"/>
        <v>0</v>
      </c>
      <c r="J219" s="85" t="s">
        <v>659</v>
      </c>
      <c r="K219" s="86">
        <f t="shared" si="36"/>
        <v>0</v>
      </c>
      <c r="L219" s="85" t="s">
        <v>659</v>
      </c>
      <c r="M219" s="86">
        <f t="shared" si="37"/>
        <v>0</v>
      </c>
      <c r="N219" s="85" t="s">
        <v>659</v>
      </c>
      <c r="O219" s="86">
        <f t="shared" si="38"/>
        <v>0</v>
      </c>
      <c r="P219" s="85" t="s">
        <v>659</v>
      </c>
      <c r="Q219" s="86">
        <f t="shared" si="39"/>
        <v>0</v>
      </c>
      <c r="R219" s="87">
        <v>26</v>
      </c>
      <c r="S219" s="87">
        <v>3.38</v>
      </c>
      <c r="T219" s="87">
        <v>0</v>
      </c>
      <c r="U219" s="87">
        <f t="shared" si="40"/>
        <v>0</v>
      </c>
      <c r="V219" s="87">
        <v>7</v>
      </c>
      <c r="W219" s="88">
        <f t="shared" si="41"/>
        <v>0</v>
      </c>
      <c r="X219" s="89">
        <f t="shared" si="42"/>
        <v>0</v>
      </c>
      <c r="Y219" s="91" t="s">
        <v>610</v>
      </c>
    </row>
    <row r="223" spans="1:25" ht="15" x14ac:dyDescent="0.25">
      <c r="C223" s="107" t="s">
        <v>744</v>
      </c>
      <c r="D223" s="107"/>
      <c r="E223" s="107"/>
      <c r="F223" s="107"/>
      <c r="G223" s="107"/>
    </row>
  </sheetData>
  <hyperlinks>
    <hyperlink ref="Y2" r:id="rId1" xr:uid="{2D4069A7-C1E7-4E9D-A8F3-F03B6062C8E3}"/>
    <hyperlink ref="Y3" r:id="rId2" xr:uid="{DB4D2D76-D966-4504-91E9-69597EC71570}"/>
    <hyperlink ref="Y14" r:id="rId3" xr:uid="{480CAA9A-F791-4C00-A034-6E41C6187A60}"/>
    <hyperlink ref="Y31" r:id="rId4" display="http://www.nsi.bg/; " xr:uid="{08D93F2E-A808-4D8B-BFDE-7CB003B6FF60}"/>
    <hyperlink ref="Y40" r:id="rId5" xr:uid="{5322CB19-06CD-49D7-8AB9-B2242C92C0AA}"/>
    <hyperlink ref="Y56" r:id="rId6" display="http://www.dised.dj/  (LINKS IN WEBSITE NOT OPENING)" xr:uid="{D83FBD0B-0EA2-4C61-A514-488FFA22A56A}"/>
    <hyperlink ref="Y65" r:id="rId7" xr:uid="{80D2B74A-617D-4501-A17B-8F20CD9F2934}"/>
    <hyperlink ref="Y9" r:id="rId8" xr:uid="{3064D2BE-64F4-46C3-8616-16719BABFBD2}"/>
    <hyperlink ref="Y133" r:id="rId9" xr:uid="{8308A2AB-72EA-4C53-B1F8-632ECE506ACB}"/>
    <hyperlink ref="Y99" r:id="rId10" xr:uid="{A9583362-0377-4ED5-BD6C-C9ADD1FFF49B}"/>
    <hyperlink ref="Y68" r:id="rId11" xr:uid="{61E23ABD-0ACF-4CCE-9C7D-B1C323E1B347}"/>
    <hyperlink ref="Y61" r:id="rId12" xr:uid="{8E20383F-04E3-4C6E-8348-E02D29EDB8B6}"/>
    <hyperlink ref="Y163" r:id="rId13" xr:uid="{0787B7E2-1D7F-4310-87C7-D324ECFE34C1}"/>
    <hyperlink ref="Y171" r:id="rId14" xr:uid="{655E20AC-F052-4654-A4A5-DA99E8192AD9}"/>
    <hyperlink ref="Y200" r:id="rId15" xr:uid="{6A9B4C24-2FBF-4462-A590-7AFC9E1D69C1}"/>
    <hyperlink ref="Y181" r:id="rId16" xr:uid="{64976AA2-495B-4BFE-91FE-D267C6371E95}"/>
    <hyperlink ref="Y142" r:id="rId17" xr:uid="{1B6F716B-5291-42D1-9421-1AE6C09AA540}"/>
    <hyperlink ref="Y87" r:id="rId18" xr:uid="{485335BF-FB08-44E3-816D-80E250FE52FF}"/>
    <hyperlink ref="Y90" r:id="rId19" xr:uid="{4C639E49-D6AF-4FE5-AB7C-6D421F234689}"/>
    <hyperlink ref="Y48" r:id="rId20" xr:uid="{B1EEF6D6-4ED4-4B02-95E0-4B15FF65874A}"/>
    <hyperlink ref="Y101" r:id="rId21" location="%40%3F_afrLoop%3D957789352481880%26_adf.ctrl-state%3D3oief9ts7_4" xr:uid="{DDC3412B-0836-4336-A72B-0D614582F416}"/>
    <hyperlink ref="Y207" r:id="rId22" display="http://fcsa.gov.ae/en-us" xr:uid="{CBDCD357-36E6-459A-AA20-5DE84E978968}"/>
    <hyperlink ref="Y93" r:id="rId23" xr:uid="{AC57B157-69DE-4335-8E5E-DEC93E389692}"/>
    <hyperlink ref="Y81" r:id="rId24" xr:uid="{0A9F796B-D08C-4245-A9C7-0FB51E2C2101}"/>
    <hyperlink ref="Y122" r:id="rId25" xr:uid="{C8E377ED-7621-43C8-8AED-DC7F08C17EBB}"/>
    <hyperlink ref="Y202" r:id="rId26" xr:uid="{783F48D5-4BAC-4589-96CC-CAD385BCC6C3}"/>
    <hyperlink ref="Y106" r:id="rId27" xr:uid="{75723EC1-21BE-4476-90AC-00BC7B134B0C}"/>
    <hyperlink ref="Y97" r:id="rId28" xr:uid="{2EE9A01F-74AF-44B5-984B-822995140686}"/>
    <hyperlink ref="Y91" r:id="rId29" xr:uid="{2ABDE228-0147-4623-BB3B-F87BF11FFC3E}"/>
    <hyperlink ref="Y8" r:id="rId30" xr:uid="{E4098719-C4C8-4591-8634-135BD225FEB4}"/>
    <hyperlink ref="Y62" r:id="rId31" xr:uid="{FCE1C863-486A-4ED8-B567-4269337B45C3}"/>
    <hyperlink ref="Y20" r:id="rId32" xr:uid="{2B79067A-BEDD-49FF-B90B-FD9422F6D61F}"/>
    <hyperlink ref="Y36" r:id="rId33" xr:uid="{DDD7E22F-D298-457F-A35C-B583D654B858}"/>
    <hyperlink ref="Y141" r:id="rId34" xr:uid="{4FC029FA-5F26-43F5-A08E-8171C51DB9FD}"/>
    <hyperlink ref="Y145" r:id="rId35" xr:uid="{043AD24F-84C6-435F-97DB-8371B59E385D}"/>
    <hyperlink ref="Y157" r:id="rId36" xr:uid="{C09393FF-05FD-4D31-BF03-A11ECA261F50}"/>
    <hyperlink ref="Y174" display="https://slovak.statistics.sk/wps/portal/ext/home/!ut/p/z1/hY5NC4JAEIZ_SwevzoiaW7c1wg9E0gptL6GxrYa6opZ_P6kuQR9ze-d9nmGAQQqsyW6lyIZSNlk15QObHyPLI7atUSRhvEZvRzdO7BsaGiYk_wA21fhlKE4-eyArh7qGFSCSwDHRo-4-XkS6jlR_AT9uhK6sOWx5Az4wUcn8-Thtcp0IYB0_84536rWb1sUwtP1SQ" xr:uid="{1A911146-5518-4B16-9EF5-AEDD7D098F16}"/>
    <hyperlink ref="Y34" r:id="rId37" xr:uid="{F80F3004-7B99-4AB6-B94C-E7FA133117FE}"/>
  </hyperlinks>
  <pageMargins left="0.7" right="0.7" top="0.75" bottom="0.75" header="0.3" footer="0.3"/>
  <pageSetup orientation="portrait" r:id="rId38"/>
  <legacyDrawing r:id="rId3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F07B91-FF68-4190-B6B4-884849E228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985E2D-C33E-405B-84A7-10E1828414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424B44-1C99-4EAA-837A-A92E230581D1}">
  <ds:schemaRefs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66105097-ee36-46f0-bac2-3eec24bcac6a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DPO 2018</vt:lpstr>
      <vt:lpstr>DPO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Dereje Ketema Wolde</cp:lastModifiedBy>
  <dcterms:created xsi:type="dcterms:W3CDTF">2019-07-15T22:16:41Z</dcterms:created>
  <dcterms:modified xsi:type="dcterms:W3CDTF">2020-01-22T20:58:21Z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