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iesh\SPI 2019\SPI final files Dimensions 2 &amp; 4\"/>
    </mc:Choice>
  </mc:AlternateContent>
  <xr:revisionPtr revIDLastSave="0" documentId="13_ncr:1_{BA2CF35D-28C7-4864-B97D-997E341DCB4A}" xr6:coauthVersionLast="44" xr6:coauthVersionMax="44" xr10:uidLastSave="{00000000-0000-0000-0000-000000000000}"/>
  <bookViews>
    <workbookView xWindow="-108" yWindow="-108" windowWidth="23256" windowHeight="12576" activeTab="1" xr2:uid="{B1D4A2B0-B996-4285-8899-E61063B05042}"/>
  </bookViews>
  <sheets>
    <sheet name="2019 DCS" sheetId="12" r:id="rId1"/>
    <sheet name="2019 Data" sheetId="11" r:id="rId2"/>
  </sheets>
  <definedNames>
    <definedName name="_xlnm._FilterDatabase" localSheetId="1" hidden="1">'2019 Data'!$A$3:$BA$76</definedName>
    <definedName name="_xlnm._FilterDatabase" localSheetId="0" hidden="1">'2019 DCS'!$A$2:$AJ$75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148" i="11" l="1"/>
  <c r="AR148" i="11" s="1"/>
  <c r="AS148" i="11" s="1"/>
  <c r="AO148" i="11"/>
  <c r="AQ147" i="11"/>
  <c r="AR147" i="11" s="1"/>
  <c r="AS147" i="11" s="1"/>
  <c r="AO147" i="11"/>
  <c r="AQ146" i="11"/>
  <c r="AR146" i="11" s="1"/>
  <c r="AS146" i="11" s="1"/>
  <c r="AO146" i="11"/>
  <c r="AQ145" i="11"/>
  <c r="AR145" i="11" s="1"/>
  <c r="AS145" i="11" s="1"/>
  <c r="AO145" i="11"/>
  <c r="AQ144" i="11"/>
  <c r="AR144" i="11" s="1"/>
  <c r="AS144" i="11" s="1"/>
  <c r="AO144" i="11"/>
  <c r="AQ143" i="11"/>
  <c r="AR143" i="11" s="1"/>
  <c r="AS143" i="11" s="1"/>
  <c r="AO143" i="11"/>
  <c r="AQ142" i="11"/>
  <c r="AR142" i="11" s="1"/>
  <c r="AS142" i="11" s="1"/>
  <c r="AO142" i="11"/>
  <c r="AQ141" i="11"/>
  <c r="AR141" i="11" s="1"/>
  <c r="AS141" i="11" s="1"/>
  <c r="AO141" i="11"/>
  <c r="AQ140" i="11"/>
  <c r="AR140" i="11" s="1"/>
  <c r="AS140" i="11" s="1"/>
  <c r="AO140" i="11"/>
  <c r="AQ139" i="11"/>
  <c r="AR139" i="11" s="1"/>
  <c r="AS139" i="11" s="1"/>
  <c r="AO139" i="11"/>
  <c r="AQ138" i="11"/>
  <c r="AR138" i="11" s="1"/>
  <c r="AS138" i="11" s="1"/>
  <c r="AO138" i="11"/>
  <c r="AR137" i="11"/>
  <c r="AS137" i="11" s="1"/>
  <c r="AQ137" i="11"/>
  <c r="AO137" i="11"/>
  <c r="AQ136" i="11"/>
  <c r="AR136" i="11" s="1"/>
  <c r="AS136" i="11" s="1"/>
  <c r="AO136" i="11"/>
  <c r="AQ135" i="11"/>
  <c r="AR135" i="11" s="1"/>
  <c r="AS135" i="11" s="1"/>
  <c r="AO135" i="11"/>
  <c r="AQ134" i="11"/>
  <c r="AR134" i="11" s="1"/>
  <c r="AS134" i="11" s="1"/>
  <c r="AO134" i="11"/>
  <c r="AQ133" i="11"/>
  <c r="AR133" i="11" s="1"/>
  <c r="AS133" i="11" s="1"/>
  <c r="AO133" i="11"/>
  <c r="AQ132" i="11"/>
  <c r="AR132" i="11" s="1"/>
  <c r="AS132" i="11" s="1"/>
  <c r="AO132" i="11"/>
  <c r="AR131" i="11"/>
  <c r="AS131" i="11" s="1"/>
  <c r="AQ131" i="11"/>
  <c r="AO131" i="11"/>
  <c r="AQ130" i="11"/>
  <c r="AR130" i="11" s="1"/>
  <c r="AS130" i="11" s="1"/>
  <c r="AO130" i="11"/>
  <c r="AR129" i="11"/>
  <c r="AS129" i="11" s="1"/>
  <c r="AQ129" i="11"/>
  <c r="AO129" i="11"/>
  <c r="AQ128" i="11"/>
  <c r="AR128" i="11" s="1"/>
  <c r="AS128" i="11" s="1"/>
  <c r="AO128" i="11"/>
  <c r="AQ127" i="11"/>
  <c r="AR127" i="11" s="1"/>
  <c r="AS127" i="11" s="1"/>
  <c r="AO127" i="11"/>
  <c r="AQ126" i="11"/>
  <c r="AR126" i="11" s="1"/>
  <c r="AS126" i="11" s="1"/>
  <c r="AO126" i="11"/>
  <c r="AQ125" i="11"/>
  <c r="AR125" i="11" s="1"/>
  <c r="AS125" i="11" s="1"/>
  <c r="AO125" i="11"/>
  <c r="AQ124" i="11"/>
  <c r="AR124" i="11" s="1"/>
  <c r="AS124" i="11" s="1"/>
  <c r="AO124" i="11"/>
  <c r="AR123" i="11"/>
  <c r="AS123" i="11" s="1"/>
  <c r="AQ123" i="11"/>
  <c r="AO123" i="11"/>
  <c r="AQ122" i="11"/>
  <c r="AR122" i="11" s="1"/>
  <c r="AS122" i="11" s="1"/>
  <c r="AO122" i="11"/>
  <c r="AQ121" i="11"/>
  <c r="AR121" i="11" s="1"/>
  <c r="AS121" i="11" s="1"/>
  <c r="AO121" i="11"/>
  <c r="AQ120" i="11"/>
  <c r="AR120" i="11" s="1"/>
  <c r="AS120" i="11" s="1"/>
  <c r="AO120" i="11"/>
  <c r="AR119" i="11"/>
  <c r="AS119" i="11" s="1"/>
  <c r="AT119" i="11" s="1"/>
  <c r="AQ119" i="11"/>
  <c r="AO119" i="11"/>
  <c r="AQ118" i="11"/>
  <c r="AR118" i="11" s="1"/>
  <c r="AS118" i="11" s="1"/>
  <c r="AO118" i="11"/>
  <c r="AR117" i="11"/>
  <c r="AS117" i="11" s="1"/>
  <c r="AQ117" i="11"/>
  <c r="AO117" i="11"/>
  <c r="AQ116" i="11"/>
  <c r="AR116" i="11" s="1"/>
  <c r="AS116" i="11" s="1"/>
  <c r="AO116" i="11"/>
  <c r="AQ115" i="11"/>
  <c r="AR115" i="11" s="1"/>
  <c r="AS115" i="11" s="1"/>
  <c r="AO115" i="11"/>
  <c r="AS114" i="11"/>
  <c r="AQ114" i="11"/>
  <c r="AR114" i="11" s="1"/>
  <c r="AO114" i="11"/>
  <c r="AQ113" i="11"/>
  <c r="AR113" i="11" s="1"/>
  <c r="AS113" i="11" s="1"/>
  <c r="AO113" i="11"/>
  <c r="AQ112" i="11"/>
  <c r="AR112" i="11" s="1"/>
  <c r="AS112" i="11" s="1"/>
  <c r="AO112" i="11"/>
  <c r="AQ111" i="11"/>
  <c r="AR111" i="11" s="1"/>
  <c r="AS111" i="11" s="1"/>
  <c r="AO111" i="11"/>
  <c r="AQ110" i="11"/>
  <c r="AR110" i="11" s="1"/>
  <c r="AS110" i="11" s="1"/>
  <c r="AO110" i="11"/>
  <c r="AQ109" i="11"/>
  <c r="AR109" i="11" s="1"/>
  <c r="AS109" i="11" s="1"/>
  <c r="AO109" i="11"/>
  <c r="AQ108" i="11"/>
  <c r="AR108" i="11" s="1"/>
  <c r="AS108" i="11" s="1"/>
  <c r="AO108" i="11"/>
  <c r="AR107" i="11"/>
  <c r="AS107" i="11" s="1"/>
  <c r="AQ107" i="11"/>
  <c r="AO107" i="11"/>
  <c r="AQ106" i="11"/>
  <c r="AR106" i="11" s="1"/>
  <c r="AS106" i="11" s="1"/>
  <c r="AO106" i="11"/>
  <c r="AQ105" i="11"/>
  <c r="AR105" i="11" s="1"/>
  <c r="AS105" i="11" s="1"/>
  <c r="AO105" i="11"/>
  <c r="AQ104" i="11"/>
  <c r="AR104" i="11" s="1"/>
  <c r="AS104" i="11" s="1"/>
  <c r="AO104" i="11"/>
  <c r="AR103" i="11"/>
  <c r="AS103" i="11" s="1"/>
  <c r="AT103" i="11" s="1"/>
  <c r="AQ103" i="11"/>
  <c r="AO103" i="11"/>
  <c r="AQ102" i="11"/>
  <c r="AR102" i="11" s="1"/>
  <c r="AS102" i="11" s="1"/>
  <c r="AO102" i="11"/>
  <c r="AR101" i="11"/>
  <c r="AS101" i="11" s="1"/>
  <c r="AQ101" i="11"/>
  <c r="AO101" i="11"/>
  <c r="AQ100" i="11"/>
  <c r="AR100" i="11" s="1"/>
  <c r="AS100" i="11" s="1"/>
  <c r="AO100" i="11"/>
  <c r="AQ99" i="11"/>
  <c r="AR99" i="11" s="1"/>
  <c r="AS99" i="11" s="1"/>
  <c r="AT99" i="11" s="1"/>
  <c r="AO99" i="11"/>
  <c r="AS98" i="11"/>
  <c r="AQ98" i="11"/>
  <c r="AR98" i="11" s="1"/>
  <c r="AO98" i="11"/>
  <c r="AR97" i="11"/>
  <c r="AS97" i="11" s="1"/>
  <c r="AQ97" i="11"/>
  <c r="AO97" i="11"/>
  <c r="AQ96" i="11"/>
  <c r="AR96" i="11" s="1"/>
  <c r="AS96" i="11" s="1"/>
  <c r="AO96" i="11"/>
  <c r="AT96" i="11" s="1"/>
  <c r="AQ95" i="11"/>
  <c r="AR95" i="11" s="1"/>
  <c r="AS95" i="11" s="1"/>
  <c r="AO95" i="11"/>
  <c r="AQ94" i="11"/>
  <c r="AR94" i="11" s="1"/>
  <c r="AS94" i="11" s="1"/>
  <c r="AO94" i="11"/>
  <c r="AQ93" i="11"/>
  <c r="AR93" i="11" s="1"/>
  <c r="AS93" i="11" s="1"/>
  <c r="AO93" i="11"/>
  <c r="AQ92" i="11"/>
  <c r="AR92" i="11" s="1"/>
  <c r="AS92" i="11" s="1"/>
  <c r="AO92" i="11"/>
  <c r="AR91" i="11"/>
  <c r="AS91" i="11" s="1"/>
  <c r="AQ91" i="11"/>
  <c r="AO91" i="11"/>
  <c r="AQ90" i="11"/>
  <c r="AR90" i="11" s="1"/>
  <c r="AS90" i="11" s="1"/>
  <c r="AO90" i="11"/>
  <c r="AQ89" i="11"/>
  <c r="AR89" i="11" s="1"/>
  <c r="AS89" i="11" s="1"/>
  <c r="AO89" i="11"/>
  <c r="AQ88" i="11"/>
  <c r="AR88" i="11" s="1"/>
  <c r="AS88" i="11" s="1"/>
  <c r="AO88" i="11"/>
  <c r="AQ87" i="11"/>
  <c r="AR87" i="11" s="1"/>
  <c r="AS87" i="11" s="1"/>
  <c r="AT87" i="11" s="1"/>
  <c r="AO87" i="11"/>
  <c r="AQ86" i="11"/>
  <c r="AR86" i="11" s="1"/>
  <c r="AS86" i="11" s="1"/>
  <c r="AO86" i="11"/>
  <c r="AQ85" i="11"/>
  <c r="AR85" i="11" s="1"/>
  <c r="AS85" i="11" s="1"/>
  <c r="AO85" i="11"/>
  <c r="AQ84" i="11"/>
  <c r="AR84" i="11" s="1"/>
  <c r="AS84" i="11" s="1"/>
  <c r="AO84" i="11"/>
  <c r="AR83" i="11"/>
  <c r="AS83" i="11" s="1"/>
  <c r="AT83" i="11" s="1"/>
  <c r="AQ83" i="11"/>
  <c r="AO83" i="11"/>
  <c r="AS82" i="11"/>
  <c r="AQ82" i="11"/>
  <c r="AR82" i="11" s="1"/>
  <c r="AO82" i="11"/>
  <c r="AQ81" i="11"/>
  <c r="AR81" i="11" s="1"/>
  <c r="AS81" i="11" s="1"/>
  <c r="AO81" i="11"/>
  <c r="AQ80" i="11"/>
  <c r="AR80" i="11" s="1"/>
  <c r="AS80" i="11" s="1"/>
  <c r="AO80" i="11"/>
  <c r="AT80" i="11" s="1"/>
  <c r="AQ79" i="11"/>
  <c r="AR79" i="11" s="1"/>
  <c r="AS79" i="11" s="1"/>
  <c r="AO79" i="11"/>
  <c r="AQ78" i="11"/>
  <c r="AR78" i="11" s="1"/>
  <c r="AS78" i="11" s="1"/>
  <c r="AO78" i="11"/>
  <c r="AQ77" i="11"/>
  <c r="AR77" i="11" s="1"/>
  <c r="AS77" i="11" s="1"/>
  <c r="AO77" i="11"/>
  <c r="AT140" i="11" l="1"/>
  <c r="AT79" i="11"/>
  <c r="AT95" i="11"/>
  <c r="AT111" i="11"/>
  <c r="AT105" i="11"/>
  <c r="AT115" i="11"/>
  <c r="AT135" i="11"/>
  <c r="AT89" i="11"/>
  <c r="AT121" i="11"/>
  <c r="AT127" i="11"/>
  <c r="AT88" i="11"/>
  <c r="AT91" i="11"/>
  <c r="AT104" i="11"/>
  <c r="AT107" i="11"/>
  <c r="AT120" i="11"/>
  <c r="AT123" i="11"/>
  <c r="AT126" i="11"/>
  <c r="AT134" i="11"/>
  <c r="AT141" i="11"/>
  <c r="AT146" i="11"/>
  <c r="AT77" i="11"/>
  <c r="AT90" i="11"/>
  <c r="AT93" i="11"/>
  <c r="AT106" i="11"/>
  <c r="AT122" i="11"/>
  <c r="AT125" i="11"/>
  <c r="AT133" i="11"/>
  <c r="AT145" i="11"/>
  <c r="AT92" i="11"/>
  <c r="AT94" i="11"/>
  <c r="AT108" i="11"/>
  <c r="AT109" i="11"/>
  <c r="AT110" i="11"/>
  <c r="AT124" i="11"/>
  <c r="AT131" i="11"/>
  <c r="AT132" i="11"/>
  <c r="AT139" i="11"/>
  <c r="AT144" i="11"/>
  <c r="AT78" i="11"/>
  <c r="AT97" i="11"/>
  <c r="AT98" i="11"/>
  <c r="AT112" i="11"/>
  <c r="AT113" i="11"/>
  <c r="AT114" i="11"/>
  <c r="AT129" i="11"/>
  <c r="AT130" i="11"/>
  <c r="AT137" i="11"/>
  <c r="AT138" i="11"/>
  <c r="AT143" i="11"/>
  <c r="AT148" i="11"/>
  <c r="AT81" i="11"/>
  <c r="AT82" i="11"/>
  <c r="AT84" i="11"/>
  <c r="AT85" i="11"/>
  <c r="AT86" i="11"/>
  <c r="AT100" i="11"/>
  <c r="AT101" i="11"/>
  <c r="AT102" i="11"/>
  <c r="AT116" i="11"/>
  <c r="AT117" i="11"/>
  <c r="AT118" i="11"/>
  <c r="AT128" i="11"/>
  <c r="AT136" i="11"/>
  <c r="AT142" i="11"/>
  <c r="AT147" i="11"/>
  <c r="AQ4" i="11" l="1"/>
  <c r="AQ7" i="11" l="1"/>
  <c r="AQ5" i="11"/>
  <c r="AQ9" i="11"/>
  <c r="AQ10" i="11"/>
  <c r="AQ8" i="11"/>
  <c r="AQ11" i="11"/>
  <c r="AQ23" i="11"/>
  <c r="AQ15" i="11"/>
  <c r="AQ22" i="11"/>
  <c r="AQ12" i="11"/>
  <c r="AQ21" i="11"/>
  <c r="AQ18" i="11"/>
  <c r="AQ13" i="11"/>
  <c r="AQ14" i="11"/>
  <c r="AQ17" i="11"/>
  <c r="AQ20" i="11"/>
  <c r="AQ16" i="11"/>
  <c r="AQ19" i="11"/>
  <c r="AQ27" i="11"/>
  <c r="AQ29" i="11"/>
  <c r="AQ30" i="11"/>
  <c r="AQ36" i="11"/>
  <c r="AQ26" i="11"/>
  <c r="AQ33" i="11"/>
  <c r="AQ34" i="11"/>
  <c r="AQ31" i="11"/>
  <c r="AQ32" i="11"/>
  <c r="AQ24" i="11"/>
  <c r="AQ35" i="11"/>
  <c r="AQ38" i="11"/>
  <c r="AQ39" i="11"/>
  <c r="AQ40" i="11"/>
  <c r="AQ6" i="11"/>
  <c r="AQ41" i="11"/>
  <c r="AQ42" i="11"/>
  <c r="AQ45" i="11"/>
  <c r="AQ47" i="11"/>
  <c r="AQ48" i="11"/>
  <c r="AQ49" i="11"/>
  <c r="AQ51" i="11"/>
  <c r="AQ52" i="11"/>
  <c r="AQ55" i="11"/>
  <c r="AQ50" i="11"/>
  <c r="AQ56" i="11"/>
  <c r="AQ44" i="11"/>
  <c r="AQ53" i="11"/>
  <c r="AQ54" i="11"/>
  <c r="AQ57" i="11"/>
  <c r="AQ59" i="11"/>
  <c r="AQ37" i="11"/>
  <c r="AQ58" i="11"/>
  <c r="AQ61" i="11"/>
  <c r="AQ60" i="11"/>
  <c r="AQ62" i="11"/>
  <c r="AQ63" i="11"/>
  <c r="AQ64" i="11"/>
  <c r="AQ65" i="11"/>
  <c r="AQ66" i="11"/>
  <c r="AQ67" i="11"/>
  <c r="AQ70" i="11"/>
  <c r="AQ25" i="11"/>
  <c r="AQ68" i="11"/>
  <c r="AQ71" i="11"/>
  <c r="AQ72" i="11"/>
  <c r="AQ74" i="11"/>
  <c r="AQ75" i="11"/>
  <c r="AQ73" i="11"/>
  <c r="AQ76" i="11"/>
  <c r="AQ43" i="11"/>
  <c r="AQ46" i="11"/>
  <c r="AQ28" i="11"/>
  <c r="AQ69" i="11"/>
  <c r="AR4" i="11" l="1"/>
  <c r="AR76" i="11" l="1"/>
  <c r="AS76" i="11" s="1"/>
  <c r="AO76" i="11"/>
  <c r="AR75" i="11"/>
  <c r="AS75" i="11" s="1"/>
  <c r="AO75" i="11"/>
  <c r="AR74" i="11"/>
  <c r="AS74" i="11" s="1"/>
  <c r="AO74" i="11"/>
  <c r="AR73" i="11"/>
  <c r="AS73" i="11" s="1"/>
  <c r="AO73" i="11"/>
  <c r="AR72" i="11"/>
  <c r="AS72" i="11" s="1"/>
  <c r="AO72" i="11"/>
  <c r="AR71" i="11"/>
  <c r="AS71" i="11" s="1"/>
  <c r="AO71" i="11"/>
  <c r="AR70" i="11"/>
  <c r="AS70" i="11" s="1"/>
  <c r="AO70" i="11"/>
  <c r="AR69" i="11"/>
  <c r="AS69" i="11" s="1"/>
  <c r="AO69" i="11"/>
  <c r="AR68" i="11"/>
  <c r="AS68" i="11" s="1"/>
  <c r="AO68" i="11"/>
  <c r="AR67" i="11"/>
  <c r="AS67" i="11" s="1"/>
  <c r="AO67" i="11"/>
  <c r="AR66" i="11"/>
  <c r="AS66" i="11" s="1"/>
  <c r="AO66" i="11"/>
  <c r="AR65" i="11"/>
  <c r="AS65" i="11" s="1"/>
  <c r="AO65" i="11"/>
  <c r="AR64" i="11"/>
  <c r="AS64" i="11" s="1"/>
  <c r="AO64" i="11"/>
  <c r="AR63" i="11"/>
  <c r="AS63" i="11" s="1"/>
  <c r="AO63" i="11"/>
  <c r="AR62" i="11"/>
  <c r="AS62" i="11" s="1"/>
  <c r="AO62" i="11"/>
  <c r="AR61" i="11"/>
  <c r="AS61" i="11" s="1"/>
  <c r="AO61" i="11"/>
  <c r="AR60" i="11"/>
  <c r="AS60" i="11" s="1"/>
  <c r="AO60" i="11"/>
  <c r="AR59" i="11"/>
  <c r="AS59" i="11" s="1"/>
  <c r="AO59" i="11"/>
  <c r="AR58" i="11"/>
  <c r="AS58" i="11" s="1"/>
  <c r="AO58" i="11"/>
  <c r="AR57" i="11"/>
  <c r="AS57" i="11" s="1"/>
  <c r="AO57" i="11"/>
  <c r="AR56" i="11"/>
  <c r="AS56" i="11" s="1"/>
  <c r="AO56" i="11"/>
  <c r="AR55" i="11"/>
  <c r="AS55" i="11" s="1"/>
  <c r="AO55" i="11"/>
  <c r="AR54" i="11"/>
  <c r="AS54" i="11" s="1"/>
  <c r="AO54" i="11"/>
  <c r="AR53" i="11"/>
  <c r="AS53" i="11" s="1"/>
  <c r="AO53" i="11"/>
  <c r="AR52" i="11"/>
  <c r="AS52" i="11" s="1"/>
  <c r="AO52" i="11"/>
  <c r="AR51" i="11"/>
  <c r="AS51" i="11" s="1"/>
  <c r="AO51" i="11"/>
  <c r="AR50" i="11"/>
  <c r="AS50" i="11" s="1"/>
  <c r="AO50" i="11"/>
  <c r="AR49" i="11"/>
  <c r="AS49" i="11" s="1"/>
  <c r="AO49" i="11"/>
  <c r="AR48" i="11"/>
  <c r="AS48" i="11" s="1"/>
  <c r="AO48" i="11"/>
  <c r="AR47" i="11"/>
  <c r="AS47" i="11" s="1"/>
  <c r="AO47" i="11"/>
  <c r="AR46" i="11"/>
  <c r="AS46" i="11" s="1"/>
  <c r="AO46" i="11"/>
  <c r="AR45" i="11"/>
  <c r="AS45" i="11" s="1"/>
  <c r="AO45" i="11"/>
  <c r="AR44" i="11"/>
  <c r="AS44" i="11" s="1"/>
  <c r="AO44" i="11"/>
  <c r="AR43" i="11"/>
  <c r="AS43" i="11" s="1"/>
  <c r="AO43" i="11"/>
  <c r="AR42" i="11"/>
  <c r="AS42" i="11" s="1"/>
  <c r="AO42" i="11"/>
  <c r="AR41" i="11"/>
  <c r="AS41" i="11" s="1"/>
  <c r="AO41" i="11"/>
  <c r="AR40" i="11"/>
  <c r="AS40" i="11" s="1"/>
  <c r="AO40" i="11"/>
  <c r="AR39" i="11"/>
  <c r="AS39" i="11" s="1"/>
  <c r="AO39" i="11"/>
  <c r="AR38" i="11"/>
  <c r="AS38" i="11" s="1"/>
  <c r="AO38" i="11"/>
  <c r="AR37" i="11"/>
  <c r="AS37" i="11" s="1"/>
  <c r="AO37" i="11"/>
  <c r="AR36" i="11"/>
  <c r="AS36" i="11" s="1"/>
  <c r="AO36" i="11"/>
  <c r="AR35" i="11"/>
  <c r="AS35" i="11" s="1"/>
  <c r="AO35" i="11"/>
  <c r="AR34" i="11"/>
  <c r="AS34" i="11" s="1"/>
  <c r="AO34" i="11"/>
  <c r="AR33" i="11"/>
  <c r="AS33" i="11" s="1"/>
  <c r="AO33" i="11"/>
  <c r="AR32" i="11"/>
  <c r="AS32" i="11" s="1"/>
  <c r="AO32" i="11"/>
  <c r="AR31" i="11"/>
  <c r="AS31" i="11" s="1"/>
  <c r="AO31" i="11"/>
  <c r="AR30" i="11"/>
  <c r="AS30" i="11" s="1"/>
  <c r="AO30" i="11"/>
  <c r="AR29" i="11"/>
  <c r="AS29" i="11" s="1"/>
  <c r="AO29" i="11"/>
  <c r="AR28" i="11"/>
  <c r="AS28" i="11" s="1"/>
  <c r="AO28" i="11"/>
  <c r="AR27" i="11"/>
  <c r="AS27" i="11" s="1"/>
  <c r="AO27" i="11"/>
  <c r="AR26" i="11"/>
  <c r="AS26" i="11" s="1"/>
  <c r="AO26" i="11"/>
  <c r="AR25" i="11"/>
  <c r="AS25" i="11" s="1"/>
  <c r="AO25" i="11"/>
  <c r="AR24" i="11"/>
  <c r="AS24" i="11" s="1"/>
  <c r="AO24" i="11"/>
  <c r="AR23" i="11"/>
  <c r="AS23" i="11" s="1"/>
  <c r="AO23" i="11"/>
  <c r="AR22" i="11"/>
  <c r="AS22" i="11" s="1"/>
  <c r="AO22" i="11"/>
  <c r="AR21" i="11"/>
  <c r="AS21" i="11" s="1"/>
  <c r="AO21" i="11"/>
  <c r="AR20" i="11"/>
  <c r="AS20" i="11" s="1"/>
  <c r="AO20" i="11"/>
  <c r="AR19" i="11"/>
  <c r="AS19" i="11" s="1"/>
  <c r="AO19" i="11"/>
  <c r="AR18" i="11"/>
  <c r="AS18" i="11" s="1"/>
  <c r="AO18" i="11"/>
  <c r="AR17" i="11"/>
  <c r="AS17" i="11" s="1"/>
  <c r="AO17" i="11"/>
  <c r="AR16" i="11"/>
  <c r="AS16" i="11" s="1"/>
  <c r="AO16" i="11"/>
  <c r="AR15" i="11"/>
  <c r="AS15" i="11" s="1"/>
  <c r="AO15" i="11"/>
  <c r="AR14" i="11"/>
  <c r="AS14" i="11" s="1"/>
  <c r="AO14" i="11"/>
  <c r="AR13" i="11"/>
  <c r="AS13" i="11" s="1"/>
  <c r="AO13" i="11"/>
  <c r="AR12" i="11"/>
  <c r="AS12" i="11" s="1"/>
  <c r="AO12" i="11"/>
  <c r="AR11" i="11"/>
  <c r="AS11" i="11" s="1"/>
  <c r="AO11" i="11"/>
  <c r="AR10" i="11"/>
  <c r="AS10" i="11" s="1"/>
  <c r="AO10" i="11"/>
  <c r="AR9" i="11"/>
  <c r="AS9" i="11" s="1"/>
  <c r="AO9" i="11"/>
  <c r="AR8" i="11"/>
  <c r="AS8" i="11" s="1"/>
  <c r="AO8" i="11"/>
  <c r="AR7" i="11"/>
  <c r="AS7" i="11" s="1"/>
  <c r="AO7" i="11"/>
  <c r="AR6" i="11"/>
  <c r="AS6" i="11" s="1"/>
  <c r="AO6" i="11"/>
  <c r="AR5" i="11"/>
  <c r="AS5" i="11" s="1"/>
  <c r="AO5" i="11"/>
  <c r="AS4" i="11"/>
  <c r="AO4" i="11"/>
  <c r="D1" i="1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1" i="11" s="1"/>
  <c r="AJ1" i="11" s="1"/>
  <c r="AK1" i="11" s="1"/>
  <c r="AL1" i="11" s="1"/>
  <c r="AN1" i="11" s="1"/>
  <c r="AO1" i="11" s="1"/>
  <c r="AP1" i="11" s="1"/>
  <c r="AM1" i="11" l="1"/>
  <c r="AQ1" i="11"/>
  <c r="AS1" i="11" s="1"/>
  <c r="AR1" i="11"/>
  <c r="AT65" i="11"/>
  <c r="AT63" i="11"/>
  <c r="AT21" i="11"/>
  <c r="AT61" i="11"/>
  <c r="AT36" i="11"/>
  <c r="AT29" i="11"/>
  <c r="AT37" i="11"/>
  <c r="AT41" i="11"/>
  <c r="AT67" i="11"/>
  <c r="AT75" i="11"/>
  <c r="AT57" i="11"/>
  <c r="AT45" i="11"/>
  <c r="AT49" i="11"/>
  <c r="AT53" i="11"/>
  <c r="AT71" i="11"/>
  <c r="AT11" i="11"/>
  <c r="AT25" i="11"/>
  <c r="AT33" i="11"/>
  <c r="AT59" i="11"/>
  <c r="AT20" i="11"/>
  <c r="AT14" i="11"/>
  <c r="AT23" i="11"/>
  <c r="AT39" i="11"/>
  <c r="AT55" i="11"/>
  <c r="AT5" i="11"/>
  <c r="AT73" i="11"/>
  <c r="AT12" i="11"/>
  <c r="AT15" i="11"/>
  <c r="AT27" i="11"/>
  <c r="AT34" i="11"/>
  <c r="AT43" i="11"/>
  <c r="AT50" i="11"/>
  <c r="AT74" i="11"/>
  <c r="AT28" i="11"/>
  <c r="AT44" i="11"/>
  <c r="AT31" i="11"/>
  <c r="AT47" i="11"/>
  <c r="AT6" i="11"/>
  <c r="AT7" i="11"/>
  <c r="AT26" i="11"/>
  <c r="AT35" i="11"/>
  <c r="AT42" i="11"/>
  <c r="AT51" i="11"/>
  <c r="AT58" i="11"/>
  <c r="AT66" i="11"/>
  <c r="AT69" i="11"/>
  <c r="AT52" i="11"/>
  <c r="AT17" i="11"/>
  <c r="AT16" i="11"/>
  <c r="AT30" i="11"/>
  <c r="AT38" i="11"/>
  <c r="AT46" i="11"/>
  <c r="AT54" i="11"/>
  <c r="AT9" i="11"/>
  <c r="AT4" i="11"/>
  <c r="AT8" i="11"/>
  <c r="AT19" i="11"/>
  <c r="AT22" i="11"/>
  <c r="AT10" i="11"/>
  <c r="AT13" i="11"/>
  <c r="AT18" i="11"/>
  <c r="AT24" i="11"/>
  <c r="AT32" i="11"/>
  <c r="AT40" i="11"/>
  <c r="AT48" i="11"/>
  <c r="AT56" i="11"/>
  <c r="AT60" i="11"/>
  <c r="AT62" i="11"/>
  <c r="AT70" i="11"/>
  <c r="AT64" i="11"/>
  <c r="AT68" i="11"/>
  <c r="AT72" i="11"/>
  <c r="AT76" i="11"/>
  <c r="A5" i="11" l="1"/>
  <c r="A6" i="11" s="1"/>
  <c r="A7" i="11" s="1"/>
  <c r="A8" i="11" s="1"/>
  <c r="A9" i="11" s="1"/>
  <c r="A10" i="11" l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Aieshwarya Davis</author>
    <author>Dereje Ketema Wolde</author>
  </authors>
  <commentList>
    <comment ref="X4" authorId="0" shapeId="0" xr:uid="{6AD73531-98AC-4285-A8D7-761720B9FAEA}">
      <text>
        <r>
          <rPr>
            <b/>
            <sz val="9"/>
            <color indexed="81"/>
            <rFont val="Tahoma"/>
            <family val="2"/>
          </rPr>
          <t xml:space="preserve">Aieshwarya Davis: </t>
        </r>
        <r>
          <rPr>
            <sz val="9"/>
            <color indexed="81"/>
            <rFont val="Tahoma"/>
            <family val="2"/>
          </rPr>
          <t>National Risk and Vulnerability Assessment 2003</t>
        </r>
      </text>
    </comment>
    <comment ref="Z4" authorId="0" shapeId="0" xr:uid="{0742DFE1-6C1D-4B1C-A449-6CB5CB013BC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Risk and Vulnerability Assessment 2005
</t>
        </r>
      </text>
    </comment>
    <comment ref="AB4" authorId="0" shapeId="0" xr:uid="{65EE9768-7C94-411D-94A4-1148E8F9D22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Afghanistan living conditions survey
</t>
        </r>
      </text>
    </comment>
    <comment ref="AF4" authorId="0" shapeId="0" xr:uid="{E760C4C3-A286-48EB-8FCA-83A092F2120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Afghanistan living conditions survey
</t>
        </r>
      </text>
    </comment>
    <comment ref="AH4" authorId="0" shapeId="0" xr:uid="{708224F1-E666-42BB-95A0-40BC814399D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Afghanistan Living Conditions survey
</t>
        </r>
      </text>
    </comment>
    <comment ref="AI4" authorId="0" shapeId="0" xr:uid="{C1E88ED8-C0DA-4541-A388-D677AE5E8268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Afghanistan Living Conditions survey</t>
        </r>
      </text>
    </comment>
    <comment ref="AK4" authorId="0" shapeId="0" xr:uid="{50045D7B-7B1D-4DE9-9400-6528FA0E3B9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Afghanistan Living Conditions Survey</t>
        </r>
      </text>
    </comment>
    <comment ref="AL4" authorId="0" shapeId="0" xr:uid="{658567B1-25C0-4AB1-ACBD-B4A0F7DC26A8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Multidimensional poverty index report</t>
        </r>
      </text>
    </comment>
    <comment ref="AN4" authorId="0" shapeId="0" xr:uid="{80F4881F-E32F-4326-8208-59F02F57C34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Afghanistan Income Expenditure and Labor Force Survey</t>
        </r>
      </text>
    </comment>
    <comment ref="W5" authorId="0" shapeId="0" xr:uid="{DD228539-357B-46B6-810B-2768B90481EE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Living Standards Measurement Survey
</t>
        </r>
      </text>
    </comment>
    <comment ref="X5" authorId="0" shapeId="0" xr:uid="{091A2775-FAAD-4876-AE08-2397FCC17A4C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LSMS </t>
        </r>
      </text>
    </comment>
    <comment ref="Y5" authorId="0" shapeId="0" xr:uid="{AE7B9EFC-3B0D-4FF7-A374-89E9E3F27ABD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LSMS </t>
        </r>
      </text>
    </comment>
    <comment ref="Z5" authorId="0" shapeId="0" xr:uid="{FDA96176-42EA-46B8-8C85-22F658FCDD4E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Living Standards Measurement Survey
</t>
        </r>
      </text>
    </comment>
    <comment ref="AA5" authorId="0" shapeId="0" xr:uid="{3BB26CCB-4AE8-436D-9556-13A219C3B58D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Budget Survey 2006
</t>
        </r>
      </text>
    </comment>
    <comment ref="AC5" authorId="0" shapeId="0" xr:uid="{53CD1253-808F-4BF4-8136-25CA6C19E774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Living Standards Measurement Survey
</t>
        </r>
      </text>
    </comment>
    <comment ref="AD5" authorId="0" shapeId="0" xr:uid="{A85F7E50-1B42-4909-BE40-AA8036B62A59}">
      <text>
        <r>
          <rPr>
            <b/>
            <sz val="9"/>
            <color indexed="81"/>
            <rFont val="Tahoma"/>
            <charset val="1"/>
          </rPr>
          <t xml:space="preserve">Aieshwarya Davis: 
</t>
        </r>
        <r>
          <rPr>
            <sz val="9"/>
            <color indexed="81"/>
            <rFont val="Tahoma"/>
            <family val="2"/>
          </rPr>
          <t>Household budget survey</t>
        </r>
      </text>
    </comment>
    <comment ref="AG5" authorId="0" shapeId="0" xr:uid="{95F6F713-874F-4AB9-B6CA-3886FC86359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LSMS 2012
</t>
        </r>
      </text>
    </comment>
    <comment ref="AI5" authorId="0" shapeId="0" xr:uid="{F1BFB864-2616-4662-A10D-8CDB5595F3DE}">
      <text>
        <r>
          <rPr>
            <b/>
            <sz val="9"/>
            <color indexed="81"/>
            <rFont val="Tahoma"/>
            <charset val="1"/>
          </rPr>
          <t xml:space="preserve">Aieshwarya Davis: 
</t>
        </r>
        <r>
          <rPr>
            <sz val="9"/>
            <color indexed="81"/>
            <rFont val="Tahoma"/>
            <family val="2"/>
          </rPr>
          <t>Household budget survey</t>
        </r>
      </text>
    </comment>
    <comment ref="AJ5" authorId="0" shapeId="0" xr:uid="{FC170555-E584-48A2-8381-E5EDAD19227A}">
      <text>
        <r>
          <rPr>
            <b/>
            <sz val="9"/>
            <color indexed="81"/>
            <rFont val="Tahoma"/>
            <charset val="1"/>
          </rPr>
          <t xml:space="preserve">Aieshwarya Davis: 
</t>
        </r>
        <r>
          <rPr>
            <sz val="9"/>
            <color indexed="81"/>
            <rFont val="Tahoma"/>
            <family val="2"/>
          </rPr>
          <t>Household budget survey</t>
        </r>
      </text>
    </comment>
    <comment ref="AK5" authorId="0" shapeId="0" xr:uid="{3D0B15BB-4CEA-4F1F-942F-EA8C402679BB}">
      <text>
        <r>
          <rPr>
            <b/>
            <sz val="9"/>
            <color indexed="81"/>
            <rFont val="Tahoma"/>
            <charset val="1"/>
          </rPr>
          <t xml:space="preserve">Aieshwarya Davis: 
</t>
        </r>
        <r>
          <rPr>
            <sz val="9"/>
            <color indexed="81"/>
            <rFont val="Tahoma"/>
            <family val="2"/>
          </rPr>
          <t>Household budget survey</t>
        </r>
      </text>
    </comment>
    <comment ref="AE6" authorId="0" shapeId="0" xr:uid="{3750C4DD-6DF1-4B42-9EF7-119DE7B6ABD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Nationale sur les Dépenses de Consommation et le Niveau de Vie des Ménages Algériens 2011</t>
        </r>
      </text>
    </comment>
    <comment ref="T7" authorId="0" shapeId="0" xr:uid="{CEF0D9FE-15F1-4315-91E3-E82ACBEB7FD9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1999 Household Expenditure and Revenue survey
</t>
        </r>
      </text>
    </comment>
    <comment ref="U7" authorId="0" shapeId="0" xr:uid="{F1DFBD59-D388-401D-9CDF-40244CC3F095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Inquérito aos Agregados Familiares sobre Despesas e Receitas 2000</t>
        </r>
      </text>
    </comment>
    <comment ref="Z7" authorId="0" shapeId="0" xr:uid="{7B82F574-4562-4BDB-AB80-3AF99CFFA255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2005 Survey of Basic Welfare Indicators
</t>
        </r>
      </text>
    </comment>
    <comment ref="AC7" authorId="0" shapeId="0" xr:uid="{7AB2AF6A-780C-432E-B999-5E4EF001BB21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Inquérito aos Agregados Familiares sobre Despesas e Receitas 2008</t>
        </r>
      </text>
    </comment>
    <comment ref="AD7" authorId="0" shapeId="0" xr:uid="{1D918DE6-1D52-4645-9B65-79E5495B03D3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Integrated Survey on Population Well-Being 2008-2009, IDR II and MICS III
</t>
        </r>
      </text>
    </comment>
    <comment ref="AM7" authorId="0" shapeId="0" xr:uid="{357A0AB0-C2CB-409A-BC5F-B72B03B011B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Inquérito de Despesas, Receitas e Emprego em Angola</t>
        </r>
      </text>
    </comment>
    <comment ref="Z8" authorId="0" shapeId="0" xr:uid="{42D619FB-D93F-4204-961A-86BE07CA524F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Survey of Living Conditions and Household Budgets (SLC-HBS) 2005/06</t>
        </r>
      </text>
    </comment>
    <comment ref="S9" authorId="0" shapeId="0" xr:uid="{9AED213A-BFD8-4B6E-BDBD-B3302B786681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Encuesta Permanente de Hogares 1998 - SEDLAC - Base de Datos Armonizada
</t>
        </r>
      </text>
    </comment>
    <comment ref="T9" authorId="0" shapeId="0" xr:uid="{A67A39A6-6D20-40ED-9D80-7B021B16A23B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Permanent Household Survey 1999 - SEDLAC - Harmonized Database
</t>
        </r>
      </text>
    </comment>
    <comment ref="U9" authorId="0" shapeId="0" xr:uid="{3DA2E66C-F5EC-4C3E-8622-2DA475099F7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2009</t>
        </r>
      </text>
    </comment>
    <comment ref="V9" authorId="0" shapeId="0" xr:uid="{44749DCE-A0B2-49C7-A13A-C064F0E2BC8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2009</t>
        </r>
      </text>
    </comment>
    <comment ref="W9" authorId="0" shapeId="0" xr:uid="{F5EA83BF-2C8A-43F7-8A56-19B557D17F8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2009</t>
        </r>
      </text>
    </comment>
    <comment ref="X9" authorId="0" shapeId="0" xr:uid="{77AD90E6-5B93-4665-8809-B2D6E1506FD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2009</t>
        </r>
      </text>
    </comment>
    <comment ref="Y9" authorId="0" shapeId="0" xr:uid="{EE8823D8-C928-479F-AC1A-768CE6FAB00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2009</t>
        </r>
      </text>
    </comment>
    <comment ref="Z9" authorId="0" shapeId="0" xr:uid="{DDC72FDB-8F73-4888-93D0-B2050ACB968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2009</t>
        </r>
      </text>
    </comment>
    <comment ref="AA9" authorId="0" shapeId="0" xr:uid="{753DA02E-73E7-40DF-9682-42C6F23B4BF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2009</t>
        </r>
      </text>
    </comment>
    <comment ref="AB9" authorId="0" shapeId="0" xr:uid="{ADF909ED-4938-4928-84D6-EC7281672C0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2009</t>
        </r>
      </text>
    </comment>
    <comment ref="AC9" authorId="0" shapeId="0" xr:uid="{6BEB1D72-7166-42DA-9200-716D1385651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2009</t>
        </r>
      </text>
    </comment>
    <comment ref="AD9" authorId="0" shapeId="0" xr:uid="{770CBBB5-B49F-4035-9CAD-F5BE268FAED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2009</t>
        </r>
      </text>
    </comment>
    <comment ref="AE9" authorId="0" shapeId="0" xr:uid="{C1812E98-33B8-4C80-8E8D-5C86E2C6102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2010
</t>
        </r>
      </text>
    </comment>
    <comment ref="AF9" authorId="0" shapeId="0" xr:uid="{40A27F21-2DA4-448B-915D-D460B488F16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2011
</t>
        </r>
      </text>
    </comment>
    <comment ref="AG9" authorId="0" shapeId="0" xr:uid="{E16AE03E-28F5-45EF-AE33-EC3C6CAFE48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2012
</t>
        </r>
      </text>
    </comment>
    <comment ref="AH9" authorId="0" shapeId="0" xr:uid="{C615BEAD-ADEE-4046-B141-92788868276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2013</t>
        </r>
      </text>
    </comment>
    <comment ref="AI9" authorId="0" shapeId="0" xr:uid="{D127FDC8-9C33-4C3F-B68E-2D438896762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2014</t>
        </r>
      </text>
    </comment>
    <comment ref="AJ9" authorId="0" shapeId="0" xr:uid="{92906375-4AEB-4018-9CEB-70D6BEABAF2A}">
      <text>
        <r>
          <rPr>
            <b/>
            <sz val="9"/>
            <color indexed="81"/>
            <rFont val="Tahoma"/>
            <charset val="1"/>
          </rPr>
          <t xml:space="preserve">Aieshwarya Davis: </t>
        </r>
        <r>
          <rPr>
            <sz val="9"/>
            <color indexed="81"/>
            <rFont val="Tahoma"/>
            <family val="2"/>
          </rPr>
          <t>Continuous permanent Household Survey 2015</t>
        </r>
      </text>
    </comment>
    <comment ref="AK9" authorId="0" shapeId="0" xr:uid="{94FDC23B-1268-4603-B5A8-70775A19F2D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Argentina - Encuesta Permanente de Hogares Continua 2016, Segundo Semestre</t>
        </r>
      </text>
    </comment>
    <comment ref="AL9" authorId="0" shapeId="0" xr:uid="{31ACFD6E-0FB2-4BE0-8DAA-A531F9B302E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2017, Segundo Semestre</t>
        </r>
      </text>
    </comment>
    <comment ref="AM9" authorId="0" shapeId="0" xr:uid="{4F6ED655-43E4-4CB3-8A89-F96FEFF9A27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Continua 2018, Segundo Semestre</t>
        </r>
      </text>
    </comment>
    <comment ref="V10" authorId="0" shapeId="0" xr:uid="{0CEF778A-C377-4CC1-8D17-C830FA49E2A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
</t>
        </r>
      </text>
    </comment>
    <comment ref="W10" authorId="0" shapeId="0" xr:uid="{8EB7715B-C292-4DEC-BD51-00ED6326646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
</t>
        </r>
      </text>
    </comment>
    <comment ref="X10" authorId="0" shapeId="0" xr:uid="{F43C2BC1-4AE6-47B0-8377-8AAACA93819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
</t>
        </r>
      </text>
    </comment>
    <comment ref="Y10" authorId="0" shapeId="0" xr:uid="{7DFE3353-793F-4C6A-9C0D-85365335B8E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
</t>
        </r>
      </text>
    </comment>
    <comment ref="Z10" authorId="0" shapeId="0" xr:uid="{533D9C46-8333-4BAF-9E3F-EA72DA60475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
</t>
        </r>
      </text>
    </comment>
    <comment ref="AA10" authorId="0" shapeId="0" xr:uid="{D2D62DDA-9B05-4CF6-B5BE-D3002C926F9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
</t>
        </r>
      </text>
    </comment>
    <comment ref="AB10" authorId="0" shapeId="0" xr:uid="{FFAE58F3-D93D-4421-83F2-0BE264BA138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
</t>
        </r>
      </text>
    </comment>
    <comment ref="AC10" authorId="0" shapeId="0" xr:uid="{229A7672-5B34-4B02-B0CE-6CFD694728F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
</t>
        </r>
      </text>
    </comment>
    <comment ref="AD10" authorId="0" shapeId="0" xr:uid="{8DA8F62D-005E-4CD6-95D1-2CC83B3DC97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
</t>
        </r>
      </text>
    </comment>
    <comment ref="AE10" authorId="0" shapeId="0" xr:uid="{FF47F6BF-839E-4835-A88E-9C6A4681B3A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2010</t>
        </r>
      </text>
    </comment>
    <comment ref="AF10" authorId="0" shapeId="0" xr:uid="{E7443F09-076F-4348-BE98-9512A8D23C7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2011</t>
        </r>
      </text>
    </comment>
    <comment ref="AG10" authorId="0" shapeId="0" xr:uid="{4A235377-56C0-4F58-A6EA-0A26ED65A3F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2012
</t>
        </r>
      </text>
    </comment>
    <comment ref="AH10" authorId="0" shapeId="0" xr:uid="{31532FF6-4652-4EEB-B219-5AA27DC830F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2013</t>
        </r>
      </text>
    </comment>
    <comment ref="AI10" authorId="0" shapeId="0" xr:uid="{6158C445-7961-4AEC-9004-5B5819CAB33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2014</t>
        </r>
      </text>
    </comment>
    <comment ref="AJ10" authorId="0" shapeId="0" xr:uid="{2D53898E-C5DF-4055-BEAC-F215799805C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2015</t>
        </r>
      </text>
    </comment>
    <comment ref="AK10" authorId="0" shapeId="0" xr:uid="{D754B621-7C6E-489F-8781-09E5A381714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2016</t>
        </r>
      </text>
    </comment>
    <comment ref="AL10" authorId="0" shapeId="0" xr:uid="{A0C09A3B-446F-42AA-BD49-E68D415D91A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2017
</t>
        </r>
      </text>
    </comment>
    <comment ref="AM10" authorId="0" shapeId="0" xr:uid="{C4F62A03-2741-4E7C-B116-FED54713574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2018
</t>
        </r>
      </text>
    </comment>
    <comment ref="AN10" authorId="0" shapeId="0" xr:uid="{84221228-FE54-4C79-8105-EA63BC4AB00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Living Conditions Survey 2019</t>
        </r>
      </text>
    </comment>
    <comment ref="V11" authorId="0" shapeId="0" xr:uid="{187EB993-158B-4232-9F03-20A6BF8614B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W11" authorId="0" shapeId="0" xr:uid="{453BA2B8-40EF-4713-89B0-D22146DC766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X11" authorId="0" shapeId="0" xr:uid="{968D7E7C-8A3A-45FD-8A55-B6C77F9EC5D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Y11" authorId="0" shapeId="0" xr:uid="{8EF60728-49D3-4B6C-ACE8-D0558143710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Z11" authorId="0" shapeId="0" xr:uid="{56A41E93-2DE3-44AD-8CB5-5CB335294EB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AC11" authorId="0" shapeId="0" xr:uid="{A0CE2667-0F1A-4160-80EF-3CFF9A0AA3D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Survey on Monitoring Targeted Social Assistance Programme 2008
</t>
        </r>
      </text>
    </comment>
    <comment ref="AD11" authorId="0" shapeId="0" xr:uid="{761D1A9F-8DC0-4A4A-A164-485C5FDC953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Financial Literacy Survey 2009
</t>
        </r>
      </text>
    </comment>
    <comment ref="AE11" authorId="0" shapeId="0" xr:uid="{28875293-05BC-4FAB-A57C-829568189AE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AF11" authorId="0" shapeId="0" xr:uid="{2C08915E-CDFA-4674-8E02-1EEFB25E467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AG11" authorId="0" shapeId="0" xr:uid="{F90C455A-74EF-4F6C-826D-E46FAD3E3A7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AH11" authorId="0" shapeId="0" xr:uid="{F1DA20F2-E3DF-474F-B451-C9B12A18067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AI11" authorId="0" shapeId="0" xr:uid="{A91F97AC-9B8A-4E87-AD95-AB2C638F63D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AJ11" authorId="0" shapeId="0" xr:uid="{63B358B8-299B-4390-9365-78150DF78FA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AK11" authorId="0" shapeId="0" xr:uid="{C4B1D3B4-FDA1-43F1-94A1-383B4BAE0C4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AL11" authorId="0" shapeId="0" xr:uid="{FE938D0C-4386-46BE-98DF-1F3D32A6E70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AM11" authorId="0" shapeId="0" xr:uid="{D7A579B6-2F55-4491-94FC-270A3EE4850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U12" authorId="0" shapeId="0" xr:uid="{F0EA5D0B-F4C7-47E7-8A23-58470CC6B7D5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income and expenditure survey
</t>
        </r>
      </text>
    </comment>
    <comment ref="Z12" authorId="0" shapeId="0" xr:uid="{73DCE3BD-D8BA-499B-89D3-9F14F82E567B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income and expenditure survey
</t>
        </r>
      </text>
    </comment>
    <comment ref="AE12" authorId="0" shapeId="0" xr:uid="{C9736E73-3E54-4624-B3C9-38CB8013983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 2010</t>
        </r>
      </text>
    </comment>
    <comment ref="AK12" authorId="0" shapeId="0" xr:uid="{8F3949D0-8E11-4D30-A24C-950059015A6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 2016/2017</t>
        </r>
      </text>
    </comment>
    <comment ref="U13" authorId="0" shapeId="0" xr:uid="{22089E27-23DD-424A-92A4-588ECC1E93D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V13" authorId="0" shapeId="0" xr:uid="{34435818-3A52-458A-B312-F611C76508A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W13" authorId="0" shapeId="0" xr:uid="{2D1D4DC3-3424-42CA-861A-5E4B115571C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X13" authorId="0" shapeId="0" xr:uid="{9ACBACBD-EF69-44B8-A136-3925C749FF8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Y13" authorId="0" shapeId="0" xr:uid="{F4E4D528-222C-48E0-9AB0-6877665EBDB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Z13" authorId="0" shapeId="0" xr:uid="{F526B17D-6010-4077-8457-4F011C67CEA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AA13" authorId="0" shapeId="0" xr:uid="{4C61F8DB-50A1-49C2-9A0D-64ED64D4C16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AB13" authorId="0" shapeId="0" xr:uid="{D30F20ED-6B36-44D1-8BBE-68FFE1B3DA9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AC13" authorId="0" shapeId="0" xr:uid="{241AAE0A-C38D-4BAE-8C7C-2CCE20B4670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AD13" authorId="0" shapeId="0" xr:uid="{8318161E-5DCC-4BC3-90C3-674851C860E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AE13" authorId="0" shapeId="0" xr:uid="{8C31109C-1A4C-451D-A8F6-58193A20E49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AF13" authorId="0" shapeId="0" xr:uid="{DF183A0B-9FD9-41AC-990B-D7B10DFE2EC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AG13" authorId="0" shapeId="0" xr:uid="{EB77BA8B-EFAE-4ADD-98CD-4BB4935DDF0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AH13" authorId="0" shapeId="0" xr:uid="{24C14762-C82C-4300-B6BB-E72E80A639E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AI13" authorId="0" shapeId="0" xr:uid="{36C11F0E-A4AC-4F6F-9A8F-B26B0FC1C15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AJ13" authorId="0" shapeId="0" xr:uid="{6F378708-77FC-4D7F-9F1A-F844599740C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AK13" authorId="0" shapeId="0" xr:uid="{458AFB08-1425-4B04-9D0C-9BDB4F2B7B7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AL13" authorId="0" shapeId="0" xr:uid="{73CADF83-9367-452D-A545-0208221C596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Sample Survey </t>
        </r>
      </text>
    </comment>
    <comment ref="V14" authorId="0" shapeId="0" xr:uid="{5609AE82-F9F8-419E-A4FC-C054DC82A98E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Living Standards Measurement Survey 2001</t>
        </r>
      </text>
    </comment>
    <comment ref="AC14" authorId="0" shapeId="0" xr:uid="{911F0C5E-3239-4968-8080-8FEAFEEBC43F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Expenditure Survey 2008-09</t>
        </r>
      </text>
    </comment>
    <comment ref="AD14" authorId="0" shapeId="0" xr:uid="{7C98A97B-19DA-441E-93C7-9AB975270C7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LSMS 2009
</t>
        </r>
      </text>
    </comment>
    <comment ref="X15" authorId="0" shapeId="0" xr:uid="{F1843AE3-6797-4DBB-A5E5-6BDD0D2F8028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Questionnaire Unifié sur les Indicateurs de Base du Bien-être 2003</t>
        </r>
      </text>
    </comment>
    <comment ref="AA15" authorId="0" shapeId="0" xr:uid="{CAA7D76D-F325-432C-AE6F-4FFDAB28554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Modular Integrated Survey on Household Living Conditions 2006
</t>
        </r>
      </text>
    </comment>
    <comment ref="AE15" authorId="0" shapeId="0" xr:uid="{1C2E7B89-87DA-4691-83FD-ED96DD64D69C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Integrated Survey on Household Living Conditions</t>
        </r>
      </text>
    </comment>
    <comment ref="AF15" authorId="0" shapeId="0" xr:uid="{53151BDD-AB7F-41D5-8BE7-100C1B9F718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Modulaire Intégrée sur les Conditions de Vie des Ménages 2011-2012</t>
        </r>
      </text>
    </comment>
    <comment ref="AH15" authorId="0" shapeId="0" xr:uid="{0369A327-0B8B-4F3D-8086-19BCF2BB5E64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Integrated Survey on Household Living Conditions</t>
        </r>
      </text>
    </comment>
    <comment ref="AJ15" authorId="0" shapeId="0" xr:uid="{67D74EDD-D790-4E3F-889E-D6FB02B9F98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Modulaire Intégrée sur les Conditions de Vie des Ménages 2015</t>
        </r>
      </text>
    </comment>
    <comment ref="AM15" authorId="0" shapeId="0" xr:uid="{1E7C249C-48A3-4668-BA07-59E8571AD81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Harmonisée sur les Conditions de Vie des Ménages 2018</t>
        </r>
      </text>
    </comment>
    <comment ref="X16" authorId="0" shapeId="0" xr:uid="{F39A0DBB-A685-4200-B35B-B382837424E6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Living Standards Survey 2003</t>
        </r>
      </text>
    </comment>
    <comment ref="AB16" authorId="0" shapeId="0" xr:uid="{9082CD17-75F2-4F3C-8EE5-8F258D72137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Living Standards Survey 2007, second round</t>
        </r>
      </text>
    </comment>
    <comment ref="AG16" authorId="0" shapeId="0" xr:uid="{8534785B-1523-4139-A0B5-B03AF00EF84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Living Standards Survey 2012, Third Round</t>
        </r>
      </text>
    </comment>
    <comment ref="AL16" authorId="0" shapeId="0" xr:uid="{6E35467C-EF5C-4DF3-9D0B-EEB189FE586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Living Standards Survey 2017</t>
        </r>
      </text>
    </comment>
    <comment ref="T17" authorId="0" shapeId="0" xr:uid="{829977FA-8BA4-4510-8DBF-92AB73CCC47E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Continuous Household Survey 1999
</t>
        </r>
      </text>
    </comment>
    <comment ref="U17" authorId="0" shapeId="0" xr:uid="{6716723E-8018-44D1-B190-E53D7A3C079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</t>
        </r>
      </text>
    </comment>
    <comment ref="V17" authorId="0" shapeId="0" xr:uid="{68F421C2-D748-4341-8D17-2FDD345EDB0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</t>
        </r>
      </text>
    </comment>
    <comment ref="W17" authorId="0" shapeId="0" xr:uid="{A3E5E41C-6362-4802-A719-B639BBF6516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</t>
        </r>
      </text>
    </comment>
    <comment ref="X17" authorId="0" shapeId="0" xr:uid="{027A0CEA-7AFE-498C-BB0A-0BFBD925C67C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Continuous Household Survey 
</t>
        </r>
      </text>
    </comment>
    <comment ref="Y17" authorId="0" shapeId="0" xr:uid="{7B873359-3ED7-42DB-A7D7-A38F14635EA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</t>
        </r>
      </text>
    </comment>
    <comment ref="Z17" authorId="0" shapeId="0" xr:uid="{3A5E5961-E2B5-4F96-A1BC-ABA4256A72E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</t>
        </r>
      </text>
    </comment>
    <comment ref="AA17" authorId="0" shapeId="0" xr:uid="{41726526-6D5C-4F88-A698-0D55B5A4118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</t>
        </r>
      </text>
    </comment>
    <comment ref="AB17" authorId="0" shapeId="0" xr:uid="{6B1331F7-2057-4435-A249-E7712ADF786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</t>
        </r>
      </text>
    </comment>
    <comment ref="AC17" authorId="0" shapeId="0" xr:uid="{1EF1C433-A747-4682-BFCA-99668623A87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</t>
        </r>
      </text>
    </comment>
    <comment ref="AD17" authorId="0" shapeId="0" xr:uid="{D5CCF57A-DA5B-4966-92F6-72004E59C98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</t>
        </r>
      </text>
    </comment>
    <comment ref="AF17" authorId="0" shapeId="0" xr:uid="{94F8E097-7B4D-4F90-9DF5-115051DDAB6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</t>
        </r>
      </text>
    </comment>
    <comment ref="AG17" authorId="0" shapeId="0" xr:uid="{7823073A-232C-4367-8A2A-A2F70C5F36C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</t>
        </r>
      </text>
    </comment>
    <comment ref="AH17" authorId="0" shapeId="0" xr:uid="{F1805BBB-1038-4FBA-8485-CB4DB35A09C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</t>
        </r>
      </text>
    </comment>
    <comment ref="AI17" authorId="0" shapeId="0" xr:uid="{B5C54640-E105-49E3-89B3-DD65AC6A321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</t>
        </r>
      </text>
    </comment>
    <comment ref="AJ17" authorId="0" shapeId="0" xr:uid="{802A2938-AA5B-4B73-99BF-8D06989015B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</t>
        </r>
      </text>
    </comment>
    <comment ref="AK17" authorId="0" shapeId="0" xr:uid="{2B16E53F-2323-40EF-9E27-4EC1A817421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</t>
        </r>
      </text>
    </comment>
    <comment ref="AL17" authorId="0" shapeId="0" xr:uid="{7744A1BB-CEED-443B-937E-9E81227E4B4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</t>
        </r>
      </text>
    </comment>
    <comment ref="AM17" authorId="0" shapeId="0" xr:uid="{27461A7C-019E-4258-97CA-03FC7499B1A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2018</t>
        </r>
      </text>
    </comment>
    <comment ref="V18" authorId="0" shapeId="0" xr:uid="{7B0B4A2D-F7B1-4F6B-9632-7BCD12808D12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LSMS 2001 (wave 1 Panel)</t>
        </r>
      </text>
    </comment>
    <comment ref="W18" authorId="0" shapeId="0" xr:uid="{0FE785BF-20E0-4911-8837-EEF806B1B12B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LSMS</t>
        </r>
      </text>
    </comment>
    <comment ref="X18" authorId="0" shapeId="0" xr:uid="{C6EA6509-6EF0-48DE-807A-A3749DBCF7F5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LSMS</t>
        </r>
      </text>
    </comment>
    <comment ref="Y18" authorId="0" shapeId="0" xr:uid="{03F3611A-9FA3-473D-BA0A-CAC7D1097EF5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LSMS 2004 (Wave 4 panel)</t>
        </r>
      </text>
    </comment>
    <comment ref="AB18" authorId="0" shapeId="0" xr:uid="{B7F8CA39-C129-43E4-86CF-6808A7F0C9F2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Budget Survey</t>
        </r>
      </text>
    </comment>
    <comment ref="AF18" authorId="0" shapeId="0" xr:uid="{351EDB5A-1B57-4C2A-B1C8-10B23BC31CC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in Bosnia and Herzegovina, 2011</t>
        </r>
      </text>
    </comment>
    <comment ref="AJ18" authorId="0" shapeId="0" xr:uid="{72EAAF5C-C143-48F5-8403-C88BBEEB1BC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in Bosnia and Herzegovina, 2015</t>
        </r>
      </text>
    </comment>
    <comment ref="W19" authorId="0" shapeId="0" xr:uid="{489E7701-9F90-4FEE-90C9-6D675CDFA29A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Income and Expenditure Survey 2002-2003</t>
        </r>
      </text>
    </comment>
    <comment ref="AD19" authorId="0" shapeId="0" xr:uid="{E8A8019A-E8A7-4222-81B7-C8BEC822586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Core Welfare Indicators Survey 2009-2010</t>
        </r>
      </text>
    </comment>
    <comment ref="AJ19" authorId="0" shapeId="0" xr:uid="{41D68B7D-4DA1-4954-A9AA-E055465BA8F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2016/16 Botswana Multi-Topic Survey</t>
        </r>
      </text>
    </comment>
    <comment ref="V20" authorId="0" shapeId="0" xr:uid="{CB0D2A81-3BB3-4586-997C-C95659E18FA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Pesquisa Nacional por Amostra de Domicílios Contínua </t>
        </r>
      </text>
    </comment>
    <comment ref="W20" authorId="0" shapeId="0" xr:uid="{42703BEA-7C84-4A8B-AB42-C1A7D98B897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Pesquisa Nacional por Amostra de Domicílios Contínua </t>
        </r>
      </text>
    </comment>
    <comment ref="X20" authorId="0" shapeId="0" xr:uid="{3B9797CC-173C-40AD-A899-5737EEF721D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Pesquisa Nacional por Amostra de Domicílios Contínua </t>
        </r>
      </text>
    </comment>
    <comment ref="Y20" authorId="0" shapeId="0" xr:uid="{9DDFF623-4993-4113-A6B8-6B1BE1285E2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Pesquisa Nacional por Amostra de Domicílios Contínua </t>
        </r>
      </text>
    </comment>
    <comment ref="Z20" authorId="0" shapeId="0" xr:uid="{3015FC9D-F613-4F89-B2C0-6012B1BCDE0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Pesquisa Nacional por Amostra de Domicílios Contínua </t>
        </r>
      </text>
    </comment>
    <comment ref="AA20" authorId="0" shapeId="0" xr:uid="{554D3450-BABF-4737-863A-6C7176BF33E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Pesquisa Nacional por Amostra de Domicílios Contínua </t>
        </r>
      </text>
    </comment>
    <comment ref="AB20" authorId="0" shapeId="0" xr:uid="{C022AA28-B463-469C-915D-6671D38CCDA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Pesquisa Nacional por Amostra de Domicílios Contínua </t>
        </r>
      </text>
    </comment>
    <comment ref="AC20" authorId="0" shapeId="0" xr:uid="{5FD6C426-04B4-4C2C-BC30-35FBB82AA36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Pesquisa Nacional por Amostra de Domicílios Contínua </t>
        </r>
      </text>
    </comment>
    <comment ref="AD20" authorId="0" shapeId="0" xr:uid="{8344E9BB-2778-4417-A492-6855C0A3FFE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Pesquisa Nacional por Amostra de Domicílios Contínua </t>
        </r>
      </text>
    </comment>
    <comment ref="AE20" authorId="0" shapeId="0" xr:uid="{1921E484-B8F4-4DD4-B45B-219EB971A56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XII Recenseamento Geral do Brasil. Censo Demográfico 2010 - IPUMS Subset
</t>
        </r>
      </text>
    </comment>
    <comment ref="AF20" authorId="0" shapeId="0" xr:uid="{110B7D8E-DDD3-4DFE-8922-A601E790A28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Pesquisa Nacional por Amostra de Domicílios Contínua </t>
        </r>
      </text>
    </comment>
    <comment ref="AG20" authorId="0" shapeId="0" xr:uid="{52C33925-F15A-4B7C-8C91-93790440457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Pesquisa Nacional por Amostra de Domicílios Contínua </t>
        </r>
      </text>
    </comment>
    <comment ref="AH20" authorId="0" shapeId="0" xr:uid="{AB0D6C9C-E83A-4459-AE11-D2FE251505C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Pesquisa Nacional por Amostra de Domicílios Contínua </t>
        </r>
      </text>
    </comment>
    <comment ref="AI20" authorId="0" shapeId="0" xr:uid="{FA69F126-52E5-4E5B-8F97-46BDB6D3E57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Pesquisa Nacional por Amostra de Domicílios Contínua </t>
        </r>
      </text>
    </comment>
    <comment ref="AJ20" authorId="0" shapeId="0" xr:uid="{DEE4CD72-E88A-401A-A01F-9C79B513113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Pesquisa Nacional por Amostra de Domicílios Contínua </t>
        </r>
      </text>
    </comment>
    <comment ref="AK20" authorId="0" shapeId="0" xr:uid="{08D6895C-F4AC-4EB1-BD9E-C3DB50DA216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Pesquisa Nacional por Amostra de Domicílios Contínua </t>
        </r>
      </text>
    </comment>
    <comment ref="AL20" authorId="0" shapeId="0" xr:uid="{43BB7E2D-D43C-495F-B6C3-629BAFD582F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Pesquisa Nacional por Amostra de Domicílios Contínua </t>
        </r>
      </text>
    </comment>
    <comment ref="V21" authorId="0" shapeId="0" xr:uid="{AB986E0C-2003-4850-87BE-EF114D3FCAA5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Integrated Household Survey 2001</t>
        </r>
      </text>
    </comment>
    <comment ref="X21" authorId="0" shapeId="0" xr:uid="{3244E399-E634-429F-BA28-ADB21DC266E3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Multitopic Household Survey 2003</t>
        </r>
      </text>
    </comment>
    <comment ref="AB21" authorId="0" shapeId="0" xr:uid="{B2B781DE-EDED-4155-A124-DF888A63232C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European Union  Statistics on Income and Living Conditions 2007</t>
        </r>
      </text>
    </comment>
    <comment ref="AC21" authorId="0" shapeId="0" xr:uid="{052AC811-A236-4006-8FA9-F81C68157139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European Union  Statistics on Income and Living Conditions 2008</t>
        </r>
      </text>
    </comment>
    <comment ref="AD21" authorId="0" shapeId="0" xr:uid="{26F9EF85-7F0F-418D-9BEE-81DC1ABD042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European Union  Statistics on Income and Living Conditions</t>
        </r>
      </text>
    </comment>
    <comment ref="AE21" authorId="0" shapeId="0" xr:uid="{7DBBF1DF-A2DB-4F4F-98C3-7CF3CDCD22C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European Union  Statistics on Income and Living Conditions</t>
        </r>
      </text>
    </comment>
    <comment ref="AF21" authorId="0" shapeId="0" xr:uid="{1F1D4E39-7359-4026-ACA8-367E097A8EE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European Union  Statistics on Income and Living Conditions</t>
        </r>
      </text>
    </comment>
    <comment ref="AG21" authorId="0" shapeId="0" xr:uid="{B1C9BC57-1E3A-43CE-B39F-CF64677D248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European Union  Statistics on Income and Living Conditions</t>
        </r>
      </text>
    </comment>
    <comment ref="AH21" authorId="0" shapeId="0" xr:uid="{DEC73FCA-738C-45A9-8CAF-FF9F356C040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European Union  Statistics on Income and Living Conditions</t>
        </r>
      </text>
    </comment>
    <comment ref="AI21" authorId="0" shapeId="0" xr:uid="{2647811F-3A92-4FEF-879B-C0A4C3117DC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European Union  Statistics on Income and Living Conditions</t>
        </r>
      </text>
    </comment>
    <comment ref="AJ21" authorId="0" shapeId="0" xr:uid="{C93E8B8B-A18D-4056-BD02-D687320CDED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European Union  Statistics on Income and Living Conditions</t>
        </r>
      </text>
    </comment>
    <comment ref="AK21" authorId="0" shapeId="0" xr:uid="{88C4E47E-67D9-470C-8207-4957E109EF7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European Union  Statistics on Income and Living Conditions</t>
        </r>
      </text>
    </comment>
    <comment ref="AL21" authorId="0" shapeId="0" xr:uid="{F5CA15E8-9384-4BC9-9F33-EDD9534EB34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Bulgaria, European Union  Statistics on Income and Living Conditions 2017</t>
        </r>
      </text>
    </comment>
    <comment ref="X22" authorId="0" shapeId="0" xr:uid="{BFDDB363-F534-413C-BACB-5062CE179D39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Enquête sur les Conditions de Vie des Ménages 2003, Questionnaire Unifié sur les Indicateurs de Base du Bien-être</t>
        </r>
      </text>
    </comment>
    <comment ref="Z22" authorId="0" shapeId="0" xr:uid="{C513C34C-D284-4F19-B531-86A96BE02BA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Living Conditions Survey 2005, Unified Questionnaire on Basic Indicators of Well-being
</t>
        </r>
      </text>
    </comment>
    <comment ref="AB22" authorId="0" shapeId="0" xr:uid="{6F91AE05-6D35-419B-8C05-24783E72BA5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Living Conditions Survey 2007, Unified Questionnaire on Basic Indicators of Well-being</t>
        </r>
      </text>
    </comment>
    <comment ref="AD22" authorId="0" shapeId="0" xr:uid="{2CA72A8F-60AD-4A48-B8D7-90B325B0755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sur les Conditions de Vie des Ménages 2009-2010, Volet Questionnaire Unifié sur les Indicateurs de Base du Bien-être</t>
        </r>
      </text>
    </comment>
    <comment ref="AI22" authorId="0" shapeId="0" xr:uid="{8B0F9F26-6FA1-4048-AE3F-08033007AD4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Multisectorielle Continue 2013-2014</t>
        </r>
      </text>
    </comment>
    <comment ref="AM22" authorId="0" shapeId="0" xr:uid="{67481A10-233B-4E62-AC33-FF86C665DB0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Harmonisée sur les Conditions de Vie des Ménages 2018</t>
        </r>
      </text>
    </comment>
    <comment ref="AA23" authorId="0" shapeId="0" xr:uid="{6ADC3038-0DCB-4D9B-AA61-55A0CD2FDFE1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Questionnaire Unifié sur les Indicateurs de Base du Bien-être 2006</t>
        </r>
      </text>
    </comment>
    <comment ref="AH23" authorId="0" shapeId="0" xr:uid="{26D9D946-E402-400C-9EA7-24412D7556A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sur les Conditions de Vie des Ménages</t>
        </r>
      </text>
    </comment>
    <comment ref="AL23" authorId="0" shapeId="0" xr:uid="{172BFB22-D06E-4100-B2EC-865A6336D98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Enquete Rapide sur les Conditions de Vie des Menages Burundais</t>
        </r>
      </text>
    </comment>
    <comment ref="V24" authorId="0" shapeId="0" xr:uid="{3A746764-359D-41AC-9B14-422CAAAFB7E4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Inquerito às Despesas e Receitas Familiares 2001</t>
        </r>
      </text>
    </comment>
    <comment ref="AB24" authorId="0" shapeId="0" xr:uid="{9F44AF40-BA8D-4EDC-853A-035BAB109316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Questionário Unificado de Indicadores Básicos de Bem-Estar 2007</t>
        </r>
      </text>
    </comment>
    <comment ref="AJ24" authorId="0" shapeId="0" xr:uid="{2AB4D6AF-B939-4F99-849B-97AF2F92CC6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Inquerito das Depensas e Receitas Familiares 2015</t>
        </r>
      </text>
    </comment>
    <comment ref="X25" authorId="0" shapeId="0" xr:uid="{B3C6F57F-B24F-4224-8AC4-260CCE051372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Cambodia Socio-Economic Survey</t>
        </r>
      </text>
    </comment>
    <comment ref="Z25" authorId="0" shapeId="0" xr:uid="{64B4B305-D55B-44A0-904B-39B5CE2E5A2E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Cambodia Socio-Economic Survey</t>
        </r>
      </text>
    </comment>
    <comment ref="AB25" authorId="0" shapeId="0" xr:uid="{48EC4E1A-7B6E-4104-BF21-8FB98EF484B5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Cambodia Socio-Economic Survey</t>
        </r>
      </text>
    </comment>
    <comment ref="AC25" authorId="0" shapeId="0" xr:uid="{2FE5F06C-0488-4809-84C4-AD9F8C73C331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Cambodia Socio-Economic Survey</t>
        </r>
      </text>
    </comment>
    <comment ref="AD25" authorId="0" shapeId="0" xr:uid="{8E0B9666-D149-4EF3-8474-E2AFAE507F1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Cambodia Socio-Economic Survey</t>
        </r>
      </text>
    </comment>
    <comment ref="AE25" authorId="0" shapeId="0" xr:uid="{4C2A0D9A-07D7-4AEA-BDCF-B6417D1147D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Cambodia Socio-Economic Survey</t>
        </r>
      </text>
    </comment>
    <comment ref="AF25" authorId="0" shapeId="0" xr:uid="{5A3ADD79-4DAD-4B5C-8816-FE2F871D149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Cambodia Socio-Economic Survey</t>
        </r>
      </text>
    </comment>
    <comment ref="AG25" authorId="0" shapeId="0" xr:uid="{557B0E16-BDF8-4A2B-9272-1EA59A652C5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Cambodia Socio-Economic Survey</t>
        </r>
      </text>
    </comment>
    <comment ref="AH25" authorId="0" shapeId="0" xr:uid="{A0462979-E76B-4636-B13B-D8E2393B125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Cambodia Socio-Economic Survey</t>
        </r>
      </text>
    </comment>
    <comment ref="AI25" authorId="0" shapeId="0" xr:uid="{C54729C1-B22F-491D-A821-8DDA4D5E48A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Cambodia Socio-Economic Survey</t>
        </r>
      </text>
    </comment>
    <comment ref="AJ25" authorId="0" shapeId="0" xr:uid="{603DA4E3-B75B-4CC5-8DA1-AACF8A66419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Cambodia Socio-Economic Survey</t>
        </r>
      </text>
    </comment>
    <comment ref="AK25" authorId="0" shapeId="0" xr:uid="{152D09F5-8D46-4B66-9C57-2AC05252C9C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Cambodia Socio-Economic Survey</t>
        </r>
      </text>
    </comment>
    <comment ref="AL25" authorId="0" shapeId="0" xr:uid="{F848ECC6-B93E-4ABF-8CDC-2B85F07DA06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Cambodia Socio-Economic Survey</t>
        </r>
      </text>
    </comment>
    <comment ref="AN25" authorId="0" shapeId="0" xr:uid="{1ECEDCA6-410C-4789-A8A0-63F8C899F52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Cambodia Socio-Economic Survey 2019</t>
        </r>
      </text>
    </comment>
    <comment ref="V26" authorId="0" shapeId="0" xr:uid="{B1F90A0E-3031-42A1-B7D9-7FDD04F31524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Deuxième Enquête Camerounaise Auprès des Ménages 2001-2002</t>
        </r>
      </text>
    </comment>
    <comment ref="AB26" authorId="0" shapeId="0" xr:uid="{9F37104C-FB92-4AF8-986C-39AF672D15E8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Troisième Enquête Camerounaise Auprès des Ménages 2007</t>
        </r>
      </text>
    </comment>
    <comment ref="AI26" authorId="0" shapeId="0" xr:uid="{CCB8D4C9-52B7-4A12-AC58-89C596B13DF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Quatrième Enquête Camerounaise Auprès des Ménages 2014</t>
        </r>
      </text>
    </comment>
    <comment ref="AC27" authorId="0" shapeId="0" xr:uid="{0D11C6E5-7571-4655-AF86-BC502A2627B5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Enquête Centrafricaine pour le Suivi-Evaluation du Bien-être 2008</t>
        </r>
      </text>
    </comment>
    <comment ref="X28" authorId="0" shapeId="0" xr:uid="{7AB87014-AD20-40DA-8A7B-0F2EA9215A0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sur la Consommation des Ménages et le Secteur Informel au Tchad</t>
        </r>
      </text>
    </comment>
    <comment ref="AF28" authorId="0" shapeId="0" xr:uid="{29C0F5E5-A96A-4D78-A797-56AD5DDB94C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sur la Consommation des Ménages et le Secteur Informel au Tchad</t>
        </r>
      </text>
    </comment>
    <comment ref="AM28" authorId="0" shapeId="0" xr:uid="{EB7CCE84-E0D1-450E-BA67-0CF4EBA01AD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sur la Consommation des Ménages et le Secteur Informel au Tchad</t>
        </r>
      </text>
    </comment>
    <comment ref="U29" authorId="0" shapeId="0" xr:uid="{B890D68B-B697-4E99-9E95-9A7A3C79951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Caracterización Socioeconómica Nacional</t>
        </r>
      </text>
    </comment>
    <comment ref="X29" authorId="0" shapeId="0" xr:uid="{79D5CD8D-3D2D-4AD7-A449-0D0E8D23662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Caracterización Socioeconómica Nacional</t>
        </r>
      </text>
    </comment>
    <comment ref="AA29" authorId="0" shapeId="0" xr:uid="{64FFAD9A-4F21-4EA1-A195-45D9FE9A15B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Caracterización Socioeconómica Nacional</t>
        </r>
      </text>
    </comment>
    <comment ref="AD29" authorId="0" shapeId="0" xr:uid="{0E642D72-4E91-438F-AF33-699E49AF1A4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Caracterización Socioeconómica Nacional</t>
        </r>
      </text>
    </comment>
    <comment ref="AF29" authorId="0" shapeId="0" xr:uid="{C3C0B842-4318-431D-B8CD-01F4BEEC070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Caracterización Socioeconómica Nacional</t>
        </r>
      </text>
    </comment>
    <comment ref="AH29" authorId="0" shapeId="0" xr:uid="{8ED845F4-A25B-4B59-A80D-78938B188C7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Caracterización Socioeconómica Nacional</t>
        </r>
      </text>
    </comment>
    <comment ref="AJ29" authorId="0" shapeId="0" xr:uid="{608DF383-66F6-4355-8339-6F581A2DCD6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Caracterización Socioeconómica Nacional</t>
        </r>
      </text>
    </comment>
    <comment ref="AK29" authorId="0" shapeId="0" xr:uid="{6DA48752-7C06-4594-82AE-E5DC14D7166C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Survey of Family Budgets 2016-17</t>
        </r>
      </text>
    </comment>
    <comment ref="AL29" authorId="0" shapeId="0" xr:uid="{98EC0411-D79B-4019-97F4-BE7DF572374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Caracterización Socioeconómica Nacional</t>
        </r>
      </text>
    </comment>
    <comment ref="W30" authorId="0" shapeId="0" xr:uid="{051B86EB-B70B-41DE-AB9E-36E2AAA73343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survey</t>
        </r>
      </text>
    </comment>
    <comment ref="Z30" authorId="0" shapeId="0" xr:uid="{B8033127-10BB-45BB-A3FA-EC0BF69058D4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Income and Consumption Expenditure</t>
        </r>
      </text>
    </comment>
    <comment ref="AB30" authorId="0" shapeId="0" xr:uid="{B36A3062-30AC-4DB2-9C67-039F341DE49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China Household Income Project 2007</t>
        </r>
      </text>
    </comment>
    <comment ref="AC30" authorId="0" shapeId="0" xr:uid="{0817384F-EA04-4674-9DA6-C16AF4980A81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Income and Consumption Expenditure</t>
        </r>
      </text>
    </comment>
    <comment ref="AE30" authorId="0" shapeId="0" xr:uid="{D20D8640-B1A0-4576-8FBD-F994C70C0CF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F30" authorId="0" shapeId="0" xr:uid="{940A1D27-590B-429C-B0E6-DB01C3D0DCD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G30" authorId="0" shapeId="0" xr:uid="{75222291-E8B8-418E-9977-80959F55C0C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H30" authorId="0" shapeId="0" xr:uid="{9F15437E-C310-4525-93E8-D3795E191A8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I30" authorId="0" shapeId="0" xr:uid="{9B79AF61-F5D5-48D4-B683-0A893D17BD2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J30" authorId="0" shapeId="0" xr:uid="{80F3ECDD-9276-494F-AA2B-3EF9C6D16E1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V31" authorId="0" shapeId="0" xr:uid="{7A8984EE-4865-4D87-845C-77952FD54B8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Gran Encuesta Integrada de Hogares</t>
        </r>
      </text>
    </comment>
    <comment ref="W31" authorId="0" shapeId="0" xr:uid="{8A0F3A24-6F37-4B09-AA52-78D687C8476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Gran Encuesta Integrada de Hogares</t>
        </r>
      </text>
    </comment>
    <comment ref="X31" authorId="0" shapeId="0" xr:uid="{AE1DA6BB-C6BF-4C33-ABB0-0B4393C8536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Gran Encuesta Integrada de Hogares</t>
        </r>
      </text>
    </comment>
    <comment ref="Y31" authorId="0" shapeId="0" xr:uid="{5AABD7D0-02A1-4F0D-84E2-54F22534426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Gran Encuesta Integrada de Hogares</t>
        </r>
      </text>
    </comment>
    <comment ref="Z31" authorId="0" shapeId="0" xr:uid="{CD541CA5-BCCD-42DA-B9BF-D01EE5EDD66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Gran Encuesta Integrada de Hogares</t>
        </r>
      </text>
    </comment>
    <comment ref="AC31" authorId="0" shapeId="0" xr:uid="{E960073A-EEE0-4B35-8B7E-217D037C3E4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Gran Encuesta Integrada de Hogares</t>
        </r>
      </text>
    </comment>
    <comment ref="AD31" authorId="0" shapeId="0" xr:uid="{42C0679A-29B0-4EDF-85A2-7BC0820DAF1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Gran Encuesta Integrada de Hogares</t>
        </r>
      </text>
    </comment>
    <comment ref="AE31" authorId="0" shapeId="0" xr:uid="{85D84835-008F-4A12-B8BA-73A94C3C6E1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1" authorId="0" shapeId="0" xr:uid="{556828B9-4F5D-461B-9D12-5F597E2230D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Gran Encuesta Integrada de Hogares</t>
        </r>
      </text>
    </comment>
    <comment ref="AG31" authorId="0" shapeId="0" xr:uid="{2A07F057-D91E-4769-8CB3-AA1931CBE26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Gran Encuesta Integrada de Hogares</t>
        </r>
      </text>
    </comment>
    <comment ref="AH31" authorId="0" shapeId="0" xr:uid="{34C19F5D-4157-4C91-AF3F-7E34EC241F8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Gran Encuesta Integrada de Hogares</t>
        </r>
      </text>
    </comment>
    <comment ref="AI31" authorId="0" shapeId="0" xr:uid="{CDED2F29-7031-4142-A6F6-E0B5E942F9B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Gran Encuesta Integrada de Hogares</t>
        </r>
      </text>
    </comment>
    <comment ref="AJ31" authorId="0" shapeId="0" xr:uid="{01A70140-1D76-4476-88DA-8C8B3305F74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Gran Encuesta Integrada de Hogares</t>
        </r>
      </text>
    </comment>
    <comment ref="AK31" authorId="0" shapeId="0" xr:uid="{938A3304-0AFD-4578-BD28-5DEC33551A9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Gran Encuesta Integrada de Hogares</t>
        </r>
      </text>
    </comment>
    <comment ref="AL31" authorId="0" shapeId="0" xr:uid="{94E6913B-CA73-4DA2-9EA3-06D29909C97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Gran Encuesta Integrada de Hogares</t>
        </r>
      </text>
    </comment>
    <comment ref="Y32" authorId="0" shapeId="0" xr:uid="{AF87C3AC-C0EA-4B53-8100-C09BE11C42D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Intégrale auprès des Ménages 2004</t>
        </r>
      </text>
    </comment>
    <comment ref="AH32" authorId="0" shapeId="0" xr:uid="{2B1EE3FE-BE53-4D51-93BB-496FA505757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Intégrale auprès des Ménages 2013</t>
        </r>
      </text>
    </comment>
    <comment ref="AI32" authorId="0" shapeId="0" xr:uid="{78726D88-96C8-4A50-B3B9-800AF1CFD01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Survey on employment the informal sector and household consumption in the comoros</t>
        </r>
      </text>
    </comment>
    <comment ref="AN32" authorId="0" shapeId="0" xr:uid="{A86CF089-597B-4A9A-A596-D60F944327A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ENQUETE HARMONISÉE SUR LES CONDITIONS DE VIE DES MENAGES</t>
        </r>
      </text>
    </comment>
    <comment ref="Y33" authorId="0" shapeId="0" xr:uid="{47C75D84-1DDE-4ACB-A566-5C130277FB7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1-2-3 sur l'Emploi, le Secteur Informel et les Conditions de Vie des Ménages 2004</t>
        </r>
      </text>
    </comment>
    <comment ref="AG33" authorId="0" shapeId="0" xr:uid="{0183076B-5BC6-47DC-984A-2E0A0C63D17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Nationale du Type 1-2-3 auprès des Ménages</t>
        </r>
      </text>
    </comment>
    <comment ref="Z34" authorId="0" shapeId="0" xr:uid="{2B9D529A-1486-4261-BAA8-2EEE5086F82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Congolaise auprès des Ménages pour lEvaluation de la Pauvreté 2005</t>
        </r>
      </text>
    </comment>
    <comment ref="AF34" authorId="0" shapeId="0" xr:uid="{538C2AE3-D503-4CB5-96A4-17001216025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Congolaise Auprès des Ménages pour le Suivi et l'Evaluation de la Pauvreté 2011</t>
        </r>
      </text>
    </comment>
    <comment ref="U35" authorId="0" shapeId="0" xr:uid="{2929135B-E547-43A0-90E6-8A135C6D7BBA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 </t>
        </r>
      </text>
    </comment>
    <comment ref="V35" authorId="0" shapeId="0" xr:uid="{6C556BD6-D30A-429C-BA42-C581C9E60ADC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 </t>
        </r>
      </text>
    </comment>
    <comment ref="W35" authorId="0" shapeId="0" xr:uid="{E395AB90-0785-4796-B151-D428458DEA90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 </t>
        </r>
      </text>
    </comment>
    <comment ref="X35" authorId="0" shapeId="0" xr:uid="{F69453B3-6E0F-4300-A93B-2451EDD49D44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 </t>
        </r>
      </text>
    </comment>
    <comment ref="Y35" authorId="0" shapeId="0" xr:uid="{79560F4A-90DC-4578-9C51-C48B13BC0F30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 </t>
        </r>
      </text>
    </comment>
    <comment ref="Z35" authorId="0" shapeId="0" xr:uid="{ACAF71E9-FDEB-4FE9-9858-E09E97879BD8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 </t>
        </r>
      </text>
    </comment>
    <comment ref="AA35" authorId="0" shapeId="0" xr:uid="{1AB8E05E-291E-46AC-9AE2-EABF02C2BE40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 </t>
        </r>
      </text>
    </comment>
    <comment ref="AB35" authorId="0" shapeId="0" xr:uid="{15DCE605-D405-4FAA-84F5-EAED62EEFD47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 </t>
        </r>
      </text>
    </comment>
    <comment ref="AC35" authorId="0" shapeId="0" xr:uid="{38128FD7-A040-4451-9AE4-88BD916CD804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 </t>
        </r>
      </text>
    </comment>
    <comment ref="AD35" authorId="0" shapeId="0" xr:uid="{066A9499-9E53-42B5-9A25-36E97226CB5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Propósitos Múltiples</t>
        </r>
      </text>
    </comment>
    <comment ref="AE35" authorId="0" shapeId="0" xr:uid="{8BEEC9C1-C520-41E5-8550-C391F3730AA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AF35" authorId="0" shapeId="0" xr:uid="{BC5407E6-CE83-46B5-830E-F0112B95095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AG35" authorId="0" shapeId="0" xr:uid="{B1A1BF20-B640-4219-A894-BBEA7401940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AH35" authorId="0" shapeId="0" xr:uid="{21CA8F80-B77B-4EC4-B1B2-CB2338C4F11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AI35" authorId="0" shapeId="0" xr:uid="{7DBC2DFD-5D2F-4AAE-BFB6-DC5EA963FEA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AJ35" authorId="0" shapeId="0" xr:uid="{191C65E6-28A8-4097-8F81-C467E57B934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AK35" authorId="0" shapeId="0" xr:uid="{4FA5B692-86AA-4624-B172-52B9861171C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AL35" authorId="0" shapeId="0" xr:uid="{B3A1741F-82AD-45A5-A870-B71FC62041C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W36" authorId="0" shapeId="0" xr:uid="{416B68C2-6599-4E09-ACB4-32B787B14846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living standards survey</t>
        </r>
      </text>
    </comment>
    <comment ref="AC36" authorId="0" shapeId="0" xr:uid="{1C8B32C5-3161-49BB-8D21-4062A9DC9BE6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Living Standards survey</t>
        </r>
      </text>
    </comment>
    <comment ref="AJ36" authorId="0" shapeId="0" xr:uid="{EE643685-50D8-4DFE-891C-B0F667910DD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sur le Niveau de Vie des Ménages 2015</t>
        </r>
      </text>
    </comment>
    <comment ref="AM36" authorId="0" shapeId="0" xr:uid="{7A0671D1-C5E7-42C7-9199-118E19541AE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Harmonisée sur les Conditions de Vie des Ménages 2018</t>
        </r>
      </text>
    </comment>
    <comment ref="Y37" authorId="0" shapeId="0" xr:uid="{5BB46A29-2943-462B-811F-6966367B1259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budget survey</t>
        </r>
      </text>
    </comment>
    <comment ref="AC37" authorId="0" shapeId="0" xr:uid="{13E1B239-8737-46CC-A726-E6E181589A3C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budget survey</t>
        </r>
      </text>
    </comment>
    <comment ref="AD37" authorId="0" shapeId="0" xr:uid="{2CC00830-5082-49E7-92E1-6E7FA3C0BA9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2009</t>
        </r>
      </text>
    </comment>
    <comment ref="AE37" authorId="0" shapeId="0" xr:uid="{8544A49A-E7B7-49F9-84A8-CA06E543A2C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2010/EU statistics on income and living conditions - 2010</t>
        </r>
      </text>
    </comment>
    <comment ref="AF37" authorId="0" shapeId="0" xr:uid="{DCB5B62A-9B4A-4CCA-8481-8A3AB68BF23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European Union  Statistics on Income and Living Conditions 2011/Croatia - Household Budget Survey</t>
        </r>
      </text>
    </comment>
    <comment ref="AG37" authorId="0" shapeId="0" xr:uid="{8021C91C-DFFD-4501-A3F0-51E54DDBC7D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European Union  Statistics on Income and Living Conditions 2012</t>
        </r>
      </text>
    </comment>
    <comment ref="AH37" authorId="0" shapeId="0" xr:uid="{E240D465-C6C4-4A99-98BC-CC892F9F0B0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European Union  Statistics on Income and Living Conditions 2013</t>
        </r>
      </text>
    </comment>
    <comment ref="AI37" authorId="0" shapeId="0" xr:uid="{032BA68E-D165-483C-BF4A-9412028B573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Statistics on Income and Living Conditions 2014/Household Budget Survey 2014</t>
        </r>
      </text>
    </comment>
    <comment ref="AJ37" authorId="0" shapeId="0" xr:uid="{5853553B-6C7B-4104-A0C6-60075A06233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European Union Statistics on Income and Living Conditions 2015</t>
        </r>
      </text>
    </comment>
    <comment ref="AK37" authorId="0" shapeId="0" xr:uid="{ACA331E2-DC9D-4B53-87CA-37EFD19A89E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European Union Statistics on Income and Living Conditions 2016</t>
        </r>
      </text>
    </comment>
    <comment ref="AL37" authorId="0" shapeId="0" xr:uid="{1731BA81-D6C8-4204-9EB9-B97FCD11B03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Survey, 2017</t>
        </r>
      </text>
    </comment>
    <comment ref="W38" authorId="0" shapeId="0" xr:uid="{86B8515A-1B6B-4B57-BB5F-0C153EEADD8D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survey </t>
        </r>
      </text>
    </comment>
    <comment ref="AG38" authorId="0" shapeId="0" xr:uid="{96F11FC2-0A4D-4064-8AE3-F33A463EE03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Djiboutienne auprès des Ménages III 2012</t>
        </r>
      </text>
    </comment>
    <comment ref="AH38" authorId="0" shapeId="0" xr:uid="{039A0C35-64C5-4ED5-B169-44F2C1357C8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Djiboutienne Auprès des ménages - Budget Consommation 2013</t>
        </r>
      </text>
    </comment>
    <comment ref="AL38" authorId="0" shapeId="0" xr:uid="{2C4657BC-2F7E-4986-ABA5-42597EC201A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Djiboutian Household Survey for Social Indicators 2017 - Data for public use
Surveyscore card- Enquête Djiboutienne auprès des Ménages IV 2017</t>
        </r>
      </text>
    </comment>
    <comment ref="W39" authorId="0" shapeId="0" xr:uid="{F5191906-1BE5-4665-BCC1-A0035C46C32B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survey of living conditions</t>
        </r>
      </text>
    </comment>
    <comment ref="AB39" authorId="0" shapeId="0" xr:uid="{D2DD3E9F-2206-4B61-A411-A62E429CBB14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budget survey</t>
        </r>
      </text>
    </comment>
    <comment ref="AC39" authorId="0" shapeId="0" xr:uid="{8625255D-8D23-4CA0-A735-28E0DE870ED9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Survey of living conditions and household expenditure and income</t>
        </r>
      </text>
    </comment>
    <comment ref="U40" authorId="0" shapeId="0" xr:uid="{FAD2C219-FE7C-42C3-8D5A-F49B87F387D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Propósitos Múltiples</t>
        </r>
      </text>
    </comment>
    <comment ref="V40" authorId="0" shapeId="0" xr:uid="{257DB48C-B28F-4F79-9ECE-E43B5251CE1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Propósitos Múltiples</t>
        </r>
      </text>
    </comment>
    <comment ref="W40" authorId="0" shapeId="0" xr:uid="{8120F5DD-07CA-4E67-9940-35B6FA79F58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Propósitos Múltiples</t>
        </r>
      </text>
    </comment>
    <comment ref="X40" authorId="0" shapeId="0" xr:uid="{F4309FB0-B7D3-4B9F-9B48-D1BD6BF6C36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Propósitos Múltiples</t>
        </r>
      </text>
    </comment>
    <comment ref="Y40" authorId="0" shapeId="0" xr:uid="{89757E69-8B84-4023-BD8C-C9E6A46706D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Propósitos Múltiples</t>
        </r>
      </text>
    </comment>
    <comment ref="Z40" authorId="0" shapeId="0" xr:uid="{F7BC2278-BAE5-4CDA-8B3F-6283FB503FC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Propósitos Múltiples</t>
        </r>
      </text>
    </comment>
    <comment ref="AA40" authorId="0" shapeId="0" xr:uid="{8D22BAFA-A21C-429E-AF52-A1ABB60736D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Propósitos Múltiples</t>
        </r>
      </text>
    </comment>
    <comment ref="AB40" authorId="0" shapeId="0" xr:uid="{7A9930CB-6BDC-4CA9-BA34-2A0B0063414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Propósitos Múltiples</t>
        </r>
      </text>
    </comment>
    <comment ref="AC40" authorId="0" shapeId="0" xr:uid="{CE7977C3-1A98-47DF-880B-6A91C291A74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Propósitos Múltiples</t>
        </r>
      </text>
    </comment>
    <comment ref="AD40" authorId="0" shapeId="0" xr:uid="{0BB3A683-E4C9-4EB3-8099-42B125FBDAA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Fuerza de Trabajo </t>
        </r>
      </text>
    </comment>
    <comment ref="AE40" authorId="0" shapeId="0" xr:uid="{E5F78376-EEA5-4477-BC43-980EB10FF4C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Fuerza de Trabajo </t>
        </r>
      </text>
    </comment>
    <comment ref="AF40" authorId="0" shapeId="0" xr:uid="{EA6FFFED-60FB-4834-B340-B3FD64B8F48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Fuerza de Trabajo </t>
        </r>
      </text>
    </comment>
    <comment ref="AG40" authorId="0" shapeId="0" xr:uid="{CDE503E3-ABE8-4111-A123-5B7B6023345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Fuerza de Trabajo </t>
        </r>
      </text>
    </comment>
    <comment ref="AH40" authorId="0" shapeId="0" xr:uid="{27DF1BC7-3E68-4175-8DCE-4807F3CDA28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Fuerza de Trabajo </t>
        </r>
      </text>
    </comment>
    <comment ref="AI40" authorId="0" shapeId="0" xr:uid="{A25DF41A-C865-4E3E-8CAC-860E471AB06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Fuerza de Trabajo </t>
        </r>
      </text>
    </comment>
    <comment ref="AJ40" authorId="0" shapeId="0" xr:uid="{60931DE8-2913-46F2-964B-FE066BE6E46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Fuerza de Trabajo </t>
        </r>
      </text>
    </comment>
    <comment ref="AK40" authorId="0" shapeId="0" xr:uid="{D7F8CC67-BBBE-4549-A089-624226E3101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Fuerza de Trabajo</t>
        </r>
      </text>
    </comment>
    <comment ref="AL40" authorId="0" shapeId="0" xr:uid="{1C166877-2A11-40A9-A7C8-0ADF8A7869A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Fuerza de Trabajo</t>
        </r>
      </text>
    </comment>
    <comment ref="U41" authorId="0" shapeId="0" xr:uid="{1B0F0766-08D7-4416-A784-23A7959B3AA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Periodica de Empleo, Desempleo y Subempleo en el Area Urbano y Rural</t>
        </r>
      </text>
    </comment>
    <comment ref="X41" authorId="0" shapeId="0" xr:uid="{83221488-FF38-42A6-9920-5D4DBEF3827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Empleo, Desempleo y Subempleo</t>
        </r>
      </text>
    </comment>
    <comment ref="Y41" authorId="0" shapeId="0" xr:uid="{7282BC50-90D6-41D5-B520-5B6F1C8F3CF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Empleo, Desempleo y Subempleo</t>
        </r>
      </text>
    </comment>
    <comment ref="Z41" authorId="0" shapeId="0" xr:uid="{DC509C6B-4C0F-4799-81BE-1DA626350CE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Empleo, Desempleo y Subempleo</t>
        </r>
      </text>
    </comment>
    <comment ref="AA41" authorId="0" shapeId="0" xr:uid="{3C7E6135-BE89-46F7-8A9B-E8997219879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Empleo, Desempleo y Subempleo</t>
        </r>
      </text>
    </comment>
    <comment ref="AB41" authorId="0" shapeId="0" xr:uid="{81205E62-43A9-4A05-88AD-967295247DB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Empleo, Desempleo y Subempleo</t>
        </r>
      </text>
    </comment>
    <comment ref="AC41" authorId="0" shapeId="0" xr:uid="{A9F3359C-3B41-41A0-9321-32AE8F926E6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Empleo, Desempleo y Subempleo</t>
        </r>
      </text>
    </comment>
    <comment ref="AD41" authorId="0" shapeId="0" xr:uid="{92A0D681-B747-4EFF-A961-CCF0242E4EC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Empleo, Desempleo y Subempleo</t>
        </r>
      </text>
    </comment>
    <comment ref="AE41" authorId="0" shapeId="0" xr:uid="{6443D2C3-FA1F-4261-8113-7C35BC7CED3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Empleo, Desempleo y Subempleo</t>
        </r>
      </text>
    </comment>
    <comment ref="AF41" authorId="0" shapeId="0" xr:uid="{21EBFC19-CCBB-45BA-A96D-CFB78FCEFCE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Empleo, Desempleo y Subempleo</t>
        </r>
      </text>
    </comment>
    <comment ref="AG41" authorId="0" shapeId="0" xr:uid="{5D6F182C-896D-4D35-9AF4-73A5C3DEE98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Empleo, Desempleo y Subempleo</t>
        </r>
      </text>
    </comment>
    <comment ref="AH41" authorId="0" shapeId="0" xr:uid="{FFDCEB4D-B0D9-41F0-87CC-9C5C7D6AABE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Empleo, Desempleo y Subempleo</t>
        </r>
      </text>
    </comment>
    <comment ref="AI41" authorId="0" shapeId="0" xr:uid="{AE250F8D-721D-4985-B737-D81906BD441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Empleo, Desempleo y Subempleo</t>
        </r>
      </text>
    </comment>
    <comment ref="AJ41" authorId="0" shapeId="0" xr:uid="{2A833E67-C95C-4229-A488-5508F7846AA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Empleo, Desempleo y Subempleo</t>
        </r>
      </text>
    </comment>
    <comment ref="AK41" authorId="0" shapeId="0" xr:uid="{BBC98BF9-EB99-4309-854F-360CA25F08A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Empleo, Desempleo y Subempleo</t>
        </r>
      </text>
    </comment>
    <comment ref="AL41" authorId="0" shapeId="0" xr:uid="{D4D38F12-1369-4B34-BDFB-F0B8A10C630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Empleo, Desempleo y Subempleo</t>
        </r>
      </text>
    </comment>
    <comment ref="Y42" authorId="0" shapeId="0" xr:uid="{78415294-8550-406D-8145-7094EFF3483C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income, expenditure and consumption survey </t>
        </r>
      </text>
    </comment>
    <comment ref="AC42" authorId="0" shapeId="0" xr:uid="{435B5956-2B6F-490F-908C-5277E41864BF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income, expenditure and consumption survey </t>
        </r>
      </text>
    </comment>
    <comment ref="AE42" authorId="0" shapeId="0" xr:uid="{EE837E11-F4F7-4D39-BEEB-35826A080DC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Income, Expenditure, and Consumption Survey</t>
        </r>
      </text>
    </comment>
    <comment ref="AG42" authorId="0" shapeId="0" xr:uid="{58461872-BD54-41F5-B943-83D91C4AADC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Income, Expenditure, and Consumption Survey</t>
        </r>
      </text>
    </comment>
    <comment ref="AJ42" authorId="0" shapeId="0" xr:uid="{FDFE54E4-F29F-48F2-AED2-A5D594F083A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Income, Expenditure, and Consumption Survey</t>
        </r>
      </text>
    </comment>
    <comment ref="AN42" authorId="0" shapeId="0" xr:uid="{26980D76-D31E-4787-B90B-318EE3265A8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HIECS 2019-2020</t>
        </r>
      </text>
    </comment>
    <comment ref="S43" authorId="0" shapeId="0" xr:uid="{D1A61EE7-7F55-4D8A-87B9-A1EF499AB302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</t>
        </r>
      </text>
    </comment>
    <comment ref="T43" authorId="0" shapeId="0" xr:uid="{C308E76A-0128-4B0C-BAD3-71B16FB04F38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</t>
        </r>
      </text>
    </comment>
    <comment ref="U43" authorId="0" shapeId="0" xr:uid="{B2F9BF5A-78E6-4685-B8AB-084F647AE59C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</t>
        </r>
      </text>
    </comment>
    <comment ref="V43" authorId="0" shapeId="0" xr:uid="{03B95405-D000-4332-99E3-D9729B14F2EA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</t>
        </r>
      </text>
    </comment>
    <comment ref="W43" authorId="0" shapeId="0" xr:uid="{31E1852F-B535-4B84-B758-B0B7D4969394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</t>
        </r>
      </text>
    </comment>
    <comment ref="X43" authorId="0" shapeId="0" xr:uid="{F2775029-A172-4531-94EA-E0F0F3F1554D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</t>
        </r>
      </text>
    </comment>
    <comment ref="Y43" authorId="0" shapeId="0" xr:uid="{5ACC3AAD-6C7C-48E4-8A28-B5FB8C62FEBE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</t>
        </r>
      </text>
    </comment>
    <comment ref="Z43" authorId="0" shapeId="0" xr:uid="{666F5882-E78C-444A-8BBA-AB22AA0C5795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</t>
        </r>
      </text>
    </comment>
    <comment ref="AA43" authorId="0" shapeId="0" xr:uid="{C7A2AD4E-2AFA-4466-A27D-F434BAD30656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</t>
        </r>
      </text>
    </comment>
    <comment ref="AB43" authorId="0" shapeId="0" xr:uid="{6FC5E8C3-FBE6-45A3-B92B-6B6B80C7733E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Multiple Purpose household survey</t>
        </r>
      </text>
    </comment>
    <comment ref="AC43" authorId="0" shapeId="0" xr:uid="{7FF53D13-CA06-4D82-AB6B-98C9BF55BD1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Income, Expenditure, and Consumption Survey 2008</t>
        </r>
      </text>
    </comment>
    <comment ref="AD43" authorId="0" shapeId="0" xr:uid="{3B650CB2-5D59-463D-845A-3BA04D2255B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Propósitos Múltiples</t>
        </r>
      </text>
    </comment>
    <comment ref="AE43" authorId="0" shapeId="0" xr:uid="{01E4E087-25AA-4835-8416-E1F33425F25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Propósitos Múltiples</t>
        </r>
      </text>
    </comment>
    <comment ref="AF43" authorId="0" shapeId="0" xr:uid="{B6709F4F-E826-4AD0-AC70-A79034AAFCF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Propósitos Múltiples</t>
        </r>
      </text>
    </comment>
    <comment ref="AG43" authorId="0" shapeId="0" xr:uid="{040E35BD-E6F8-47FE-9A03-B271CD3AC28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Propósitos Múltiples</t>
        </r>
      </text>
    </comment>
    <comment ref="AH43" authorId="0" shapeId="0" xr:uid="{F1542BDE-CA06-4CD8-BB54-9E02B5B8A04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Propósitos Múltiples</t>
        </r>
      </text>
    </comment>
    <comment ref="AI43" authorId="0" shapeId="0" xr:uid="{CB1E848C-1089-4CCA-82D5-05732280970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Propósitos Múltiples</t>
        </r>
      </text>
    </comment>
    <comment ref="AJ43" authorId="0" shapeId="0" xr:uid="{BEC27012-65E8-4147-AA94-5772EE6C035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Propósitos Múltiples</t>
        </r>
      </text>
    </comment>
    <comment ref="AA44" authorId="0" shapeId="0" xr:uid="{129086A6-EC52-4A3A-9164-5E5B8092710E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Household survey</t>
        </r>
      </text>
    </comment>
    <comment ref="AN44" authorId="0" shapeId="0" xr:uid="{93C4BFA5-C592-4451-AE31-4F2025A98FC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Hogares de Propositos Multiples 2019 de Guinea Ecuatorial</t>
        </r>
      </text>
    </comment>
    <comment ref="AD46" authorId="0" shapeId="0" xr:uid="{23ED87ED-E439-4DA4-BF03-BD93211801B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 2009-2010</t>
        </r>
      </text>
    </comment>
    <comment ref="AK46" authorId="0" shapeId="0" xr:uid="{F48337E6-9392-49D3-BE50-D383229A992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Eswatini Household Income and Expenditure Survey, 2015/16</t>
        </r>
      </text>
    </comment>
    <comment ref="T47" authorId="0" shapeId="0" xr:uid="{EE4F6088-22FE-45FF-B80E-DE380ED63B1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Income, Consumption and Expenditure Survey 1999-2000</t>
        </r>
      </text>
    </comment>
    <comment ref="W47" authorId="0" shapeId="0" xr:uid="{FC7A465A-02B1-4802-9A27-F6FA63A2BED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</t>
        </r>
      </text>
    </comment>
    <comment ref="Y47" authorId="0" shapeId="0" xr:uid="{E1A4DC02-4A6C-4343-A397-F3F4E3196DC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Income, Consumption and Expenditure Survey 2004-2005</t>
        </r>
      </text>
    </comment>
    <comment ref="AC47" authorId="0" shapeId="0" xr:uid="{34688FD6-DFE6-486E-B856-9D97BEC1E88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
</t>
        </r>
      </text>
    </comment>
    <comment ref="AE47" authorId="0" shapeId="0" xr:uid="{0666B439-FEC8-4A58-B130-7932C0E0CB1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Consumption Expenditure Survey 2015-2016</t>
        </r>
      </text>
    </comment>
    <comment ref="AF47" authorId="0" shapeId="0" xr:uid="{4EDC77BC-610F-4E95-8F66-64B7267109E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Rural Socioeconomic Survey 2011-2012
</t>
        </r>
      </text>
    </comment>
    <comment ref="AH47" authorId="0" shapeId="0" xr:uid="{CF99E5C0-6639-4693-9451-5059491817F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Socioeconomic Survey 2013-2014
</t>
        </r>
      </text>
    </comment>
    <comment ref="AJ47" authorId="0" shapeId="0" xr:uid="{9FEC3C0C-E156-41F0-97D0-B8B885E8C8E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Consumption Expenditure Survey 2015-2016</t>
        </r>
      </text>
    </comment>
    <comment ref="W48" authorId="0" shapeId="0" xr:uid="{AEF80839-657E-4197-9826-331DCB778A2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</t>
        </r>
      </text>
    </comment>
    <comment ref="AC48" authorId="0" shapeId="0" xr:uid="{5EC48A2E-A537-4150-A818-CAEE4919A23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</t>
        </r>
      </text>
    </comment>
    <comment ref="AH48" authorId="0" shapeId="0" xr:uid="{435CE841-9639-423A-9A94-F62AA20A2BB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 2013-2014</t>
        </r>
      </text>
    </comment>
    <comment ref="AN48" authorId="0" shapeId="0" xr:uid="{DF255892-9C04-4811-8342-EECC38EAC95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</t>
        </r>
      </text>
    </comment>
    <comment ref="Z49" authorId="0" shapeId="0" xr:uid="{DE14D76A-71A1-4B63-B0C5-C5E676C41C5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Gabonaise pour l'Evaluation et le Suivi de la Pauvreté 2005</t>
        </r>
      </text>
    </comment>
    <comment ref="AL49" authorId="0" shapeId="0" xr:uid="{388F4092-1672-4F1C-B984-F4373D5D5D9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Deuxieme Enquete Gabonaise d'Evaluation de la Pauvrete</t>
        </r>
      </text>
    </comment>
    <comment ref="X50" authorId="0" shapeId="0" xr:uid="{0F274D46-6273-4D7E-A7DD-2502E40A1DB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Household Survey </t>
        </r>
      </text>
    </comment>
    <comment ref="AE50" authorId="0" shapeId="0" xr:uid="{4BA32224-FE56-47BA-B0AD-D50AD5D6AEF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Household Survey 2010</t>
        </r>
      </text>
    </comment>
    <comment ref="AJ50" authorId="0" shapeId="0" xr:uid="{33DF49E1-EA94-4840-8DA0-FD8DFA31E85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Household Survey 2015-2016</t>
        </r>
      </text>
    </comment>
    <comment ref="AN50" authorId="0" shapeId="0" xr:uid="{BCF2145C-E819-4ECB-B2C3-4157A16B0BF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Household Survey 2019-2020</t>
        </r>
      </text>
    </comment>
    <comment ref="U51" authorId="0" shapeId="0" xr:uid="{FA3F3346-CBCB-4F29-9441-90ABDE848F6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Integrated Survey </t>
        </r>
      </text>
    </comment>
    <comment ref="V51" authorId="0" shapeId="0" xr:uid="{8122F024-EFC5-44AE-A924-AC73BCFE922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Integrated Survey </t>
        </r>
      </text>
    </comment>
    <comment ref="W51" authorId="0" shapeId="0" xr:uid="{5327490C-8CB0-4162-8496-1CC87483C3C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Integrated Survey </t>
        </r>
      </text>
    </comment>
    <comment ref="X51" authorId="0" shapeId="0" xr:uid="{02412B2D-6D1E-4DEB-833F-2F6B68FF667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Integrated Survey </t>
        </r>
      </text>
    </comment>
    <comment ref="Y51" authorId="0" shapeId="0" xr:uid="{6CE038A2-7FE3-464E-B310-80748BC0559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Integrated Survey </t>
        </r>
      </text>
    </comment>
    <comment ref="Z51" authorId="0" shapeId="0" xr:uid="{F94C8EFC-DA3C-4D13-9DA0-373BB3C58C4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Integrated Survey </t>
        </r>
      </text>
    </comment>
    <comment ref="AA51" authorId="0" shapeId="0" xr:uid="{C7CBB6DB-516A-4630-B427-E9EDF9FF615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Integrated Survey </t>
        </r>
      </text>
    </comment>
    <comment ref="AB51" authorId="0" shapeId="0" xr:uid="{F4942013-7873-4632-84F2-B9EE9828FEF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Integrated Survey </t>
        </r>
      </text>
    </comment>
    <comment ref="AC51" authorId="0" shapeId="0" xr:uid="{0F7D8537-BCCE-4661-A83D-2D8541B04CE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Integrated Survey </t>
        </r>
      </text>
    </comment>
    <comment ref="AD51" authorId="0" shapeId="0" xr:uid="{EA36439F-6B1D-426D-B9B3-81B6C69B075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Integrated Survey 2009</t>
        </r>
      </text>
    </comment>
    <comment ref="AE51" authorId="0" shapeId="0" xr:uid="{A7E1697A-02CE-43F9-9EB4-36901045278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Integrated Survey 2010</t>
        </r>
      </text>
    </comment>
    <comment ref="AF51" authorId="0" shapeId="0" xr:uid="{1AC2F54E-A1C7-49F5-8B2D-9F001594037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Integrated Survey 2011</t>
        </r>
      </text>
    </comment>
    <comment ref="AG51" authorId="0" shapeId="0" xr:uid="{2B73A4F9-E229-48D6-A269-1A849C9A863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Integrated Survey 2012</t>
        </r>
      </text>
    </comment>
    <comment ref="AH51" authorId="0" shapeId="0" xr:uid="{76F1F022-E3EB-41BC-97AD-E8AC3E053CA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Integrated Survey 2013</t>
        </r>
      </text>
    </comment>
    <comment ref="AI51" authorId="0" shapeId="0" xr:uid="{A423252C-B895-4D2A-820A-6C7F495DA68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Integrated Survey 2014</t>
        </r>
      </text>
    </comment>
    <comment ref="AJ51" authorId="0" shapeId="0" xr:uid="{096CF110-736B-4FCF-9723-13EEC92F9CB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Integrated Survey 2015</t>
        </r>
      </text>
    </comment>
    <comment ref="AK51" authorId="0" shapeId="0" xr:uid="{478158B0-A461-4699-B1B8-BE28C3DACA1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Household Survey 2016</t>
        </r>
      </text>
    </comment>
    <comment ref="AL51" authorId="0" shapeId="0" xr:uid="{3F49BBF1-0189-4D33-AA89-B46DFA8BB2A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2017</t>
        </r>
      </text>
    </comment>
    <comment ref="X52" authorId="0" shapeId="0" xr:uid="{E3B2858C-0308-4877-8A15-158A1DF1478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Urban household panel survey
</t>
        </r>
      </text>
    </comment>
    <comment ref="Z52" authorId="0" shapeId="0" xr:uid="{BEBA4697-018F-44CE-8B6A-5321A4B63B5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Living Standards Survey</t>
        </r>
      </text>
    </comment>
    <comment ref="AA52" authorId="0" shapeId="0" xr:uid="{3D65D2F9-8C0E-4B0C-AEE8-0A211B3DCDD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Urban household panel survey
</t>
        </r>
      </text>
    </comment>
    <comment ref="AE52" authorId="0" shapeId="0" xr:uid="{E7AEA0C6-3CAB-460B-851D-55E5AF8C04F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Population and Housing Census 2010 - IPUMS Subset
</t>
        </r>
      </text>
    </comment>
    <comment ref="AG52" authorId="0" shapeId="0" xr:uid="{ACC109FE-F874-4BD3-A5AC-01C8EB435EF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Living Standards Survey VI 2012-2013</t>
        </r>
      </text>
    </comment>
    <comment ref="AK52" authorId="0" shapeId="0" xr:uid="{02426EC4-D951-4A8E-A83B-1EF198DE099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Ghana Living Standard Survey (GLSS 7) 2017</t>
        </r>
      </text>
    </comment>
    <comment ref="AB53" authorId="0" shapeId="0" xr:uid="{F7AEB65D-F570-4CAA-B876-89A8CB0911E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Survey of Living Conditions and Household Expenditure and Income</t>
        </r>
      </text>
    </comment>
    <comment ref="AM53" authorId="0" shapeId="0" xr:uid="{DAED55FA-E29B-408B-B5EF-71393AFFF51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Survey of Living Conditions and Household Budgets (SLC-HBS) 2018-19</t>
        </r>
      </text>
    </comment>
    <comment ref="U54" authorId="0" shapeId="0" xr:uid="{B787C621-025E-4F6B-85BC-D26804DBFE4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Condiciones de Vida</t>
        </r>
      </text>
    </comment>
    <comment ref="AA54" authorId="0" shapeId="0" xr:uid="{38813718-6030-4637-83D4-B183789E1D9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Condiciones de Vida</t>
        </r>
      </text>
    </comment>
    <comment ref="AF54" authorId="0" shapeId="0" xr:uid="{74B22DDD-9905-4A09-8FDB-4CB260B7F5E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Condiciones de Vida 2011</t>
        </r>
      </text>
    </comment>
    <comment ref="AI54" authorId="0" shapeId="0" xr:uid="{7107863B-CCF1-4DF5-AD84-AC9BCF8791C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Condiciones de Vida 2014</t>
        </r>
      </text>
    </comment>
    <comment ref="W55" authorId="0" shapeId="0" xr:uid="{C06F51B0-F941-459F-ACA7-FC4889390F9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Intégrée de Base pour l'Evaluation de la Pauvreté</t>
        </r>
      </text>
    </comment>
    <comment ref="AB55" authorId="0" shapeId="0" xr:uid="{BCF2CDC4-E94C-4F9F-AD51-B8423F8149F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Intégrée de Base pour l'Evaluation de la Pauvreté</t>
        </r>
      </text>
    </comment>
    <comment ref="AG55" authorId="0" shapeId="0" xr:uid="{2850CCF6-93CA-4BDF-BFED-7065FB63410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Légère pour l'Evaluation de la Pauvreté 2012</t>
        </r>
      </text>
    </comment>
    <comment ref="W56" authorId="0" shapeId="0" xr:uid="{40AD6394-5D8A-4018-8753-43905ACAA20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Inquérito Ligeiro Sobre as Condições de Vida da População</t>
        </r>
      </text>
    </comment>
    <comment ref="AE56" authorId="0" shapeId="0" xr:uid="{B4B8364A-E133-4178-B839-72A8FCFA3A3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Inquerito Ligeiro para a Avaliação da Pobreza 2010</t>
        </r>
      </text>
    </comment>
    <comment ref="AM56" authorId="0" shapeId="0" xr:uid="{5528616E-62CC-49A3-BBCF-EA88007CC10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Harmonisée sur les Conditions de Vie des Ménages 2018</t>
        </r>
      </text>
    </comment>
    <comment ref="AM57" authorId="0" shapeId="0" xr:uid="{7E52BB3E-01EA-44B8-9255-DD6B8BC94AB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and Living Condition Survey 2018-19</t>
        </r>
      </text>
    </comment>
    <comment ref="V58" authorId="0" shapeId="0" xr:uid="{8DC98253-175A-43B1-89E2-AC4B86CF620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sur les Conditions de Vie en Haïti 2001</t>
        </r>
      </text>
    </comment>
    <comment ref="AG58" authorId="0" shapeId="0" xr:uid="{3146FF10-8C46-45CF-B23C-578FDB5FABB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sur les Conditions de vie des Ménages Après le Séisme 2013</t>
        </r>
      </text>
    </comment>
    <comment ref="AH58" authorId="0" shapeId="0" xr:uid="{B2C0AF18-376E-49BB-AA1D-2409507FB08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sur les Conditions de vie des Ménages Après le Séisme 2013</t>
        </r>
      </text>
    </comment>
    <comment ref="AL58" authorId="0" shapeId="0" xr:uid="{9FE44D5D-ECCE-42E0-B311-6DFA1993ED4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Survey of Well-being via Instant and Frequent Tracking (SWIFT) and Education</t>
        </r>
      </text>
    </comment>
    <comment ref="V59" authorId="0" shapeId="0" xr:uid="{4845BC7B-B46B-453A-A253-AB5922C4192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</t>
        </r>
      </text>
    </comment>
    <comment ref="W59" authorId="0" shapeId="0" xr:uid="{1FC9EAD2-7AE4-46E9-A441-95040791D61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</t>
        </r>
      </text>
    </comment>
    <comment ref="X59" authorId="0" shapeId="0" xr:uid="{E96B89FA-4A22-4D63-A4ED-94F9B238CCB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</t>
        </r>
      </text>
    </comment>
    <comment ref="Y59" authorId="0" shapeId="0" xr:uid="{3CD4F40D-3705-4DF3-A1F3-A1575CE47F7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</t>
        </r>
      </text>
    </comment>
    <comment ref="Z59" authorId="0" shapeId="0" xr:uid="{27499439-7BB3-46A5-963E-7EAFA1367F9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</t>
        </r>
      </text>
    </comment>
    <comment ref="AA59" authorId="0" shapeId="0" xr:uid="{36ACE6E2-3A0F-4B96-8A71-C818DFB3874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</t>
        </r>
      </text>
    </comment>
    <comment ref="AB59" authorId="0" shapeId="0" xr:uid="{7EA87A0A-94B5-4E86-A20C-750AA95409D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</t>
        </r>
      </text>
    </comment>
    <comment ref="AC59" authorId="0" shapeId="0" xr:uid="{B242B1BB-2011-4F1C-9683-BC7D8E8AB9E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</t>
        </r>
      </text>
    </comment>
    <comment ref="AD59" authorId="0" shapeId="0" xr:uid="{DA31CC65-5307-4234-937D-C61CC710F44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</t>
        </r>
      </text>
    </comment>
    <comment ref="AE59" authorId="0" shapeId="0" xr:uid="{6EDDB31A-2706-481D-A86D-2ECF2119A9F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</t>
        </r>
      </text>
    </comment>
    <comment ref="AF59" authorId="0" shapeId="0" xr:uid="{424157A7-852C-4D84-AC6B-CDC9148F35F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</t>
        </r>
      </text>
    </comment>
    <comment ref="AG59" authorId="0" shapeId="0" xr:uid="{E669C0A7-1650-4BC1-B56F-0EC372EBF4F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</t>
        </r>
      </text>
    </comment>
    <comment ref="AH59" authorId="0" shapeId="0" xr:uid="{473FECF3-28DD-4AB5-81C7-46885E09689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</t>
        </r>
      </text>
    </comment>
    <comment ref="AI59" authorId="0" shapeId="0" xr:uid="{580821CD-222D-44ED-9CF5-DB57ADF401A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</t>
        </r>
      </text>
    </comment>
    <comment ref="AJ59" authorId="0" shapeId="0" xr:uid="{CAB0E050-1CD6-4A5C-80E6-F73DD07462F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</t>
        </r>
      </text>
    </comment>
    <comment ref="AK59" authorId="0" shapeId="0" xr:uid="{1A6D651B-EE80-4B3A-B539-7A66F351B53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</t>
        </r>
      </text>
    </comment>
    <comment ref="AL59" authorId="0" shapeId="0" xr:uid="{C5BC4E85-46E9-48F4-8903-BCA097DE8F1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</t>
        </r>
      </text>
    </comment>
    <comment ref="AM59" authorId="0" shapeId="0" xr:uid="{82066259-61B8-48F0-9754-AF1F8AFD907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 de Propósitos Múltiples/Encuesta Nacional de Ingresos y Gastos de Honduras\Encuesta Permanente de Hogares de Propósitos Múltiples 2018</t>
        </r>
      </text>
    </comment>
    <comment ref="Y60" authorId="0" shapeId="0" xr:uid="{87292587-7009-4CB0-9ACC-701710D2276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Sample Survey 2004-2005 (61st Round) - Schedule 1.0 - Consumer Expenditure</t>
        </r>
      </text>
    </comment>
    <comment ref="Z60" authorId="0" shapeId="0" xr:uid="{C7B1916E-66FE-4614-AF83-F3ED7E12D85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consumer expenditure, national sample survey
</t>
        </r>
      </text>
    </comment>
    <comment ref="AA60" authorId="0" shapeId="0" xr:uid="{88C4D3AE-AA2E-4708-9E19-143822DAC11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consumer expenditure, national sample survey
</t>
        </r>
      </text>
    </comment>
    <comment ref="AD60" authorId="0" shapeId="0" xr:uid="{56E5B4AB-12EC-436F-8B9B-81B3ED0C457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Sample Survey 2009-2010 (66th round) - Schedule 1.0 (Type 1) - Consumer Expenditure</t>
        </r>
      </text>
    </comment>
    <comment ref="AF60" authorId="0" shapeId="0" xr:uid="{C8534ED8-287C-4DE8-B555-2215894FBD2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Sample Survey 2011-2012 (68th round) - Schedule 1.0 (Type 1) - Consumer Expenditure</t>
        </r>
      </text>
    </comment>
    <comment ref="U61" authorId="0" shapeId="0" xr:uid="{9B5CB944-1B84-4184-8ECA-7175138E63B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Socio-Economic Survey</t>
        </r>
      </text>
    </comment>
    <comment ref="V61" authorId="0" shapeId="0" xr:uid="{43068524-4C3F-4D87-8CA0-3529DF38D28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Socio-Economic Survey</t>
        </r>
      </text>
    </comment>
    <comment ref="W61" authorId="0" shapeId="0" xr:uid="{DD7D94DB-61B4-49F2-A1F2-05007A605AA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Survei Sosial Ekonomi Nasional</t>
        </r>
      </text>
    </comment>
    <comment ref="X61" authorId="0" shapeId="0" xr:uid="{3AC3989A-FA5E-4A46-B4DF-3031B0A0CE1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Survei Sosial Ekonomi Nasional</t>
        </r>
      </text>
    </comment>
    <comment ref="Y61" authorId="0" shapeId="0" xr:uid="{553E53A5-B48D-4D95-ADE3-838C513C940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Survei Sosial Ekonomi Nasional</t>
        </r>
      </text>
    </comment>
    <comment ref="Z61" authorId="0" shapeId="0" xr:uid="{876564CB-B4EE-4F9F-BA4B-CFC4FA8C392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Survei Sosial Ekonomi Nasional</t>
        </r>
      </text>
    </comment>
    <comment ref="AA61" authorId="0" shapeId="0" xr:uid="{6D739C92-F1E3-428A-8A53-243E67157D9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Survei Sosial Ekonomi Nasional</t>
        </r>
      </text>
    </comment>
    <comment ref="AB61" authorId="0" shapeId="0" xr:uid="{708B8A56-E57C-4B3C-A7BA-1AE18F61A1D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Survei Sosial Ekonomi Nasional</t>
        </r>
      </text>
    </comment>
    <comment ref="AC61" authorId="0" shapeId="0" xr:uid="{31744DAC-9C42-42BA-9881-6A10606DBAE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Survei Sosial Ekonomi Nasional</t>
        </r>
      </text>
    </comment>
    <comment ref="AD61" authorId="0" shapeId="0" xr:uid="{706F537C-D77B-4C7C-AD75-7F91605F811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Survei Sosial Ekonomi Nasional</t>
        </r>
      </text>
    </comment>
    <comment ref="AE61" authorId="0" shapeId="0" xr:uid="{B0A99EEA-166D-44CE-9AF2-A376B4D7979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Socio-Economic Survey 2010, Panel SUSENAS</t>
        </r>
      </text>
    </comment>
    <comment ref="AF61" authorId="0" shapeId="0" xr:uid="{B2E05908-E72C-4F75-B169-9FC24180C8A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Survei Sosial Ekonomi Nasional</t>
        </r>
      </text>
    </comment>
    <comment ref="AG61" authorId="0" shapeId="0" xr:uid="{4F592E81-2E40-4314-8FD4-B5BDF0A19D7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Survei Sosial Ekonomi Nasional</t>
        </r>
      </text>
    </comment>
    <comment ref="AH61" authorId="0" shapeId="0" xr:uid="{26F9671B-C6F7-49B4-947B-8813A729935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Survei Sosial Ekonomi Nasional</t>
        </r>
      </text>
    </comment>
    <comment ref="AI61" authorId="0" shapeId="0" xr:uid="{8AC6C021-7C3F-4E3C-9AEB-493CD247F19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Survei Sosial Ekonomi Nasional</t>
        </r>
      </text>
    </comment>
    <comment ref="AJ61" authorId="0" shapeId="0" xr:uid="{08638465-6687-4E0D-ADE2-60DF6BF4FB0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Survei Sosial Ekonomi Nasional</t>
        </r>
      </text>
    </comment>
    <comment ref="AK61" authorId="0" shapeId="0" xr:uid="{C7B38C37-2CD7-4069-AF5C-BBCF81B6ABB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Socio-Economic Survey</t>
        </r>
      </text>
    </comment>
    <comment ref="AL61" authorId="0" shapeId="0" xr:uid="{4B9057AA-B609-450A-BDBB-33649594F05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Socio-Economic Survey</t>
        </r>
      </text>
    </comment>
    <comment ref="AM61" authorId="0" shapeId="0" xr:uid="{FAB39620-2208-453F-8D02-BDA1E21FB55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Socio-Economic Survey</t>
        </r>
      </text>
    </comment>
    <comment ref="Z62" authorId="0" shapeId="0" xr:uid="{EC988680-5937-4953-AE07-D3D00CB6672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Households Income and Expenditure Survey</t>
        </r>
      </text>
    </comment>
    <comment ref="AA62" authorId="0" shapeId="0" xr:uid="{C7AD869E-70D2-47D4-B5E2-C3ADF1C5BA3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Households Income and Expenditure Survey</t>
        </r>
      </text>
    </comment>
    <comment ref="AD62" authorId="0" shapeId="0" xr:uid="{7655F20C-42AD-4A98-858E-C648E64FD63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Households Income and Expenditure Survey</t>
        </r>
      </text>
    </comment>
    <comment ref="AH62" authorId="0" shapeId="0" xr:uid="{48C15139-78BE-4FEE-906C-C0FE9BE0F4B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Expenditure and Income Survey</t>
        </r>
      </text>
    </comment>
    <comment ref="AI62" authorId="0" shapeId="0" xr:uid="{74EC6B23-868A-496A-B045-C2361D013BF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Expenditure and Income Survey</t>
        </r>
      </text>
    </comment>
    <comment ref="AJ62" authorId="0" shapeId="0" xr:uid="{9DABC74C-6E60-4BDC-8E44-58C366F84CE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Expenditure and Income Survey</t>
        </r>
      </text>
    </comment>
    <comment ref="AK62" authorId="0" shapeId="0" xr:uid="{8811ADE7-5566-4D1E-9FC2-6A31BA77200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Expenditure and Income Survey</t>
        </r>
      </text>
    </comment>
    <comment ref="AL62" authorId="0" shapeId="0" xr:uid="{146A829C-9932-4E75-B807-9575C8CAB1A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Expenditure and Income Survey</t>
        </r>
      </text>
    </comment>
    <comment ref="AA63" authorId="0" shapeId="0" xr:uid="{6DD2F20B-1383-41D0-8C8F-613CB81DE31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Socio-Economic Survey </t>
        </r>
      </text>
    </comment>
    <comment ref="AG63" authorId="0" shapeId="0" xr:uid="{A1396BBC-B844-439B-9D6E-9A383D87DEC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Socio-Economic Survey 2012, Master Datasets for World Bank MNAPOV Harmonization</t>
        </r>
      </text>
    </comment>
    <comment ref="AL63" authorId="0" shapeId="0" xr:uid="{A393BBF9-69F8-4789-B28B-52DC0935DB7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Rapid Welfare Monitoring Survey</t>
        </r>
      </text>
    </comment>
    <comment ref="AN63" authorId="0" shapeId="0" xr:uid="{9A096DDC-0510-40B8-8082-0720C19CAD9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Household Socioeconomic Survey</t>
        </r>
      </text>
    </comment>
    <comment ref="U64" authorId="0" shapeId="0" xr:uid="{039E2C79-9FCC-4668-AAC0-56FFC409246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survey of living conditions</t>
        </r>
      </text>
    </comment>
    <comment ref="V64" authorId="0" shapeId="0" xr:uid="{047F2130-8D4F-47B3-A0E9-A8369658D32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survey of living conditions</t>
        </r>
      </text>
    </comment>
    <comment ref="W64" authorId="0" shapeId="0" xr:uid="{DB815A68-6292-4A61-A689-D38B27492B0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survey of living conditions</t>
        </r>
      </text>
    </comment>
    <comment ref="X64" authorId="0" shapeId="0" xr:uid="{1A1762F2-A2F8-4902-9F0B-D5D05FD8762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Jamaica Survey of Living Conditions</t>
        </r>
      </text>
    </comment>
    <comment ref="Y64" authorId="0" shapeId="0" xr:uid="{132CBA25-91CC-4FE7-B19B-ECCD6F27E82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Jamaica Survey of Living Conditions</t>
        </r>
      </text>
    </comment>
    <comment ref="Z64" authorId="0" shapeId="0" xr:uid="{833834A2-248F-414F-8BCE-147B5C36838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Jamaica Survey of Living Conditions</t>
        </r>
      </text>
    </comment>
    <comment ref="AA64" authorId="0" shapeId="0" xr:uid="{FE17125E-9A48-4BE6-BFBB-5349A1D98CA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Jamaica Survey of Living Conditions</t>
        </r>
      </text>
    </comment>
    <comment ref="AB64" authorId="0" shapeId="0" xr:uid="{61BB060C-B309-4D2B-BAB9-7074DA30DA1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Jamaica Survey of Living Conditions</t>
        </r>
      </text>
    </comment>
    <comment ref="AC64" authorId="0" shapeId="0" xr:uid="{F09A3934-5C87-4A66-9FF9-E9654851EEB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Jamaica Survey of Living Conditions</t>
        </r>
      </text>
    </comment>
    <comment ref="AD64" authorId="0" shapeId="0" xr:uid="{33D42B9F-DDA3-485E-8676-56F02914040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Jamaica Survey of Living Conditions</t>
        </r>
      </text>
    </comment>
    <comment ref="AE64" authorId="0" shapeId="0" xr:uid="{EF5A07C3-974B-4575-9B0B-22A36584D1C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Jamaica Survey of Living Conditions</t>
        </r>
      </text>
    </comment>
    <comment ref="AF64" authorId="0" shapeId="0" xr:uid="{91200CA8-B253-4FA0-B9D3-A2D61F21A74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Jamaica Survey of Living Conditions</t>
        </r>
      </text>
    </comment>
    <comment ref="AG64" authorId="0" shapeId="0" xr:uid="{DC0CF0E2-409A-4DBE-BE9A-76715F573D2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Jamaica Survey of Living Conditions</t>
        </r>
      </text>
    </comment>
    <comment ref="AH64" authorId="0" shapeId="0" xr:uid="{6C72AAFB-2096-4021-91BE-0EC5CBCEFA0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Jamaica Survey of Living Conditions</t>
        </r>
      </text>
    </comment>
    <comment ref="AI64" authorId="0" shapeId="0" xr:uid="{ADFB0A64-9D54-42E0-92F3-C0B9C3F49D6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Jamaica Survey of Living Conditions</t>
        </r>
      </text>
    </comment>
    <comment ref="AJ64" authorId="0" shapeId="0" xr:uid="{05FCC8CF-1280-47A1-9B7E-410F0180F0E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Jamaica Survey of Living Conditions</t>
        </r>
      </text>
    </comment>
    <comment ref="AK64" authorId="0" shapeId="0" xr:uid="{2616F2E2-0372-4347-B68E-C1269B79C0A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Jamaica Survey of Living Conditions</t>
        </r>
      </text>
    </comment>
    <comment ref="W65" authorId="0" shapeId="0" xr:uid="{91308EB6-2A26-4981-AE54-C4CDFEF6CFA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 2002</t>
        </r>
      </text>
    </comment>
    <comment ref="AA65" authorId="0" shapeId="0" xr:uid="{CD0154E5-6287-458B-9725-003D6E21076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Expenditure and Income Survey</t>
        </r>
      </text>
    </comment>
    <comment ref="AC65" authorId="0" shapeId="0" xr:uid="{BB1EFD5F-F44D-46D4-A2B0-DEF6CC70759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Expenditure and Income Survey</t>
        </r>
      </text>
    </comment>
    <comment ref="AE65" authorId="0" shapeId="0" xr:uid="{A370AD99-AD6B-4056-B3B6-30B5FCE67D2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Expenditure and Income Survey 2010</t>
        </r>
      </text>
    </comment>
    <comment ref="AL65" authorId="0" shapeId="0" xr:uid="{F8E4FBC0-2962-4C99-97CA-C4F5E64DFE2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Expenditure and Income Survey 2010</t>
        </r>
      </text>
    </comment>
    <comment ref="V66" authorId="0" shapeId="0" xr:uid="{C572F388-20BB-44C6-BB58-ADAE396DBD9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W66" authorId="0" shapeId="0" xr:uid="{2EB5DD60-8FF8-4DB2-B84F-62849A39AB8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X66" authorId="0" shapeId="0" xr:uid="{F2CC81FF-563D-4E4F-8422-3BB4828D9DE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Y66" authorId="0" shapeId="0" xr:uid="{C5B2BE9A-2C89-459B-9CCD-ED14F5F0147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Z66" authorId="0" shapeId="0" xr:uid="{BDE6F04E-D8EC-4D46-8CB7-DC5B5097009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A66" authorId="0" shapeId="0" xr:uid="{5C51AF6B-35BE-472F-BB42-98D2C5333D2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B66" authorId="0" shapeId="0" xr:uid="{7032D6B4-1864-4318-8D05-839B31EEC8A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C66" authorId="0" shapeId="0" xr:uid="{73B04843-1245-4EE8-BCD2-B98D58D0D9B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D66" authorId="0" shapeId="0" xr:uid="{458DEE29-60DF-44B9-975B-A4A19B4C9F6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The Household Budget Survey of Kazakhstan </t>
        </r>
      </text>
    </comment>
    <comment ref="AE66" authorId="0" shapeId="0" xr:uid="{503A0F66-C88F-4534-A484-F0696FA1BD4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The Household Budget Survey of Kazakhstan </t>
        </r>
      </text>
    </comment>
    <comment ref="AF66" authorId="0" shapeId="0" xr:uid="{5512A2C8-E807-49F8-BB6E-E26CAE670B0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The Household Budget Survey of Kazakhstan </t>
        </r>
      </text>
    </comment>
    <comment ref="AG66" authorId="0" shapeId="0" xr:uid="{07B753AF-E9F6-43B4-9266-D2B229174AD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The Household Budget Survey of Kazakhstan </t>
        </r>
      </text>
    </comment>
    <comment ref="AH66" authorId="0" shapeId="0" xr:uid="{1486618D-102C-4176-BEFE-3E81BF45903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The Household Budget Survey of Kazakhstan </t>
        </r>
      </text>
    </comment>
    <comment ref="AI66" authorId="0" shapeId="0" xr:uid="{13B6A434-4965-4844-B0B3-6B06D55EDA3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The Household Budget Survey of Kazakhstan </t>
        </r>
      </text>
    </comment>
    <comment ref="AJ66" authorId="0" shapeId="0" xr:uid="{759C4BAA-D23C-4B9A-94E0-6255AAA4E9D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The Household Budget Survey of Kazakhstan </t>
        </r>
      </text>
    </comment>
    <comment ref="AK66" authorId="0" shapeId="0" xr:uid="{1A1E12AC-A041-4823-BB5A-7C2A6906618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The Household Budget Survey of Kazakhstan </t>
        </r>
      </text>
    </comment>
    <comment ref="AL66" authorId="0" shapeId="0" xr:uid="{479121AD-5265-4B3C-A5F7-95BC2E0E5DB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The Household Budget Survey of Kazakhstan </t>
        </r>
      </text>
    </comment>
    <comment ref="Z67" authorId="0" shapeId="0" xr:uid="{FAABDBBC-F8AA-43A9-BA9B-7C268BCDA84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Household Budget Survey</t>
        </r>
      </text>
    </comment>
    <comment ref="AJ67" authorId="0" shapeId="0" xr:uid="{A653D46B-E3E3-4813-8256-C3FB3E0A5CA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Household Budget Survey</t>
        </r>
      </text>
    </comment>
    <comment ref="AN67" authorId="0" shapeId="0" xr:uid="{CF2E6A81-BC65-4A25-8DBB-73B91A824D1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Kenyan Continuous Household Survey</t>
        </r>
      </text>
    </comment>
    <comment ref="AA68" authorId="0" shapeId="0" xr:uid="{D3F2BDB4-2E15-4D77-8CE1-8A71F2EF386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</t>
        </r>
      </text>
    </comment>
    <comment ref="AN68" authorId="0" shapeId="0" xr:uid="{AB419F04-5B18-4BB9-ADF3-9AAD84BCD1C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</t>
        </r>
      </text>
    </comment>
    <comment ref="X69" authorId="0" shapeId="0" xr:uid="{14E42AF6-DC0D-4EDB-B304-41F7EFFDA54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Y69" authorId="0" shapeId="0" xr:uid="{9B12F772-6EBA-433D-A601-7B4E1D3C9EF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Z69" authorId="0" shapeId="0" xr:uid="{47227EDE-B5CA-4878-ADCE-A944A62B62B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AA69" authorId="0" shapeId="0" xr:uid="{78FB2ECF-BDC4-4303-B3D0-0CE8BF9D9FB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AB69" authorId="0" shapeId="0" xr:uid="{037BF3A9-3937-4E98-8670-D768B099484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C69" authorId="0" shapeId="0" xr:uid="{7DB3CF9A-065A-44FD-B1EA-1C6D5438B57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D69" authorId="0" shapeId="0" xr:uid="{174C55FA-6CEC-40F4-9DCE-6860753557A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E69" authorId="0" shapeId="0" xr:uid="{D17015DB-CCB7-49B1-8F60-4DAEDCA0B31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F69" authorId="0" shapeId="0" xr:uid="{00AB5151-7359-4244-8D02-C7C6B33CD7D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G69" authorId="0" shapeId="0" xr:uid="{3B48AB9D-46E6-47EF-9C25-2C870445423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H69" authorId="0" shapeId="0" xr:uid="{AC916A86-8E24-403B-BB34-5B07808B49E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I69" authorId="0" shapeId="0" xr:uid="{B0AD43DD-31F1-4D64-A021-D9C8D2787B9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J69" authorId="0" shapeId="0" xr:uid="{2673F3BC-00B1-42B8-937B-F192C05F929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K69" authorId="0" shapeId="0" xr:uid="{A0EA3572-6263-44D1-96B0-DF7E32F00F4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L69" authorId="0" shapeId="0" xr:uid="{99B9C8FD-73DE-47AA-9EEC-FFD9683704D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M69" authorId="0" shapeId="0" xr:uid="{0258CDF0-2760-4B31-BAC6-4FF0BE14BBF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EU Survey on Income and Living Conditions</t>
        </r>
      </text>
    </comment>
    <comment ref="U70" authorId="0" shapeId="0" xr:uid="{7933ECC0-682C-468D-9FCF-BF33EFCCBF8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V70" authorId="0" shapeId="0" xr:uid="{5CC34D2E-DB15-44EA-B3A7-E39FF0980B7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W70" authorId="0" shapeId="0" xr:uid="{459B1A10-84E8-4C73-AF80-C097DA85A7E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X70" authorId="0" shapeId="0" xr:uid="{4BF29F00-F41D-48C8-A8B3-832670C46A6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Y70" authorId="0" shapeId="0" xr:uid="{CBF9CE0B-3287-4627-8C13-DA28570D71F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Kyrgyz Integrated Household Survey</t>
        </r>
      </text>
    </comment>
    <comment ref="Z70" authorId="0" shapeId="0" xr:uid="{B377AD69-03D4-4B3F-A192-8DEACF5FB00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Kyrgyz Integrated Household Survey</t>
        </r>
      </text>
    </comment>
    <comment ref="AA70" authorId="0" shapeId="0" xr:uid="{C03E551B-D8A2-472B-913E-1C371F07667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Kyrgyz Integrated Household Survey</t>
        </r>
      </text>
    </comment>
    <comment ref="AB70" authorId="0" shapeId="0" xr:uid="{5F3E96F8-F325-438C-9B10-CAC76D5F0B3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Kyrgyz Integrated Household Survey</t>
        </r>
      </text>
    </comment>
    <comment ref="AC70" authorId="0" shapeId="0" xr:uid="{1D049FBD-6482-4CA5-99F8-BFC9D13425A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Kyrgyz Integrated Household Survey</t>
        </r>
      </text>
    </comment>
    <comment ref="AD70" authorId="0" shapeId="0" xr:uid="{E3ED9F2A-3D2E-40BD-A8E7-77262608208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 Integrated Household Survey </t>
        </r>
      </text>
    </comment>
    <comment ref="AE70" authorId="0" shapeId="0" xr:uid="{B5C91ACE-55FB-417D-8599-72960DE8183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 Integrated Household Survey </t>
        </r>
      </text>
    </comment>
    <comment ref="AF70" authorId="0" shapeId="0" xr:uid="{2F04D8D3-2266-4D2D-8CDC-A9285FDBBAA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 Integrated Household Survey </t>
        </r>
      </text>
    </comment>
    <comment ref="AG70" authorId="0" shapeId="0" xr:uid="{48698233-5D8F-494A-901D-3B5C9B13816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 Integrated Household Survey </t>
        </r>
      </text>
    </comment>
    <comment ref="AH70" authorId="0" shapeId="0" xr:uid="{37E2849A-5A94-4067-B6D7-AF5A473F91F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 Integrated Household Survey </t>
        </r>
      </text>
    </comment>
    <comment ref="AI70" authorId="0" shapeId="0" xr:uid="{BBDB46A9-71B0-4EB2-93FB-DF9302897BF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 Integrated Household Survey </t>
        </r>
      </text>
    </comment>
    <comment ref="AJ70" authorId="0" shapeId="0" xr:uid="{9EB433AC-1ADF-4998-BDCC-4668DBF084D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 Integrated Household Survey </t>
        </r>
      </text>
    </comment>
    <comment ref="AK70" authorId="0" shapeId="0" xr:uid="{F910348A-9DB3-419E-8066-8057DF2811A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 Integrated Household Survey </t>
        </r>
      </text>
    </comment>
    <comment ref="AL70" authorId="0" shapeId="0" xr:uid="{F19EBB3E-602D-41F1-A2BA-86BCB5D50AD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 Integrated Household Survey </t>
        </r>
      </text>
    </comment>
    <comment ref="W71" authorId="0" shapeId="0" xr:uid="{B072D4A3-5728-48BD-884F-1AE734B9B99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Expenditure and Consumption Survey 2002-2003</t>
        </r>
      </text>
    </comment>
    <comment ref="Y71" authorId="0" shapeId="0" xr:uid="{2CD7F9D7-BF10-4795-89CC-CD2106B745F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Annual Household Survey
</t>
        </r>
      </text>
    </comment>
    <comment ref="AC71" authorId="0" shapeId="0" xr:uid="{20ADE5D9-A913-4840-8261-DE91CFECE41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Expenditure and Consumption Survey 2007-2008</t>
        </r>
      </text>
    </comment>
    <comment ref="AG71" authorId="0" shapeId="0" xr:uid="{B0047CF9-2D84-405F-B37A-5F4769900B4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Lao Expenditure and Consumption Survey V 2012-2013</t>
        </r>
      </text>
    </comment>
    <comment ref="Y72" authorId="0" shapeId="0" xr:uid="{5CA53D7F-9D6D-4385-9AB0-0BCF77F6D30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survey of household living conditions 
</t>
        </r>
      </text>
    </comment>
    <comment ref="AF72" authorId="0" shapeId="0" xr:uid="{49626E1D-A693-4645-8C1F-A67ADC3C5AC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Lebanon Household Budget Survey 2011</t>
        </r>
      </text>
    </comment>
    <comment ref="W73" authorId="0" shapeId="0" xr:uid="{BE67FC53-664B-429C-A60F-FD24AD82418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AE73" authorId="0" shapeId="0" xr:uid="{07810FF6-7CDB-4C2D-925D-657EA1D6D15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??</t>
        </r>
      </text>
    </comment>
    <comment ref="AF73" authorId="0" shapeId="0" xr:uid="{3E199B39-76BE-4EFE-AE2E-D064688482AC}">
      <text>
        <r>
          <rPr>
            <b/>
            <sz val="9"/>
            <color indexed="81"/>
            <rFont val="Tahoma"/>
            <family val="2"/>
          </rPr>
          <t xml:space="preserve">Aieshwarya Davis: </t>
        </r>
        <r>
          <rPr>
            <sz val="9"/>
            <color indexed="81"/>
            <rFont val="Tahoma"/>
            <family val="2"/>
          </rPr>
          <t>Continuous Multi-Purpose Household Survey 2011</t>
        </r>
      </text>
    </comment>
    <comment ref="AL73" authorId="0" shapeId="0" xr:uid="{2F0935AE-29BC-464B-B625-5F48A019CD5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2017-2018</t>
        </r>
      </text>
    </comment>
    <comment ref="AB74" authorId="0" shapeId="0" xr:uid="{1E354FAB-1AD8-4AE1-A91D-73D3E8024D8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Core Welfare Indicators Questionnaire 2007</t>
        </r>
      </text>
    </comment>
    <comment ref="AI74" authorId="0" shapeId="0" xr:uid="{96AFB487-EF59-4D08-99B7-C9838F9FAC3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 2014-2015</t>
        </r>
      </text>
    </comment>
    <comment ref="AK74" authorId="0" shapeId="0" xr:uid="{85F91328-B896-4FD9-A558-CBB4526FCFA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 2016</t>
        </r>
      </text>
    </comment>
    <comment ref="U76" authorId="0" shapeId="0" xr:uid="{C6D4CC08-4A71-48B7-9C89-926CA32F89B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W76" authorId="0" shapeId="0" xr:uid="{7DA840B1-1F42-4E86-8B12-7B2D4AD1A46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X76" authorId="0" shapeId="0" xr:uid="{BA75AE1E-2B32-4DAD-AA60-7209F2D4D9A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Y76" authorId="0" shapeId="0" xr:uid="{1279C423-9067-4679-93B2-8CE31213DAA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Z76" authorId="0" shapeId="0" xr:uid="{27FF672E-C10C-403B-95D8-0EFE89CA011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AA76" authorId="0" shapeId="0" xr:uid="{28A85A4C-0588-4F5A-8D9F-CFEF67C866D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AC76" authorId="0" shapeId="0" xr:uid="{DB5774D5-B6E2-4C97-A857-587D86867A7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AE76" authorId="0" shapeId="0" xr:uid="{0A424A5E-48E6-4EF3-A9D7-14F6F267298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North Macedonia - Survey of Income and Living Conditions-Cross-Sectional Database 2010</t>
        </r>
      </text>
    </comment>
    <comment ref="AF76" authorId="0" shapeId="0" xr:uid="{D5775616-B130-44B4-96FA-0C8F77AEB36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North Macedonia - Survey of Income and Living Conditions-Cross-Sectional Database 2011</t>
        </r>
      </text>
    </comment>
    <comment ref="AG76" authorId="0" shapeId="0" xr:uid="{B8E5F459-038A-461E-BC30-780929833E3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North Macedonia - Survey of Income and Living Conditions-Cross-Sectional Database 2012</t>
        </r>
      </text>
    </comment>
    <comment ref="AH76" authorId="0" shapeId="0" xr:uid="{F29F05B1-35CB-4B2D-9663-D4644A64B66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North Macedonia - Survey of Income and Living Conditions-Cross-Sectional Database 2014</t>
        </r>
      </text>
    </comment>
    <comment ref="AI76" authorId="0" shapeId="0" xr:uid="{B3B3A5B1-4947-4493-8CD8-72EFB747423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North Macedonia - Survey of Income and Living Conditions-Cross-Sectional Database 2014</t>
        </r>
      </text>
    </comment>
    <comment ref="AJ76" authorId="0" shapeId="0" xr:uid="{82E259D8-44DA-4A20-93D6-5DBE58E8A02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North Macedonia - Survey of Income and Living Conditions-Cross-Sectional Database 2015</t>
        </r>
      </text>
    </comment>
    <comment ref="AK76" authorId="0" shapeId="0" xr:uid="{C78BCD2F-E1B3-4E4C-AA75-C9C7742532B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North Macedonia - Survey of Income and Living Conditions-Cross-Sectional Database 2016</t>
        </r>
      </text>
    </comment>
    <comment ref="AL76" authorId="0" shapeId="0" xr:uid="{70073541-2D75-45EF-88A2-1F01D354F0D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North Macedonia - Survey of Income and Living Conditions-Cross-Sectional Database 2017</t>
        </r>
      </text>
    </comment>
    <comment ref="AE77" authorId="0" shapeId="0" xr:uid="{4E154B07-73D8-4730-8ED8-71363755A72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Périodique auprès des Ménages 2010`</t>
        </r>
      </text>
    </comment>
    <comment ref="AG77" authorId="0" shapeId="0" xr:uid="{691C84EE-946F-435D-B423-6723C47D0E8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Périodique auprès des Ménages 2012</t>
        </r>
      </text>
    </comment>
    <comment ref="AE78" authorId="0" shapeId="0" xr:uid="{C85A17ED-9AC9-4A1C-BAF8-377B0A30B08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Third Integrated Household Survey 2010-2011/ntegrated Household Living Conditions Survey 2010-2011 ; Subset for Machine Learning Comparative Assessment Project (MDL)
</t>
        </r>
      </text>
    </comment>
    <comment ref="AH78" authorId="0" shapeId="0" xr:uid="{CE367566-13C0-4BEE-8E64-E12F0680AC7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Rural Livelihood Survey 2012-2013
</t>
        </r>
      </text>
    </comment>
    <comment ref="AK78" authorId="0" shapeId="0" xr:uid="{09A03442-B38C-4D9E-ACCF-7876AFB5B76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Fourth Integrated Household Survey</t>
        </r>
      </text>
    </comment>
    <comment ref="AN78" authorId="0" shapeId="0" xr:uid="{F00F4B44-DCDA-46DF-A9A2-2F2CF4A6108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Fifth Integrated Household Survey</t>
        </r>
      </text>
    </comment>
    <comment ref="AD79" authorId="1" shapeId="0" xr:uid="{0DF04F4B-DD50-4ABE-A40D-F160BEB5FFA7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Household Expenditure Survey 2009-2010/Household Income and Basic Amenities Survey 2009</t>
        </r>
      </text>
    </comment>
    <comment ref="AG79" authorId="0" shapeId="0" xr:uid="{892023C0-4158-4293-AF98-F5F83E7BD71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Basic Amenities Survey, 2012</t>
        </r>
      </text>
    </comment>
    <comment ref="AI79" authorId="0" shapeId="0" xr:uid="{5241ED46-756D-4C65-B3AE-6A04EA6B068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Basic Amenities Survey, 2014</t>
        </r>
      </text>
    </comment>
    <comment ref="AJ79" authorId="1" shapeId="0" xr:uid="{2B9C1DCF-2C43-4548-8CBE-FCB6ECE33EA5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Povcalnet</t>
        </r>
      </text>
    </comment>
    <comment ref="AK79" authorId="0" shapeId="0" xr:uid="{4161BEB0-BFD4-4041-9120-735250A6B38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Basic Amenities Survey, 2016-17</t>
        </r>
      </text>
    </comment>
    <comment ref="AN79" authorId="0" shapeId="0" xr:uid="{17CAC3E2-A038-447D-B66C-B63FCBA07E5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Basic Amenities Survey, 2019</t>
        </r>
      </text>
    </comment>
    <comment ref="AD80" authorId="0" shapeId="0" xr:uid="{370E1035-0BCF-45D0-8C66-B39FD550C49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</t>
        </r>
      </text>
    </comment>
    <comment ref="AK80" authorId="0" shapeId="0" xr:uid="{51598FE4-2046-4BB5-A919-21D3CFA4E0A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</t>
        </r>
      </text>
    </comment>
    <comment ref="AN80" authorId="0" shapeId="0" xr:uid="{4EC845EE-C729-4488-967C-2541EE52ED5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</t>
        </r>
      </text>
    </comment>
    <comment ref="AD81" authorId="0" shapeId="0" xr:uid="{F5FF1AE3-5ABD-411B-A0AC-9C93C103386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Harmonisée sur les Conditions de Vie des Ménages</t>
        </r>
      </text>
    </comment>
    <comment ref="AE81" authorId="1" shapeId="0" xr:uid="{8E06D025-8CD7-4750-A97A-0D75609D8328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Permanent Household Survey 2010</t>
        </r>
      </text>
    </comment>
    <comment ref="AF81" authorId="0" shapeId="0" xr:uid="{DF2E42F4-6A46-431A-BB62-8C320C82A38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Harmonisée sur les Conditions de Vie des Ménages</t>
        </r>
      </text>
    </comment>
    <comment ref="AH81" authorId="0" shapeId="0" xr:uid="{D97933FD-C245-489C-BC0F-D36E79EFCCA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Harmonisée sur les Conditions de Vie des Ménages</t>
        </r>
      </text>
    </comment>
    <comment ref="AI81" authorId="0" shapeId="0" xr:uid="{1A117F21-C868-41A8-B3C2-E11DBF1D8E3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Harmonisée sur les Conditions de Vie des Ménages</t>
        </r>
      </text>
    </comment>
    <comment ref="AJ81" authorId="0" shapeId="0" xr:uid="{D2042CCE-38A1-4AAB-A6B8-C551105CFDD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Harmonisée sur les Conditions de Vie des Ménages</t>
        </r>
      </text>
    </comment>
    <comment ref="AK81" authorId="0" shapeId="0" xr:uid="{907702E5-5A23-4807-A467-56D0B09C7C0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Harmonisée sur les Conditions de Vie des Ménages</t>
        </r>
      </text>
    </comment>
    <comment ref="AL81" authorId="0" shapeId="0" xr:uid="{1C18E669-C5F2-4C7B-A40B-FF3612788FC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Harmonisée sur les Conditions de Vie des Ménages</t>
        </r>
      </text>
    </comment>
    <comment ref="AM81" authorId="0" shapeId="0" xr:uid="{59BB639D-F3DF-4327-B13E-60AE8AB58A2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Harmonisée sur les Conditions de Vie des Ménages</t>
        </r>
      </text>
    </comment>
    <comment ref="AN82" authorId="0" shapeId="0" xr:uid="{693EDF4A-AAAE-427C-B561-F79BD7A27D1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
</t>
        </r>
      </text>
    </comment>
    <comment ref="AI83" authorId="0" shapeId="0" xr:uid="{A4AD3879-3515-4CD9-B96E-B5B55CCA1C1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Permanente sur les Conditions de Vie des ménages </t>
        </r>
      </text>
    </comment>
    <comment ref="AN83" authorId="0" shapeId="0" xr:uid="{D6613EDA-15AF-4E24-84CE-272B176BB66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Permanente sur les Conditions de Vie des ménages </t>
        </r>
      </text>
    </comment>
    <comment ref="AD84" authorId="1" shapeId="0" xr:uid="{B30E84F9-589D-40A6-B758-ECD06271ABD5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Continuous Multi-Purpose Household Survey 2013</t>
        </r>
      </text>
    </comment>
    <comment ref="AE84" authorId="1" shapeId="0" xr:uid="{3AFBE075-B11A-4F7A-A517-C2F6F4AAFA61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Continuous Multi-Purpose Household Survey 2013</t>
        </r>
      </text>
    </comment>
    <comment ref="AF84" authorId="1" shapeId="0" xr:uid="{0ADC00E8-FB6A-4F80-A64E-ADD9059BB770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Continuous Multi-Purpose Household Survey 2011</t>
        </r>
      </text>
    </comment>
    <comment ref="AG84" authorId="0" shapeId="0" xr:uid="{0A712F4B-9B25-47F8-A6BD-9DAABF888D8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2012</t>
        </r>
      </text>
    </comment>
    <comment ref="AH84" authorId="1" shapeId="0" xr:uid="{AA1F7505-8E9E-4444-9650-349E3E3B7DDC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Continuous Multi-Purpose Household Survey 2013</t>
        </r>
      </text>
    </comment>
    <comment ref="AI84" authorId="1" shapeId="0" xr:uid="{90E6D77F-85D7-49BF-8D12-E419226ECD2A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http://statsmauritius.govmu.org/English/CensusandSurveys/Pages/default.aspx</t>
        </r>
      </text>
    </comment>
    <comment ref="AJ84" authorId="1" shapeId="0" xr:uid="{2E1AD9F2-9180-4DB5-A45E-B41FAE2616B6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http://statsmauritius.govmu.org/English/CensusandSurveys/Pages/default.aspx</t>
        </r>
      </text>
    </comment>
    <comment ref="AK84" authorId="1" shapeId="0" xr:uid="{62ED6ED8-28A0-4BF5-B9CF-51FC41BB39DB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http://statsmauritius.govmu.org/English/CensusandSurveys/Pages/default.aspx</t>
        </r>
      </text>
    </comment>
    <comment ref="AL84" authorId="0" shapeId="0" xr:uid="{896EA299-D05A-4C91-AA18-ED26FCBF5D2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2017</t>
        </r>
      </text>
    </comment>
    <comment ref="AE85" authorId="0" shapeId="0" xr:uid="{2FC5E22E-C899-40DC-9A21-0FCF4049304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Ingresos y Gastos de los Hogares 2010 (Tradicional)
</t>
        </r>
      </text>
    </comment>
    <comment ref="AG85" authorId="0" shapeId="0" xr:uid="{C8026E0C-108F-49B1-8709-87D02B70B93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Ingresos y Gastos de los Hogares 2014</t>
        </r>
      </text>
    </comment>
    <comment ref="AI85" authorId="0" shapeId="0" xr:uid="{214B25B2-C2E4-42AB-B75D-6AB140A6A64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Ingresos y Gastos de los Hogares 2014</t>
        </r>
      </text>
    </comment>
    <comment ref="AK85" authorId="0" shapeId="0" xr:uid="{D22BB1A9-AC37-491F-BD88-4B3A8185631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Ingresos y Gastos de los Hogares 2016</t>
        </r>
      </text>
    </comment>
    <comment ref="AL85" authorId="1" shapeId="0" xr:uid="{D2ABA2E2-A91D-43F6-A377-32C1A20D79B6}">
      <text>
        <r>
          <rPr>
            <b/>
            <sz val="9"/>
            <color indexed="81"/>
            <rFont val="Tahoma"/>
          </rPr>
          <t>Dereje Ketema Wolde:</t>
        </r>
        <r>
          <rPr>
            <sz val="9"/>
            <color indexed="81"/>
            <rFont val="Tahoma"/>
          </rPr>
          <t xml:space="preserve">
http://www3.inegi.org.mx/rnm/index.php/catalog/438</t>
        </r>
      </text>
    </comment>
    <comment ref="AM85" authorId="1" shapeId="0" xr:uid="{2F874E81-8E4D-4618-846F-737B8DFA852D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http://en.www.inegi.org.mx/temas/ingresoshog/default.html#Publicaciones</t>
        </r>
      </text>
    </comment>
    <comment ref="AH86" authorId="0" shapeId="0" xr:uid="{B2BF675D-3C4F-4966-8EC2-DE62767BACC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 2013</t>
        </r>
      </text>
    </comment>
    <comment ref="AN86" authorId="0" shapeId="0" xr:uid="{7811FED7-66F9-4543-8923-681295CE9FB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</t>
        </r>
      </text>
    </comment>
    <comment ref="AD87" authorId="0" shapeId="0" xr:uid="{39EE3B8D-3538-407C-904F-7032EAB1F2A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E87" authorId="0" shapeId="0" xr:uid="{D7F6B8F4-0834-4425-8DFA-246BA70FAFC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F87" authorId="0" shapeId="0" xr:uid="{D47657D9-210A-4FCA-8898-C2A2DF9579E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G87" authorId="0" shapeId="0" xr:uid="{709B7D21-5243-416A-92EB-D01BE815530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H87" authorId="0" shapeId="0" xr:uid="{4D1A53CF-3FB2-4F57-B050-AA78043F716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I87" authorId="0" shapeId="0" xr:uid="{7D7C2AD6-C076-48E8-BE33-B0DA006B320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J87" authorId="0" shapeId="0" xr:uid="{6BB33664-1F80-43B0-9072-1C4CB145B65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K87" authorId="0" shapeId="0" xr:uid="{06142AA0-89B0-427A-82FF-FBAF49E37DA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L87" authorId="0" shapeId="0" xr:uid="{F685E371-080B-4038-8F49-99BCA09DB38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E88" authorId="0" shapeId="0" xr:uid="{FC05E1CE-DF4C-4504-BD43-960E888CAB6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Socio-Economic Survey</t>
        </r>
      </text>
    </comment>
    <comment ref="AF88" authorId="0" shapeId="0" xr:uid="{96157FA8-13E4-42A9-ADFF-B57FC1CE7B5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Socio-Economic Survey</t>
        </r>
      </text>
    </comment>
    <comment ref="AG88" authorId="0" shapeId="0" xr:uid="{A56BC388-5D8C-4411-84A6-35AE7092F55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Socio-Economic Survey</t>
        </r>
      </text>
    </comment>
    <comment ref="AI88" authorId="0" shapeId="0" xr:uid="{7294BC3C-3130-41B0-B216-74ADB995CF3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Socio-Economic Survey</t>
        </r>
      </text>
    </comment>
    <comment ref="AK88" authorId="0" shapeId="0" xr:uid="{F17EC935-7E18-4E71-B895-2AA77FF5A2C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Socio-Economic Survey</t>
        </r>
      </text>
    </comment>
    <comment ref="AL88" authorId="1" shapeId="0" xr:uid="{150652F1-697D-427D-A532-4A51DC7CA497}">
      <text>
        <r>
          <rPr>
            <b/>
            <sz val="9"/>
            <color indexed="81"/>
            <rFont val="Tahoma"/>
          </rPr>
          <t>Dereje Ketema Wolde:</t>
        </r>
        <r>
          <rPr>
            <sz val="9"/>
            <color indexed="81"/>
            <rFont val="Tahoma"/>
          </rPr>
          <t xml:space="preserve">
deleted by Dereje since we took latest in previous collection</t>
        </r>
      </text>
    </comment>
    <comment ref="AM88" authorId="0" shapeId="0" xr:uid="{C2D292CD-12D9-4418-AD1B-9BE06C63E98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Socio-Economic Survey</t>
        </r>
      </text>
    </comment>
    <comment ref="AD89" authorId="0" shapeId="0" xr:uid="{6FB76971-CE50-4D43-A13B-44B1958EA7E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2009</t>
        </r>
      </text>
    </comment>
    <comment ref="AE89" authorId="0" shapeId="0" xr:uid="{F6BE4C16-B72D-454C-B96E-DE53FCC4C05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2010</t>
        </r>
      </text>
    </comment>
    <comment ref="AF89" authorId="0" shapeId="0" xr:uid="{E5B60B28-E468-468B-B5CA-34A965B3C79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2011</t>
        </r>
      </text>
    </comment>
    <comment ref="AG89" authorId="0" shapeId="0" xr:uid="{2D170A81-B5E6-426A-92E4-A2CA98E0C9B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2012</t>
        </r>
      </text>
    </comment>
    <comment ref="AH89" authorId="0" shapeId="0" xr:uid="{0F1FBBF5-73EE-483A-93A5-96E109EE572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Survey on Income and Living Conditions 2013/Household Budget Survey 2013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I89" authorId="1" shapeId="0" xr:uid="{2C372597-C71B-4EB8-953D-FB6994A4A3A2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Household Budget Survey 2014</t>
        </r>
      </text>
    </comment>
    <comment ref="AJ89" authorId="1" shapeId="0" xr:uid="{7FC20673-7168-43CF-92C6-4ADF14BBA0CA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Household Budget survey 2015</t>
        </r>
      </text>
    </comment>
    <comment ref="AK89" authorId="0" shapeId="0" xr:uid="{2D4A7CBF-2ED4-4D30-A75E-4C5B52574D5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Survey on Income and Living Conditions 2016</t>
        </r>
      </text>
    </comment>
    <comment ref="AL89" authorId="1" shapeId="0" xr:uid="{E7474D30-D959-4ED4-9E14-24342484DDCC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http://monstat.org/eng/page.php?id=255&amp;pageid=72</t>
        </r>
      </text>
    </comment>
    <comment ref="AM89" authorId="1" shapeId="0" xr:uid="{795EA420-06F8-4654-867C-071C0454E7FF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https://www.monstat.org/eng/page.php?id=1587&amp;pageid=1531</t>
        </r>
      </text>
    </comment>
    <comment ref="AD90" authorId="1" shapeId="0" xr:uid="{384F822D-D268-4F94-8380-1B79D3452D19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Household and Youth Survey 2009-2010</t>
        </r>
      </text>
    </comment>
    <comment ref="AE90" authorId="1" shapeId="0" xr:uid="{3E57B1F0-8BAF-4236-BEA9-D9C941F9B0F7}">
      <text>
        <r>
          <rPr>
            <b/>
            <sz val="9"/>
            <color indexed="81"/>
            <rFont val="Tahoma"/>
          </rPr>
          <t>Dereje Ketema Wolde:</t>
        </r>
        <r>
          <rPr>
            <sz val="9"/>
            <color indexed="81"/>
            <rFont val="Tahoma"/>
          </rPr>
          <t xml:space="preserve">
deleted by Dereje since we took latest in previous collection</t>
        </r>
      </text>
    </comment>
    <comment ref="AF90" authorId="1" shapeId="0" xr:uid="{10D5958F-D2C7-4288-972A-A046E1847908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Household Panel Survey 2011</t>
        </r>
      </text>
    </comment>
    <comment ref="AH90" authorId="0" shapeId="0" xr:uid="{48782E31-BF35-4D5F-8115-B68D743F597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Nationale sur la Consommation et les Dépenses des Ménages 2013-2014</t>
        </r>
      </text>
    </comment>
    <comment ref="AI91" authorId="0" shapeId="0" xr:uid="{264FB05F-F63A-465C-8E63-692681CA1FE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Inquérito sobre Orçamento Familiar 2014/2015</t>
        </r>
      </text>
    </comment>
    <comment ref="AN91" authorId="0" shapeId="0" xr:uid="{E73AFC16-D99C-455B-B519-E796A62D601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Inquérito sobre o Orçamento Familiar 2019/2020</t>
        </r>
      </text>
    </comment>
    <comment ref="AD92" authorId="1" shapeId="0" xr:uid="{4BE4B1D7-9F65-4D8B-A077-9055CDD95095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Integrated Household Living Conditions Assessment II 2009-2010</t>
        </r>
      </text>
    </comment>
    <comment ref="AG92" authorId="1" shapeId="0" xr:uid="{7D13F15C-0DD9-486E-9E21-50556B20E303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Household Income and Expenditure Survey(2012)</t>
        </r>
      </text>
    </comment>
    <comment ref="AJ92" authorId="1" shapeId="0" xr:uid="{32EF8544-E4FD-41F2-9EFE-3092C6EB3E96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Myanmar Poverty and Living Conditions Survey 2015</t>
        </r>
      </text>
    </comment>
    <comment ref="AL92" authorId="1" shapeId="0" xr:uid="{FE65B8DF-39E9-4D5D-B005-519FF908BB01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Myanmar Living Conditions Survey 2017</t>
        </r>
      </text>
    </comment>
    <comment ref="AD93" authorId="0" shapeId="0" xr:uid="{E3261862-D082-42AC-906A-043B9A6A9F5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Household Income and Expenditure Survey 2009-2010</t>
        </r>
      </text>
    </comment>
    <comment ref="AJ93" authorId="0" shapeId="0" xr:uid="{3A112B87-A4C3-466D-9050-D404F24EA74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Namibia Household Income and Expenditure Survey, 2015/16</t>
        </r>
      </text>
    </comment>
    <comment ref="AG94" authorId="0" shapeId="0" xr:uid="{57AF6202-7649-4205-B71E-9B90AF24572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 2012/2013</t>
        </r>
      </text>
    </comment>
    <comment ref="AE95" authorId="0" shapeId="0" xr:uid="{723943AB-7009-4441-A2E6-B818BF336D3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Living Standards Survey 2010-2011, Third Round</t>
        </r>
      </text>
    </comment>
    <comment ref="AF95" authorId="0" shapeId="0" xr:uid="{919F4903-7B71-4C50-BE78-2125AE9FA88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Livelihoods, Basic Services, Social Protection and Perceptions of the State in Conflict-affected Situations Household Survey 2012
</t>
        </r>
      </text>
    </comment>
    <comment ref="AG95" authorId="1" shapeId="0" xr:uid="{1DA69161-1862-445D-B2B2-ECBE246BFBCE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Annual Household Survey 2013-2014</t>
        </r>
      </text>
    </comment>
    <comment ref="AH95" authorId="1" shapeId="0" xr:uid="{1575B833-0649-4799-8F7A-57FCB24526B4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Annual Household Survey 2013-2014</t>
        </r>
      </text>
    </comment>
    <comment ref="AI95" authorId="1" shapeId="0" xr:uid="{4AE1B30F-C3CC-4C48-9270-80CA641072D2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Annual Household Survey 2014-2015</t>
        </r>
      </text>
    </comment>
    <comment ref="AJ95" authorId="1" shapeId="0" xr:uid="{2FDEBBB8-642A-4F2E-8D76-C9938395F907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https://nada.cbs.gov.np/index.php/catalog/85/study-description</t>
        </r>
      </text>
    </comment>
    <comment ref="AK95" authorId="1" shapeId="0" xr:uid="{B475656D-4C7F-4860-8F30-1EB50CB845E6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Household Risk and Vulnerability Survey 2016</t>
        </r>
      </text>
    </comment>
    <comment ref="AN95" authorId="0" shapeId="0" xr:uid="{A3344A8D-DB23-4594-A9BE-0933A6DD4D0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Nepal Living Standard Survey 2019-2020</t>
        </r>
      </text>
    </comment>
    <comment ref="AD96" authorId="0" shapeId="0" xr:uid="{B645B3D7-5EE9-431D-B019-FB0A20658CC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 sobre Medición de Niveles de Vida 2009</t>
        </r>
      </text>
    </comment>
    <comment ref="AI96" authorId="0" shapeId="0" xr:uid="{2C9270BC-EBFC-4DAE-A92D-7D109CCAD85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 sobre Medición de Niveles de Vida 2014</t>
        </r>
      </text>
    </comment>
    <comment ref="AK96" authorId="1" shapeId="0" xr:uid="{D3616E76-3E07-48FC-A8F1-E81F9D063B52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https://www.inide.gob.ni/EMNV19/EMNV.html</t>
        </r>
      </text>
    </comment>
    <comment ref="AF97" authorId="0" shapeId="0" xr:uid="{AE1C6998-C75E-4A74-B751-EE11BD838D3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Nationale sur les Conditions de Vie des Ménages et l'Agriculture</t>
        </r>
      </text>
    </comment>
    <comment ref="AI97" authorId="0" shapeId="0" xr:uid="{825A2877-D436-427B-854B-FD5DB3998A7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Nationale sur les Conditions de Vie des Ménages et l'Agriculture</t>
        </r>
      </text>
    </comment>
    <comment ref="AM97" authorId="0" shapeId="0" xr:uid="{8FDFE5B3-C8EC-463C-AA80-E0B3C09B7F6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Harmonisée sur les Conditions de Vie des Ménages</t>
        </r>
      </text>
    </comment>
    <comment ref="AB98" authorId="1" shapeId="0" xr:uid="{E1DABA5B-2187-477A-AE1F-C3480504F4F7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General Household Survey 2007</t>
        </r>
      </text>
    </comment>
    <comment ref="AC98" authorId="1" shapeId="0" xr:uid="{E6091111-8546-4817-A7F4-13E196CDF420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General Household Survey 2008 </t>
        </r>
      </text>
    </comment>
    <comment ref="AD98" authorId="0" shapeId="0" xr:uid="{1918B500-9E3F-49A9-91AA-1F19FC2A21E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General Household Survey 2009 - IPUMS Subset
</t>
        </r>
      </text>
    </comment>
    <comment ref="AE98" authorId="1" shapeId="0" xr:uid="{52421566-B440-4225-B79D-F10D91495272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General Household Survey, Panel 2010-2011, Wave 1
</t>
        </r>
      </text>
    </comment>
    <comment ref="AG98" authorId="0" shapeId="0" xr:uid="{7C99D207-11D7-4DB8-99F7-A8DECF82A16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General Household Survey, Panel 2012-2013, Wave 2
</t>
        </r>
      </text>
    </comment>
    <comment ref="AJ98" authorId="1" shapeId="0" xr:uid="{70C5AF07-F8F1-4C08-9BE9-35114A17C191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General Household Survey, Panel 2015-2016, Wave 3</t>
        </r>
      </text>
    </comment>
    <comment ref="AM98" authorId="0" shapeId="0" xr:uid="{4E591EE8-1F83-4B7E-BCEE-85D7B98D1FE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General Household Survey, Panel 2018-2019, Wave 4
</t>
        </r>
      </text>
    </comment>
    <comment ref="AC99" authorId="1" shapeId="0" xr:uid="{7098AEF7-79A4-4D97-8279-E7A5E56ABAA5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http://www.pbs.gov.pk/content/pakistan-social-and-living-standards-measurement</t>
        </r>
      </text>
    </comment>
    <comment ref="AE99" authorId="0" shapeId="0" xr:uid="{CDF6EBBE-A3A5-4836-B193-D09E8E7031C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Social and Living Standards Measurement Survey 2010-2011</t>
        </r>
      </text>
    </comment>
    <comment ref="AF99" authorId="0" shapeId="0" xr:uid="{EE0A01FE-A4AC-4CB3-B753-7E3C3296FE1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Social and Living Standards Measurement Survey 2011-2012, Round 7</t>
        </r>
      </text>
    </comment>
    <comment ref="AG99" authorId="1" shapeId="0" xr:uid="{99AB953B-D54B-47D4-BD13-86A9C42D1F03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http://www.pbs.gov.pk/content/pakistan-social-and-living-standards-measurement-survey-pslm-2012-13-provincial-district</t>
        </r>
      </text>
    </comment>
    <comment ref="AH99" authorId="0" shapeId="0" xr:uid="{A81FD336-3AB8-4A11-9B9A-94C13864EF9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Social and Living Standards Measurement Survey 2013-2014</t>
        </r>
      </text>
    </comment>
    <comment ref="AI99" authorId="1" shapeId="0" xr:uid="{361A4AC6-7EC2-4F2D-AEF1-3DD8B2735277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http://www.pbs.gov.pk/content/pakistan-social-and-living-standards-measurement</t>
        </r>
      </text>
    </comment>
    <comment ref="AJ99" authorId="0" shapeId="0" xr:uid="{0E37FC83-9C8B-43A2-96E6-1806BC7DBB6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Pakistan Social and Living Standards Measurement</t>
        </r>
      </text>
    </comment>
    <comment ref="AH100" authorId="0" shapeId="0" xr:uid="{1FAD1DAA-88B4-4879-B29C-77A72D1D70D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</t>
        </r>
      </text>
    </comment>
    <comment ref="AD101" authorId="0" shapeId="0" xr:uid="{5CA5A15B-DB78-42A7-98AD-53E5C9EF6E2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Mercado Laboral</t>
        </r>
      </text>
    </comment>
    <comment ref="AE101" authorId="1" shapeId="0" xr:uid="{0EE540A5-1AC4-4E3C-9908-80C77878FB54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Encuesta de Mercado Laboral 2010</t>
        </r>
      </text>
    </comment>
    <comment ref="AF101" authorId="0" shapeId="0" xr:uid="{E6778F1E-A0E9-40FF-854F-224B5050CDE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Mercado Laboral</t>
        </r>
      </text>
    </comment>
    <comment ref="AG101" authorId="0" shapeId="0" xr:uid="{70781552-C041-4B28-8716-652D873DDB6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Mercado Laboral</t>
        </r>
      </text>
    </comment>
    <comment ref="AH101" authorId="0" shapeId="0" xr:uid="{56222A3F-6C71-4701-8362-2034179AB4F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Mercado Laboral</t>
        </r>
      </text>
    </comment>
    <comment ref="AI101" authorId="0" shapeId="0" xr:uid="{75D7A9D3-079A-4307-B46E-49FA9B8260C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Mercado Laboral</t>
        </r>
      </text>
    </comment>
    <comment ref="AJ101" authorId="0" shapeId="0" xr:uid="{293F534D-F2C3-4686-91B6-69C92D3A053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Mercado Laboral</t>
        </r>
      </text>
    </comment>
    <comment ref="AK101" authorId="0" shapeId="0" xr:uid="{38B8D104-BF50-4F82-9F46-D12CC58F3B4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Mercado Laboral</t>
        </r>
      </text>
    </comment>
    <comment ref="AL101" authorId="0" shapeId="0" xr:uid="{0AE529A2-BC56-4B95-B64D-31F9088BC16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Mercado Laboral</t>
        </r>
      </text>
    </comment>
    <comment ref="AM101" authorId="0" shapeId="0" xr:uid="{C5704DB6-4B2F-49D9-BF92-ACE616558D6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de Mercado Laboral</t>
        </r>
      </text>
    </comment>
    <comment ref="AD102" authorId="0" shapeId="0" xr:uid="{C8DB4200-EB00-4BC7-ABF1-E69B1E448AD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</t>
        </r>
      </text>
    </comment>
    <comment ref="AF102" authorId="1" shapeId="0" xr:uid="{118AB3CE-5EB6-487D-AA55-E7AB5E2209B5}">
      <text>
        <r>
          <rPr>
            <b/>
            <sz val="9"/>
            <color indexed="81"/>
            <rFont val="Tahoma"/>
          </rPr>
          <t>Dereje Ketema Wolde:</t>
        </r>
        <r>
          <rPr>
            <sz val="9"/>
            <color indexed="81"/>
            <rFont val="Tahoma"/>
          </rPr>
          <t xml:space="preserve">
deleted by Dereje since we took latest in previous collection</t>
        </r>
      </text>
    </comment>
    <comment ref="AD103" authorId="0" shapeId="0" xr:uid="{8A65866E-3A1B-4CD7-A332-2A23B129BF6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</t>
        </r>
      </text>
    </comment>
    <comment ref="AE103" authorId="0" shapeId="0" xr:uid="{E66AE839-B9DB-40D0-9F00-39D219FF50F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</t>
        </r>
      </text>
    </comment>
    <comment ref="AF103" authorId="0" shapeId="0" xr:uid="{45DD6713-61D9-4DD9-B41A-3DFE3AD4858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</t>
        </r>
      </text>
    </comment>
    <comment ref="AG103" authorId="0" shapeId="0" xr:uid="{F46F97FD-4D05-48E1-82A4-D889C093FB4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</t>
        </r>
      </text>
    </comment>
    <comment ref="AH103" authorId="0" shapeId="0" xr:uid="{D072E35A-6FA8-452D-9105-DFDE9333E1F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</t>
        </r>
      </text>
    </comment>
    <comment ref="AI103" authorId="0" shapeId="0" xr:uid="{F3B005A7-A4E3-47C2-BE09-CBD450AEAE4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</t>
        </r>
      </text>
    </comment>
    <comment ref="AJ103" authorId="0" shapeId="0" xr:uid="{F9CE336E-BA17-4C7C-9E2B-C5ABE90C66E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</t>
        </r>
      </text>
    </comment>
    <comment ref="AK103" authorId="0" shapeId="0" xr:uid="{502BEA5B-38CC-4391-9E29-8F41F28C1A8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</t>
        </r>
      </text>
    </comment>
    <comment ref="AL103" authorId="0" shapeId="0" xr:uid="{0D3581CA-F7C4-4029-B9CA-7EA673EACEE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Permanente de Hogares</t>
        </r>
      </text>
    </comment>
    <comment ref="AM103" authorId="1" shapeId="0" xr:uid="{28B3A1AC-A355-4E57-8649-1AB23AC780E8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Encuesta Permanente de Hogares Continua 2018</t>
        </r>
      </text>
    </comment>
    <comment ref="AN103" authorId="1" shapeId="0" xr:uid="{DFB1B83C-1E40-4D24-B934-1050220D67E0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Encuesta Permanente de Hogares Contínua- EPHC 2019
https://www.dgeec.gov.py/microdatos/microdatos.php</t>
        </r>
      </text>
    </comment>
    <comment ref="AD104" authorId="0" shapeId="0" xr:uid="{F4ECCB0E-88D6-4F1F-A480-BC9AB0CA769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AE104" authorId="0" shapeId="0" xr:uid="{F70D3CF3-0252-474A-948C-89222622921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AF104" authorId="0" shapeId="0" xr:uid="{1C7F3DC9-8804-4DBD-9E70-FF437CE8AFD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AG104" authorId="0" shapeId="0" xr:uid="{EF7498A5-FD01-4A03-B0EE-D71502A2C17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AH104" authorId="0" shapeId="0" xr:uid="{49B84B08-5CDC-473E-B5C2-31371A7FCFE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AI104" authorId="0" shapeId="0" xr:uid="{E7B32C31-24D3-41A3-B961-BE867CB60F0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AJ104" authorId="0" shapeId="0" xr:uid="{BC7352A2-9156-420E-97A9-1DFA1461D00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AK104" authorId="0" shapeId="0" xr:uid="{B299149C-D08D-4272-8AC0-1E7321549C3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AL104" authorId="0" shapeId="0" xr:uid="{196FFB38-9098-4350-B7D2-B24342CB2E8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AM104" authorId="0" shapeId="0" xr:uid="{415AE881-AFBB-4753-876A-1CA3BE39B78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Nacional de Hogares</t>
        </r>
      </text>
    </comment>
    <comment ref="AD105" authorId="0" shapeId="0" xr:uid="{CADB96B6-866C-44DB-A60E-4D20E80D16D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Family Income and Expenditure Survey</t>
        </r>
      </text>
    </comment>
    <comment ref="AE105" authorId="1" shapeId="0" xr:uid="{390B769F-4E6C-4B96-AC68-889D9588B91B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05" authorId="1" shapeId="0" xr:uid="{B645CA6E-B1C9-4E34-937F-312593CF593F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https://psa.gov.ph/content/annual-poverty-indicators-survey-apis</t>
        </r>
      </text>
    </comment>
    <comment ref="AG105" authorId="0" shapeId="0" xr:uid="{1D8F3EE1-B89F-4B0A-933B-82D64C69614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Family Income and Expenditure Survey</t>
        </r>
      </text>
    </comment>
    <comment ref="AH105" authorId="1" shapeId="0" xr:uid="{5CA77C27-FCCC-4EAA-8239-77552D6E0B3B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https://psa.gov.ph/content/annual-poverty-indicators-survey-apis</t>
        </r>
      </text>
    </comment>
    <comment ref="AI105" authorId="1" shapeId="0" xr:uid="{2950C286-FF22-422E-91C6-F3BE1CCE7351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https://psa.gov.ph/content/annual-poverty-indicators-survey-apis</t>
        </r>
      </text>
    </comment>
    <comment ref="AJ105" authorId="0" shapeId="0" xr:uid="{01171E5E-A751-4653-93D1-627CE651660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Family Income and Expenditure Survey</t>
        </r>
      </text>
    </comment>
    <comment ref="AK105" authorId="1" shapeId="0" xr:uid="{54B1A733-6250-4FD5-9FB7-B6AE8DFDF622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https://psa.gov.ph/content/annual-poverty-indicators-survey-apis</t>
        </r>
      </text>
    </comment>
    <comment ref="AL105" authorId="1" shapeId="0" xr:uid="{4965E244-E88F-4209-A08C-678C2463D8FA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https://psa.gov.ph/content/annual-poverty-indicators-survey-apis</t>
        </r>
      </text>
    </comment>
    <comment ref="AM105" authorId="0" shapeId="0" xr:uid="{3C98B134-B292-4F07-9699-BA816BAEF76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Family Income and Expenditure Survey</t>
        </r>
      </text>
    </comment>
    <comment ref="AD106" authorId="1" shapeId="0" xr:uid="{4ACEE370-6C72-49F7-87CB-82C6E860E9D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Survey on Income and Living Conditions /Household Budget Survey 2009</t>
        </r>
      </text>
    </comment>
    <comment ref="AE106" authorId="1" shapeId="0" xr:uid="{59C20ED6-D3D9-497A-9D53-156315F580A4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Household Budget Survey 2010</t>
        </r>
      </text>
    </comment>
    <comment ref="AF106" authorId="1" shapeId="0" xr:uid="{81D4BE66-2151-4EA9-8452-F892CC346C69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Household Budget Survey 2011</t>
        </r>
      </text>
    </comment>
    <comment ref="AG106" authorId="1" shapeId="0" xr:uid="{80DFA724-2A94-4C04-BAA9-FA0341C0CABB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Survey on Income and Living Conditions /Household Budget Survey 2012</t>
        </r>
      </text>
    </comment>
    <comment ref="AH106" authorId="1" shapeId="0" xr:uid="{97E37D59-1715-4B79-83C8-FAFCEE51C2F0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Survey on Income and Living Conditions /Household Budget Survey 2013</t>
        </r>
      </text>
    </comment>
    <comment ref="AI106" authorId="1" shapeId="0" xr:uid="{77577233-7444-43C0-A074-CDAAC5CEB63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Survey on Income and Living Conditions /Household Budget Survey 2014</t>
        </r>
      </text>
    </comment>
    <comment ref="AJ106" authorId="1" shapeId="0" xr:uid="{7847C3BB-3EBA-4D95-9559-B74F2E2116CD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Survey on Income and Living Conditions /Household Budget Survey</t>
        </r>
      </text>
    </comment>
    <comment ref="AK106" authorId="1" shapeId="0" xr:uid="{06E13F81-BABD-4168-B0B7-236E914CFCCB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Survey on Income and Living Conditions</t>
        </r>
      </text>
    </comment>
    <comment ref="AL106" authorId="1" shapeId="0" xr:uid="{1C3F2DB7-735A-41B9-8BED-7A27D02C186E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Survey on Income and Living Conditions</t>
        </r>
      </text>
    </comment>
    <comment ref="AM106" authorId="1" shapeId="0" xr:uid="{0AE47863-83AC-400B-8829-DF465BD1D5B7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stat.gov.pl/en/topics/living-conditions/living-conditions/incomes-and-living-conditions-of-the-population-in-poland-report-from-the-eu-silc-survey-of-2018,1,11.html/https://stat.gov.pl/en/topics/living-conditions/living-conditions/household-budget-survey-in-2018,2,13.html</t>
        </r>
      </text>
    </comment>
    <comment ref="AD107" authorId="0" shapeId="0" xr:uid="{9BB6610D-76F7-4518-80A2-23D0DB01317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Romania, European Union  Statistics on Income and Living Conditions</t>
        </r>
      </text>
    </comment>
    <comment ref="AE107" authorId="0" shapeId="0" xr:uid="{DAF17EAA-0770-4AAB-BB29-E628534684C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Romania, European Union  Statistics on Income and Living Conditions</t>
        </r>
      </text>
    </comment>
    <comment ref="AF107" authorId="0" shapeId="0" xr:uid="{00F61346-374C-410D-8691-9E16CE01C54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Romania, European Union  Statistics on Income and Living Conditions</t>
        </r>
      </text>
    </comment>
    <comment ref="AG107" authorId="0" shapeId="0" xr:uid="{EEE7A7B0-8F54-4DBA-A3C9-2D06B4478B8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Romania, European Union  Statistics on Income and Living Conditions</t>
        </r>
      </text>
    </comment>
    <comment ref="AH107" authorId="0" shapeId="0" xr:uid="{66B258D6-FB25-47A7-8794-32F1DE63BFA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Romania, European Union  Statistics on Income and Living Conditions</t>
        </r>
      </text>
    </comment>
    <comment ref="AI107" authorId="0" shapeId="0" xr:uid="{F6C4780C-CA52-49F2-8938-14FEED7F200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Romania, European Union  Statistics on Income and Living Conditions</t>
        </r>
      </text>
    </comment>
    <comment ref="AJ107" authorId="0" shapeId="0" xr:uid="{C259AA87-C4C4-4B43-963E-4FCB61A81E5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Romania, European Union  Statistics on Income and Living Conditions</t>
        </r>
      </text>
    </comment>
    <comment ref="AK107" authorId="0" shapeId="0" xr:uid="{43A263F9-BCE0-4931-AAE0-C6034D9F84F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Romania, European Union  Statistics on Income and Living Conditions</t>
        </r>
      </text>
    </comment>
    <comment ref="AL107" authorId="0" shapeId="0" xr:uid="{7EBB687D-A273-4E0D-B3FC-76CE293BE4C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Romania, European Union  Statistics on Income and Living Conditions 2017</t>
        </r>
      </text>
    </comment>
    <comment ref="AD108" authorId="0" shapeId="0" xr:uid="{208A72DB-842B-4CFE-9692-D92C7FCF393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2009</t>
        </r>
      </text>
    </comment>
    <comment ref="AE108" authorId="0" shapeId="0" xr:uid="{1F52D5C0-F3B7-410C-83F3-05565BD66C5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2010</t>
        </r>
      </text>
    </comment>
    <comment ref="AF108" authorId="0" shapeId="0" xr:uid="{D054791B-5E62-434F-A801-6A6ADD40B95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2011</t>
        </r>
      </text>
    </comment>
    <comment ref="AG108" authorId="0" shapeId="0" xr:uid="{2E5A2EC3-979D-4901-B40C-E8008BBECE9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2012</t>
        </r>
      </text>
    </comment>
    <comment ref="AH108" authorId="0" shapeId="0" xr:uid="{9E99880D-6882-4DCA-B401-AAE52CC2768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2013</t>
        </r>
      </text>
    </comment>
    <comment ref="AI108" authorId="0" shapeId="0" xr:uid="{AEFA0094-7437-490F-9AA1-527CD1EC4CA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2014</t>
        </r>
      </text>
    </comment>
    <comment ref="AJ108" authorId="0" shapeId="0" xr:uid="{30F38552-F4EF-4740-8F6D-5E402A09198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2015</t>
        </r>
      </text>
    </comment>
    <comment ref="AE109" authorId="0" shapeId="0" xr:uid="{1B748C6C-1948-4C88-87B9-64FA9FAE88F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Household Living Conditions Survey 2010-2011</t>
        </r>
      </text>
    </comment>
    <comment ref="AH109" authorId="0" shapeId="0" xr:uid="{11441E38-EBCE-4606-92AE-633752225E7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Household Living Conditions Survey </t>
        </r>
      </text>
    </comment>
    <comment ref="AK109" authorId="0" shapeId="0" xr:uid="{D495099F-B4AE-4811-A353-A9E54AABC7E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Household Living Conditions Survey 2016-2017</t>
        </r>
      </text>
    </comment>
    <comment ref="AH110" authorId="1" shapeId="0" xr:uid="{8BFE8D92-8ECC-410A-8A27-25E98CA80F51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Household Income and Expenditure Survey 2013/2014</t>
        </r>
      </text>
    </comment>
    <comment ref="AN110" authorId="0" shapeId="0" xr:uid="{AFA22410-B66F-474F-B1B4-C4F79C16098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</t>
        </r>
      </text>
    </comment>
    <comment ref="AE111" authorId="0" shapeId="0" xr:uid="{9ECF5089-80A9-448E-8997-FB7D94306E3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Inquérito Orçamento Familiar 2010</t>
        </r>
      </text>
    </comment>
    <comment ref="AL111" authorId="0" shapeId="0" xr:uid="{77D42362-7B3C-4B8C-9C54-191B101F5CB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Inquérito aos Orçamentos Familiares 2017</t>
        </r>
      </text>
    </comment>
    <comment ref="AD112" authorId="0" shapeId="0" xr:uid="{BABDC266-54AE-4C4F-A3FD-5A56297DD9E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Migration and Remittances Household Survey 2009
</t>
        </r>
      </text>
    </comment>
    <comment ref="AF112" authorId="0" shapeId="0" xr:uid="{AE12AB81-6F74-4FAA-935D-4C9B44A0343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de Suivi de la Pauvreté au Sénégal 2011</t>
        </r>
      </text>
    </comment>
    <comment ref="AM112" authorId="0" shapeId="0" xr:uid="{5C114FDF-8CE9-4015-9339-E1DE4C03C1E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Harmonisée sur les Conditions de Vie des Ménages 2018</t>
        </r>
      </text>
    </comment>
    <comment ref="AD113" authorId="0" shapeId="0" xr:uid="{7EAD4D45-07B4-482C-94AE-3CDBA9360F8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2009</t>
        </r>
      </text>
    </comment>
    <comment ref="AE113" authorId="0" shapeId="0" xr:uid="{87C88D74-F3F4-4F7D-BE38-709CEA8614C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2010</t>
        </r>
      </text>
    </comment>
    <comment ref="AH113" authorId="0" shapeId="0" xr:uid="{EACFA3DF-2D78-4F4C-8846-78D77863C88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2013/Survey on Income and Living Conditions 2013</t>
        </r>
      </text>
    </comment>
    <comment ref="AI113" authorId="1" shapeId="0" xr:uid="{556EE9E8-DFD5-4B82-9493-86844AD7B599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Household Budget survey 2014</t>
        </r>
      </text>
    </comment>
    <comment ref="AJ113" authorId="0" shapeId="0" xr:uid="{E3CCE4BA-6706-4748-8E3C-7A08905E241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Survey on Income and Living Conditions</t>
        </r>
      </text>
    </comment>
    <comment ref="AK113" authorId="0" shapeId="0" xr:uid="{57D51F50-D8DC-450B-ACB3-F8263E0B47C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Survey on Income and Living Conditions</t>
        </r>
      </text>
    </comment>
    <comment ref="AL113" authorId="0" shapeId="0" xr:uid="{E3E856BD-C27D-4ECA-93C9-71FD622CE44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Survey on Income and Living Conditions 2017/https://www.stat.gov.rs/en-us/publikacije/publication/?p=11560</t>
        </r>
      </text>
    </comment>
    <comment ref="AM113" authorId="1" shapeId="0" xr:uid="{B3639C98-BE9A-47F9-ADEC-5F4150F47DF2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https://www.stat.gov.rs/en-us/publikacije/publication/?p=12154
https://publikacije.stat.gov.rs/G2019/PdfE/G20191281.pdf</t>
        </r>
      </text>
    </comment>
    <comment ref="AH114" authorId="0" shapeId="0" xr:uid="{EFA0115D-533E-41AB-8EA5-7C78C3A6EC6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2013</t>
        </r>
      </text>
    </comment>
    <comment ref="AF115" authorId="0" shapeId="0" xr:uid="{45F3BC75-F68C-422D-84F6-3D05DA9CAB2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Integrated Household Survey 2011</t>
        </r>
      </text>
    </comment>
    <comment ref="AM115" authorId="0" shapeId="0" xr:uid="{878E3C89-B87A-4991-B388-0C6CE9DEA68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Sierra Leone Integrated Household Survey 2018</t>
        </r>
      </text>
    </comment>
    <comment ref="AG116" authorId="0" shapeId="0" xr:uid="{13CBE462-F8CB-4BE8-9429-E4D4F824CEE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 2012-2013</t>
        </r>
      </text>
    </comment>
    <comment ref="AD118" authorId="1" shapeId="0" xr:uid="{1E9A214F-5955-43F7-B98A-3DE04E3288F7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General Household Survey 2009</t>
        </r>
      </text>
    </comment>
    <comment ref="AE118" authorId="0" shapeId="0" xr:uid="{B0DABA8E-2BE7-4402-A004-353145734C8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General Household Survey 2010/Income and Expenditure Survey 2010-2011/National Income Dynamics Study 2010-2011
</t>
        </r>
      </text>
    </comment>
    <comment ref="AF118" authorId="1" shapeId="0" xr:uid="{4D9DD7CD-E0E4-43A9-A09D-19E1EC6B73CD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General Household Survey 2011</t>
        </r>
      </text>
    </comment>
    <comment ref="AG118" authorId="0" shapeId="0" xr:uid="{91BE2807-609C-439F-8DED-8A9DCFBBD82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Income Dynamics Study 2012/ General Household Survey 2012
</t>
        </r>
      </text>
    </comment>
    <comment ref="AH118" authorId="1" shapeId="0" xr:uid="{23A5BCDD-3E1D-4E8D-B223-B7D349531449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General Household Survey 2013</t>
        </r>
      </text>
    </comment>
    <comment ref="AI118" authorId="0" shapeId="0" xr:uid="{9155AC84-B7BE-4DE2-BD16-5EF333BEA35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Income Dynamics Study 2014-2015/Living Conditions Survey 2014-2015/General Household Survey 2014
</t>
        </r>
      </text>
    </comment>
    <comment ref="AJ118" authorId="1" shapeId="0" xr:uid="{A93F84A1-8489-4FCD-B8B5-1D8DF1CFA775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General Household Survey 2015</t>
        </r>
      </text>
    </comment>
    <comment ref="AK118" authorId="1" shapeId="0" xr:uid="{061CDB99-E97F-487E-AB3C-2ECF9C561EA1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General Household Survey 2016</t>
        </r>
      </text>
    </comment>
    <comment ref="AL118" authorId="1" shapeId="0" xr:uid="{F49C3173-0247-4C15-A32C-9E8331F00BF4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General Household Survey 2017</t>
        </r>
      </text>
    </comment>
    <comment ref="AM118" authorId="1" shapeId="0" xr:uid="{D7C3CACF-DBA1-4045-87F5-678B579AFA91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General Household Survey 2018</t>
        </r>
      </text>
    </comment>
    <comment ref="AD119" authorId="0" shapeId="0" xr:uid="{22EB6B4C-FAAA-49B9-BD2C-88FD082110D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Baseline Household Survey 2009, First Round</t>
        </r>
      </text>
    </comment>
    <comment ref="AD120" authorId="1" shapeId="0" xr:uid="{422A59B5-7D79-43CC-A8C7-08DD837561B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Household Income and Expenditure Survey 2009-2010</t>
        </r>
      </text>
    </comment>
    <comment ref="AG120" authorId="1" shapeId="0" xr:uid="{95548EAA-474C-4C66-8A58-1C43F76E92F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Household Income and Expenditure Survey 2012-2013</t>
        </r>
      </text>
    </comment>
    <comment ref="AK120" authorId="0" shapeId="0" xr:uid="{C06EB45F-7C02-4EF7-ABAC-7A7B97F1BAE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 2016</t>
        </r>
      </text>
    </comment>
    <comment ref="AL121" authorId="0" shapeId="0" xr:uid="{E709A853-D38D-4AE2-9310-B3D53110C34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Survey of Living Conditions and Household Budgetary Survey 2017</t>
        </r>
      </text>
    </comment>
    <comment ref="AJ122" authorId="0" shapeId="0" xr:uid="{B3C18D9A-C66E-4964-B5FF-28486E68866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Survey of Living Conditions and Household Budgets 2015-2016</t>
        </r>
      </text>
    </comment>
    <comment ref="AM123" authorId="0" shapeId="0" xr:uid="{EBD43744-2D83-4F4D-B54E-48981DE9F4F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Survey of Living Conditions and Household Budgets (SLC-HBS) 2018-19</t>
        </r>
      </text>
    </comment>
    <comment ref="AD124" authorId="0" shapeId="0" xr:uid="{5DC4111C-541A-4E12-8F64-F32F293AF1F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Baseline Household Survey 2009</t>
        </r>
      </text>
    </comment>
    <comment ref="AI124" authorId="0" shapeId="0" xr:uid="{AC006919-E8EF-4229-A8B8-C5E4ABCB6C3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Household Budget and Poverty Survey</t>
        </r>
      </text>
    </comment>
    <comment ref="AH125" authorId="1" shapeId="0" xr:uid="{97B616CE-170B-40B6-B404-B475FDD5F8AD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https://statistics-suriname.org/en/household-budget-survey/</t>
        </r>
      </text>
    </comment>
    <comment ref="AK125" authorId="0" shapeId="0" xr:uid="{0ABB8BB8-BF4A-46ED-A9E9-5118002C4E2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Suriname Survey of Living Conditions (SSLC) 2016/17</t>
        </r>
      </text>
    </comment>
    <comment ref="AD126" authorId="1" shapeId="0" xr:uid="{E96ED627-0320-4423-979B-28ACBB1D28F3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deleted by Dereje since we took latest in previous collection</t>
        </r>
      </text>
    </comment>
    <comment ref="AD127" authorId="0" shapeId="0" xr:uid="{D25C782E-0B25-4708-B6A6-DACEB3952FF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Living Standards Survey 2009</t>
        </r>
      </text>
    </comment>
    <comment ref="AE127" authorId="1" shapeId="0" xr:uid="{40F2372B-BDF6-4361-8D5C-984B9BB0BAAF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Household Budget Survey 2010</t>
        </r>
      </text>
    </comment>
    <comment ref="AG127" authorId="0" shapeId="0" xr:uid="{FB407E41-4583-43AB-AEE2-2771BA27081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H127" authorId="0" shapeId="0" xr:uid="{39322600-FE18-485A-904A-B0DD641FECD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I127" authorId="0" shapeId="0" xr:uid="{F2951FFB-1860-4E9E-A260-C9A8259AFD2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J127" authorId="0" shapeId="0" xr:uid="{3DBADED7-3656-4DD0-AB5F-C939B6940A7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</t>
        </r>
      </text>
    </comment>
    <comment ref="AK127" authorId="0" shapeId="0" xr:uid="{5C0B9A8E-D5AF-44F5-B352-55F4CD862BE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2016</t>
        </r>
      </text>
    </comment>
    <comment ref="AL127" authorId="0" shapeId="0" xr:uid="{7063E043-B053-4EFF-9539-07B91F431DD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2017</t>
        </r>
      </text>
    </comment>
    <comment ref="AC128" authorId="1" shapeId="0" xr:uid="{2E7EFE0D-7744-4017-8BEB-3858B43A02EB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National Panel Survey 2008-2009</t>
        </r>
      </text>
    </comment>
    <comment ref="AE128" authorId="0" shapeId="0" xr:uid="{3E7DDBD0-AF70-4840-B07A-44541BAB992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Panel Survey 2010-2011
</t>
        </r>
      </text>
    </comment>
    <comment ref="AF128" authorId="0" shapeId="0" xr:uid="{A98BADBC-B8F7-4721-AB11-4C2514A6511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2011-2012</t>
        </r>
      </text>
    </comment>
    <comment ref="AG128" authorId="0" shapeId="0" xr:uid="{ABE4D3F9-171B-4D34-83B3-CDC50867C0E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Panel Survey 2012-2013
</t>
        </r>
      </text>
    </comment>
    <comment ref="AI128" authorId="0" shapeId="0" xr:uid="{87B77B0F-3B6E-4B80-AD89-A0FBDE0EF5A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Panel Survey 2014-2015, Wave 4
</t>
        </r>
      </text>
    </comment>
    <comment ref="AL128" authorId="0" shapeId="0" xr:uid="{5A017CC4-9803-4CF7-AFE6-091620FE6A8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Tanzania 2017/18 Household Budget Survey</t>
        </r>
      </text>
    </comment>
    <comment ref="AD129" authorId="0" shapeId="0" xr:uid="{37C652E8-D9D3-4DD7-985D-EC3B904258D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Socio-Economic Survey 2009</t>
        </r>
      </text>
    </comment>
    <comment ref="AE129" authorId="0" shapeId="0" xr:uid="{40997F65-8B9E-4029-86F4-D6495795786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Socio-Economic Survey and Village/Community Fund Survey 2010</t>
        </r>
      </text>
    </comment>
    <comment ref="AF129" authorId="0" shapeId="0" xr:uid="{2E68090C-1A06-4AA3-AF2A-91DE8D67DA3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Socio-Economic Survey 2011</t>
        </r>
      </text>
    </comment>
    <comment ref="AG129" authorId="0" shapeId="0" xr:uid="{F1DCA2A3-260C-488A-AFF2-63B52DE824C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Socio-Economic Survey 2012</t>
        </r>
      </text>
    </comment>
    <comment ref="AH129" authorId="0" shapeId="0" xr:uid="{3A70FC0E-A76D-49E9-9391-14D9C31E281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Socio-Economic Survey 2013</t>
        </r>
      </text>
    </comment>
    <comment ref="AI129" authorId="0" shapeId="0" xr:uid="{02B42084-248D-4F84-B194-533E9BFAE4E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Socio-Economic Survey</t>
        </r>
      </text>
    </comment>
    <comment ref="AJ129" authorId="0" shapeId="0" xr:uid="{DAAA2A0B-E1FC-4AA1-8659-71C6744DA56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Socio-Economic Survey 2015</t>
        </r>
      </text>
    </comment>
    <comment ref="AK129" authorId="0" shapeId="0" xr:uid="{DB71A93E-11B9-42E3-82E4-8731D4F7619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Socio-Economic Survey 2016</t>
        </r>
      </text>
    </comment>
    <comment ref="AL129" authorId="0" shapeId="0" xr:uid="{85583FB3-108F-44DD-8B5B-39FEB960EA7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Socio-Economic Survey 2017</t>
        </r>
      </text>
    </comment>
    <comment ref="AM129" authorId="1" shapeId="0" xr:uid="{5DE458C6-B0DF-4976-80B6-234BCC4C7EA8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http://www.nso.go.th/sites/2014en/Pages/survey/Social/Household/The-2017-Household-Socio-Economic-Survey.aspx</t>
        </r>
      </text>
    </comment>
    <comment ref="AN129" authorId="1" shapeId="0" xr:uid="{5CF15CB1-65EF-4DD4-9FB2-6753D3BE82BA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http://www.nso.go.th/sites/2014en/Pages/survey/Social/Household/The-2017-Household-Socio-Economic-Survey.aspx</t>
        </r>
      </text>
    </comment>
    <comment ref="AC130" authorId="1" shapeId="0" xr:uid="{847B925C-CA3B-4E6F-A307-17556BFDBD5A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deleted by Dereje since we took latest in previous collection</t>
        </r>
      </text>
    </comment>
    <comment ref="AF130" authorId="0" shapeId="0" xr:uid="{5A78C849-AF36-47C0-A16D-E2DAC8FAC43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 2011</t>
        </r>
      </text>
    </comment>
    <comment ref="AG130" authorId="1" shapeId="0" xr:uid="{47658C7A-ADCB-41DD-8ADC-47C954D47381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deleted by Dereje since we took latest in previous collection</t>
        </r>
      </text>
    </comment>
    <comment ref="AI130" authorId="0" shapeId="0" xr:uid="{593D3876-9104-45C7-9FF8-64C65F9D41C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Survey of Living Standards 2014</t>
        </r>
      </text>
    </comment>
    <comment ref="AF131" authorId="0" shapeId="0" xr:uid="{1CFAD82F-2551-4B93-A253-600EDD19E9F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Questionnaire des Indicateurs de Base du Bien-être 2011</t>
        </r>
      </text>
    </comment>
    <comment ref="AJ131" authorId="0" shapeId="0" xr:uid="{B7B0A8D5-55A8-470D-8104-7E1658FF969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Questionnaire des Indicateurs de Base du Bien-être 2015</t>
        </r>
      </text>
    </comment>
    <comment ref="AM131" authorId="0" shapeId="0" xr:uid="{2A247D99-B447-4B44-BE35-CC075254352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Harmonisée sur les Conditions de Vie des Ménages 2018</t>
        </r>
      </text>
    </comment>
    <comment ref="AD132" authorId="0" shapeId="0" xr:uid="{20C5B965-58FA-41C2-8A0F-3D3B413C02A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 2009</t>
        </r>
      </text>
    </comment>
    <comment ref="AJ132" authorId="0" shapeId="0" xr:uid="{0136FB3F-8BA0-4CBE-9D6C-41FFF1B05CC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Tonga Household Income and Expenditure Survey 2015-2016</t>
        </r>
      </text>
    </comment>
    <comment ref="AE134" authorId="0" shapeId="0" xr:uid="{D549FA4F-3725-40C1-86E0-08FFADCEF30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Nationale sur le Budget, la Consommation et le Niveau de Vie des Ménages 2010</t>
        </r>
      </text>
    </comment>
    <comment ref="AJ134" authorId="0" shapeId="0" xr:uid="{21A18488-67EB-4ACC-B3B9-59E0581EFA1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Enquête nationale sur le budget la consommation et le niveau de vie des ménages 2015</t>
        </r>
      </text>
    </comment>
    <comment ref="AD135" authorId="0" shapeId="0" xr:uid="{CBA5558C-E2A6-4671-984D-E753AB3F01D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Consumption Expenditures Survey 2009</t>
        </r>
      </text>
    </comment>
    <comment ref="AE135" authorId="0" shapeId="0" xr:uid="{101800CE-5AD4-4630-AF63-97896C11E9B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Consumption Expenditures Survey 2010</t>
        </r>
      </text>
    </comment>
    <comment ref="AF135" authorId="0" shapeId="0" xr:uid="{95589540-9921-4FD5-9F2B-104118C7990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Consumption Expenditures Survey 2011</t>
        </r>
      </text>
    </comment>
    <comment ref="AG135" authorId="0" shapeId="0" xr:uid="{E1E06800-AD15-40A9-8D02-6AD1AF0A8C3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Consumption Expenditures Survey 2012</t>
        </r>
      </text>
    </comment>
    <comment ref="AH135" authorId="0" shapeId="0" xr:uid="{B7CD2F52-8E7A-4CDD-A968-68BF92CAB35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Consumption Expenditures Survey 2013</t>
        </r>
      </text>
    </comment>
    <comment ref="AI135" authorId="0" shapeId="0" xr:uid="{D3C87198-5816-404B-B32F-5261BB0A521C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Consumption Expenditures Survey 2014</t>
        </r>
      </text>
    </comment>
    <comment ref="AJ135" authorId="0" shapeId="0" xr:uid="{F103D50C-FE83-4C64-BA1B-6D084C1F037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Consumption Expenditures Survey 2015</t>
        </r>
      </text>
    </comment>
    <comment ref="AK135" authorId="0" shapeId="0" xr:uid="{42D6E78A-EB75-49F4-BDF3-8D92EF4BA15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Consumption Expenditures Survey 2016</t>
        </r>
      </text>
    </comment>
    <comment ref="AL135" authorId="0" shapeId="0" xr:uid="{A64461E9-D435-4922-A565-B4F2D1BD6EF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Consumption Expenditures Survey 2017</t>
        </r>
      </text>
    </comment>
    <comment ref="AD137" authorId="0" shapeId="0" xr:uid="{1D8E72BB-F5F6-4A66-B2B6-C6601755C4C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Tuvalu Household Income and Expenditure Survey </t>
        </r>
      </text>
    </comment>
    <comment ref="AD138" authorId="0" shapeId="0" xr:uid="{92152C9B-9BC9-4D71-9431-44598AF88EF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Uganda National Household Survey 2009-2010</t>
        </r>
      </text>
    </comment>
    <comment ref="AE138" authorId="0" shapeId="0" xr:uid="{F6312B78-5D24-401A-BC9A-BC4F0DC4A28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Panel Survey 2010-2011
</t>
        </r>
      </text>
    </comment>
    <comment ref="AF138" authorId="0" shapeId="0" xr:uid="{5A30D090-8FC2-4EAF-9A22-053D2FFB4FE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Panel Survey 2011-2012
</t>
        </r>
      </text>
    </comment>
    <comment ref="AG138" authorId="0" shapeId="0" xr:uid="{CDC2BB8F-2795-46CE-B72E-10CF1799475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38" authorId="0" shapeId="0" xr:uid="{3E53A951-0E18-45C1-A489-3FBCBDE7F38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Panel Survey 2013-2014
</t>
        </r>
      </text>
    </comment>
    <comment ref="AJ138" authorId="0" shapeId="0" xr:uid="{F1414E52-0EC5-4EED-9740-106287AB1D4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Panel Survey 2015-2016
</t>
        </r>
      </text>
    </comment>
    <comment ref="AK138" authorId="0" shapeId="0" xr:uid="{0EF66727-C959-4B98-8D57-9AFFD4D73C2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Living Conditions Survey</t>
        </r>
      </text>
    </comment>
    <comment ref="AD139" authorId="0" shapeId="0" xr:uid="{E77F4B40-DACB-4D6E-9817-E23501D42A74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Living Conditions Survey</t>
        </r>
      </text>
    </comment>
    <comment ref="AE139" authorId="0" shapeId="0" xr:uid="{63E95EAD-015F-4EFF-9F44-2B3D5E797A03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Living Conditions Survey</t>
        </r>
      </text>
    </comment>
    <comment ref="AF139" authorId="0" shapeId="0" xr:uid="{686FC916-3FEB-48F4-A49A-15F88667749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Living Conditions Survey</t>
        </r>
      </text>
    </comment>
    <comment ref="AG139" authorId="0" shapeId="0" xr:uid="{CE10EAAE-D948-494F-8531-7CB3AB5742D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Living Conditions Survey</t>
        </r>
      </text>
    </comment>
    <comment ref="AH139" authorId="0" shapeId="0" xr:uid="{61F069AE-AB03-4F6F-AE9C-CFBEDB11142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Living Conditions Survey</t>
        </r>
      </text>
    </comment>
    <comment ref="AI139" authorId="0" shapeId="0" xr:uid="{392BA58D-EBD6-4E61-814B-BCE97F5D125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Living Conditions Survey</t>
        </r>
      </text>
    </comment>
    <comment ref="AJ139" authorId="0" shapeId="0" xr:uid="{874721D4-F749-4BDD-8A0D-0A0C7A675CDD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Living Conditions Survey</t>
        </r>
      </text>
    </comment>
    <comment ref="AK139" authorId="0" shapeId="0" xr:uid="{5D195771-D0D6-44CB-A8D8-434259E7F09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Living Conditions Survey</t>
        </r>
      </text>
    </comment>
    <comment ref="AD140" authorId="0" shapeId="0" xr:uid="{A258F7A0-9A52-478D-A637-8DAD257029C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Continua de Hogares</t>
        </r>
      </text>
    </comment>
    <comment ref="AE140" authorId="0" shapeId="0" xr:uid="{B953AF83-81AA-4382-A891-6A638F0E520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Continua de Hogares</t>
        </r>
      </text>
    </comment>
    <comment ref="AF140" authorId="0" shapeId="0" xr:uid="{BBBD64AE-3426-43B0-A4E8-529572FD94A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Continua de Hogares</t>
        </r>
      </text>
    </comment>
    <comment ref="AG140" authorId="0" shapeId="0" xr:uid="{65385A0A-3B2E-41CB-9841-63C61D766188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Continua de Hogares</t>
        </r>
      </text>
    </comment>
    <comment ref="AH140" authorId="0" shapeId="0" xr:uid="{D49381D1-1C01-4DFF-9461-5CC086D7F1A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Continua de Hogares</t>
        </r>
      </text>
    </comment>
    <comment ref="AI140" authorId="0" shapeId="0" xr:uid="{6414D0D0-85BC-498E-9EE0-CB269E189D6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Continua de Hogares</t>
        </r>
      </text>
    </comment>
    <comment ref="AJ140" authorId="0" shapeId="0" xr:uid="{7DE1CE41-403D-4094-8FE4-1C55CAA4F619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Continua de Hogares</t>
        </r>
      </text>
    </comment>
    <comment ref="AK140" authorId="0" shapeId="0" xr:uid="{FEB903C8-01EF-42FC-87FA-EC443DC8DBC6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Continua de Hogares</t>
        </r>
      </text>
    </comment>
    <comment ref="AL140" authorId="0" shapeId="0" xr:uid="{A83D4BBD-E1AD-4F27-AC93-52F9132D0C4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Encuesta Continua de Hogares</t>
        </r>
      </text>
    </comment>
    <comment ref="AJ141" authorId="0" shapeId="0" xr:uid="{19E47D69-B49F-41F2-B4B0-CDB4448E976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K141" authorId="0" shapeId="0" xr:uid="{CF73C7EE-4702-415F-95F5-ABBF6CF82B2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L141" authorId="0" shapeId="0" xr:uid="{805434D0-6308-4BC4-A707-698560EC998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</t>
        </r>
      </text>
    </comment>
    <comment ref="AE142" authorId="0" shapeId="0" xr:uid="{30A5AA71-05D9-4D1F-8836-1DE67B47E862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</t>
        </r>
      </text>
    </comment>
    <comment ref="AM142" authorId="0" shapeId="0" xr:uid="{C1C25DA7-9DA0-42E7-A48B-04C1B610562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Income and Expenditure Survey</t>
        </r>
      </text>
    </comment>
    <comment ref="AE144" authorId="0" shapeId="0" xr:uid="{3B939C0F-4D19-48A9-BE46-E9D02C10208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Living Standards Survey 2012</t>
        </r>
      </text>
    </comment>
    <comment ref="AG144" authorId="0" shapeId="0" xr:uid="{9FB21149-B6E0-4AA8-8E96-9480727E3FB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Living Standards Survey 2012</t>
        </r>
      </text>
    </comment>
    <comment ref="AI144" authorId="0" shapeId="0" xr:uid="{7EC647AA-3B2E-4D76-8031-2FD52D38D29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Living Standards Survey 2014</t>
        </r>
      </text>
    </comment>
    <comment ref="AK144" authorId="0" shapeId="0" xr:uid="{B5EA47B3-4DD6-4BF2-A41B-6983D6A668E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Vietnam Household Living Standards Survey 2016</t>
        </r>
      </text>
    </comment>
    <comment ref="AD145" authorId="0" shapeId="0" xr:uid="{5B3E15D1-30A5-4B38-82AC-818A785921C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Palestine Expenditure and Consumption Survey 2009</t>
        </r>
      </text>
    </comment>
    <comment ref="AE145" authorId="0" shapeId="0" xr:uid="{9E3EDD38-8B1F-45EA-972C-FE8449802ECA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Palestine Expenditure and Consumption Survey 2010</t>
        </r>
      </text>
    </comment>
    <comment ref="AF145" authorId="0" shapeId="0" xr:uid="{38940A0D-8AA9-4EFC-8E47-2D35E00E7865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Palestine Expenditure and Consumption Survey 2011</t>
        </r>
      </text>
    </comment>
    <comment ref="AK145" authorId="0" shapeId="0" xr:uid="{7C90032B-6B78-4A7B-BA07-E18015A89E10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Expenditure and Consumption Survey 2016-2017</t>
        </r>
      </text>
    </comment>
    <comment ref="AI146" authorId="0" shapeId="0" xr:uid="{48CC5CEA-DA9C-4258-80C8-97A44DEBC7AB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Household Budget Survey 2014</t>
        </r>
      </text>
    </comment>
    <comment ref="AE147" authorId="0" shapeId="0" xr:uid="{EE524CE9-BE91-4E8F-A782-54F86EE1EEE1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Living Conditions Monitoring Survey VI 2010</t>
        </r>
      </text>
    </comment>
    <comment ref="AJ147" authorId="0" shapeId="0" xr:uid="{0819333E-0C70-4F13-8ED1-3FADA2B7B1F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Living Conditions Monitoring Survey VII 2015</t>
        </r>
      </text>
    </comment>
    <comment ref="AF148" authorId="0" shapeId="0" xr:uid="{619E5B00-948A-4549-9AC6-F69A817667F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Poverty Income Consumption and Expenditure Survey 2011/12</t>
        </r>
      </text>
    </comment>
    <comment ref="AL148" authorId="0" shapeId="0" xr:uid="{C058DDE7-8812-4950-85B3-03FAEFDFB84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Poverty, Income and Consumption Expenditure Survey 2017</t>
        </r>
      </text>
    </comment>
    <comment ref="AN148" authorId="0" shapeId="0" xr:uid="{B8869145-DFB0-4932-8E89-8BE354850C0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Mini-Poverty Income and Consumption Expenditure Survey 2019</t>
        </r>
      </text>
    </comment>
  </commentList>
</comments>
</file>

<file path=xl/sharedStrings.xml><?xml version="1.0" encoding="utf-8"?>
<sst xmlns="http://schemas.openxmlformats.org/spreadsheetml/2006/main" count="804" uniqueCount="344">
  <si>
    <t>Time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</si>
  <si>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</si>
  <si>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</si>
  <si>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</si>
  <si>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</si>
  <si>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</si>
  <si>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</si>
  <si>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</si>
  <si>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</si>
  <si>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</si>
  <si>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</si>
  <si>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</si>
  <si>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</si>
  <si>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</si>
  <si>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</si>
  <si>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</si>
  <si>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</si>
  <si>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</si>
  <si>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</si>
  <si>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</si>
  <si>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Country</t>
  </si>
  <si>
    <t>Series</t>
  </si>
  <si>
    <t>SCALE</t>
  </si>
  <si>
    <t>AFG</t>
  </si>
  <si>
    <t>ALB</t>
  </si>
  <si>
    <t>DZA</t>
  </si>
  <si>
    <t>AGO</t>
  </si>
  <si>
    <t>ATG</t>
  </si>
  <si>
    <t>ARG</t>
  </si>
  <si>
    <t>ARM</t>
  </si>
  <si>
    <t>AZE</t>
  </si>
  <si>
    <t>BGD</t>
  </si>
  <si>
    <t>BLR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</si>
  <si>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</si>
  <si>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</si>
  <si>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</si>
  <si>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</si>
  <si>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</si>
  <si>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</si>
  <si>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</si>
  <si>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</si>
  <si>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</si>
  <si>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</si>
  <si>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CPV</t>
  </si>
  <si>
    <t>KHM</t>
  </si>
  <si>
    <t>CMR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</si>
  <si>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</si>
  <si>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</si>
  <si>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</si>
  <si>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</si>
  <si>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</si>
  <si>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</si>
  <si>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</si>
  <si>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</si>
  <si>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</si>
  <si>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</si>
  <si>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</si>
  <si>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DJI</t>
  </si>
  <si>
    <t>DMA</t>
  </si>
  <si>
    <t>DOM</t>
  </si>
  <si>
    <t>ECU</t>
  </si>
  <si>
    <t>EGY</t>
  </si>
  <si>
    <t>SLV</t>
  </si>
  <si>
    <t>GNQ</t>
  </si>
  <si>
    <t>ERI</t>
  </si>
  <si>
    <t>SWZ</t>
  </si>
  <si>
    <t>ETH</t>
  </si>
  <si>
    <t>FJI</t>
  </si>
  <si>
    <t>GAB</t>
  </si>
  <si>
    <t>GMB</t>
  </si>
  <si>
    <t>GEO</t>
  </si>
  <si>
    <t>GHA</t>
  </si>
  <si>
    <t>GRD</t>
  </si>
  <si>
    <t>GTM</t>
  </si>
  <si>
    <t>GIN</t>
  </si>
  <si>
    <t>GNB</t>
  </si>
  <si>
    <t>GUY</t>
  </si>
  <si>
    <t>HTI</t>
  </si>
  <si>
    <t>HND</t>
  </si>
  <si>
    <t>IND</t>
  </si>
  <si>
    <t>IDN</t>
  </si>
  <si>
    <t>IRN</t>
  </si>
  <si>
    <t>IRQ</t>
  </si>
  <si>
    <t>JAM</t>
  </si>
  <si>
    <t>JOR</t>
  </si>
  <si>
    <t>KAZ</t>
  </si>
  <si>
    <t>KEN</t>
  </si>
  <si>
    <t>KIR</t>
  </si>
  <si>
    <t>XKX</t>
  </si>
  <si>
    <t>KGZ</t>
  </si>
  <si>
    <t>LAO</t>
  </si>
  <si>
    <t>LBN</t>
  </si>
  <si>
    <t>LSO</t>
  </si>
  <si>
    <t>LBR</t>
  </si>
  <si>
    <t>LBY</t>
  </si>
  <si>
    <t>MDG</t>
  </si>
  <si>
    <t>MWI</t>
  </si>
  <si>
    <t>MYS</t>
  </si>
  <si>
    <t>MDV</t>
  </si>
  <si>
    <t>MLI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</si>
  <si>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</si>
  <si>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</si>
  <si>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</si>
  <si>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</si>
  <si>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</si>
  <si>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</si>
  <si>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</si>
  <si>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</si>
  <si>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</si>
  <si>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</si>
  <si>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</si>
  <si>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</si>
  <si>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</si>
  <si>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</si>
  <si>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NIC</t>
  </si>
  <si>
    <t>NER</t>
  </si>
  <si>
    <t>NGA</t>
  </si>
  <si>
    <t>MKD</t>
  </si>
  <si>
    <t>PAK</t>
  </si>
  <si>
    <t>PLW</t>
  </si>
  <si>
    <t>PAN</t>
  </si>
  <si>
    <t>PNG</t>
  </si>
  <si>
    <t>PRY</t>
  </si>
  <si>
    <t>PER</t>
  </si>
  <si>
    <t>PHL</t>
  </si>
  <si>
    <t>POL</t>
  </si>
  <si>
    <t>ROU</t>
  </si>
  <si>
    <t>RUS</t>
  </si>
  <si>
    <t>RWA</t>
  </si>
  <si>
    <t>WSM</t>
  </si>
  <si>
    <t>STP</t>
  </si>
  <si>
    <t>SEN</t>
  </si>
  <si>
    <t>SRB</t>
  </si>
  <si>
    <t>SYC</t>
  </si>
  <si>
    <t>SLE</t>
  </si>
  <si>
    <t>SLB</t>
  </si>
  <si>
    <t>SOM</t>
  </si>
  <si>
    <t>ZAF</t>
  </si>
  <si>
    <t>SSD</t>
  </si>
  <si>
    <t>LKA</t>
  </si>
  <si>
    <t>KNA</t>
  </si>
  <si>
    <t>LCA</t>
  </si>
  <si>
    <t>VCT</t>
  </si>
  <si>
    <t>SDN</t>
  </si>
  <si>
    <t>SUR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</si>
  <si>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</si>
  <si>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</si>
  <si>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</si>
  <si>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</si>
  <si>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</si>
  <si>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</si>
  <si>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</si>
  <si>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</si>
  <si>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</si>
  <si>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</si>
  <si>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</si>
  <si>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</si>
  <si>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</si>
  <si>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</si>
  <si>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</si>
  <si>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</si>
  <si>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</si>
  <si>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</si>
  <si>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</si>
  <si>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</si>
  <si>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</si>
  <si>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</si>
  <si>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</si>
  <si>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</si>
  <si>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</si>
  <si>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</si>
  <si>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</si>
  <si>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</si>
  <si>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</si>
  <si>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</si>
  <si>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</si>
  <si>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</si>
  <si>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</si>
  <si>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</si>
  <si>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</si>
  <si>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</si>
  <si>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</si>
  <si>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</si>
  <si>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</si>
  <si>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</si>
  <si>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</si>
  <si>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</si>
  <si>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</si>
  <si>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</si>
  <si>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</si>
  <si>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</si>
  <si>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</si>
  <si>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</si>
  <si>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</si>
  <si>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</si>
  <si>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</si>
  <si>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</si>
  <si>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</si>
  <si>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</si>
  <si>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</si>
  <si>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</si>
  <si>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Croatia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</si>
  <si>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</si>
  <si>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</si>
  <si>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</si>
  <si>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</si>
  <si>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</si>
  <si>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</si>
  <si>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</si>
  <si>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</si>
  <si>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</si>
  <si>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</si>
  <si>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</si>
  <si>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</si>
  <si>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</si>
  <si>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</si>
  <si>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</si>
  <si>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</si>
  <si>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</si>
  <si>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</si>
  <si>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</si>
  <si>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</si>
  <si>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</si>
  <si>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</si>
  <si>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</si>
  <si>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</si>
  <si>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</si>
  <si>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</si>
  <si>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</si>
  <si>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</si>
  <si>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</si>
  <si>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</si>
  <si>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Kosovo</t>
  </si>
  <si>
    <t>Kyrgyz Republic</t>
  </si>
  <si>
    <t>Lao PDR</t>
  </si>
  <si>
    <t>Lebanon</t>
  </si>
  <si>
    <t>Lesotho</t>
  </si>
  <si>
    <t>Liberia</t>
  </si>
  <si>
    <t>Libya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</si>
  <si>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</si>
  <si>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</si>
  <si>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</si>
  <si>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</si>
  <si>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</si>
  <si>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</si>
  <si>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</si>
  <si>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</si>
  <si>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</si>
  <si>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</si>
  <si>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</si>
  <si>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</si>
  <si>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</si>
  <si>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</si>
  <si>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</si>
  <si>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</si>
  <si>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</si>
  <si>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</si>
  <si>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</si>
  <si>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</si>
  <si>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</si>
  <si>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</si>
  <si>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</si>
  <si>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</si>
  <si>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</si>
  <si>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</si>
  <si>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</si>
  <si>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</si>
  <si>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</si>
  <si>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</si>
  <si>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</si>
  <si>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</si>
  <si>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</si>
  <si>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</si>
  <si>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Samoa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</si>
  <si>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</si>
  <si>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</si>
  <si>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</si>
  <si>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</si>
  <si>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</si>
  <si>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</si>
  <si>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</si>
  <si>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</si>
  <si>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</si>
  <si>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St. Kitts and Nevis</t>
  </si>
  <si>
    <t>St. Lucia</t>
  </si>
  <si>
    <t>St. Vincent and the Grenadines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</si>
  <si>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</si>
  <si>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</si>
  <si>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</si>
  <si>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</si>
  <si>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</si>
  <si>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</si>
  <si>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</si>
  <si>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</si>
  <si>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</si>
  <si>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</si>
  <si>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</si>
  <si>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</si>
  <si>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</si>
  <si>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</si>
  <si>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</si>
  <si>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</si>
  <si>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</si>
  <si>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</si>
  <si>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</si>
  <si>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</si>
  <si>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</si>
  <si>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</si>
  <si>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</si>
  <si>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</si>
  <si>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</si>
  <si>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SC.SVY.HOUS.ZS</t>
  </si>
  <si>
    <t>YR2017</t>
  </si>
  <si>
    <t>PSE</t>
  </si>
  <si>
    <t>YR1996</t>
  </si>
  <si>
    <t>YR1997</t>
  </si>
  <si>
    <t>Survey Scorecard</t>
  </si>
  <si>
    <t>Microdata library</t>
  </si>
  <si>
    <t>Formulas checked</t>
  </si>
  <si>
    <t>Time Scale</t>
  </si>
  <si>
    <t>YR1985</t>
  </si>
  <si>
    <t>YR1986</t>
  </si>
  <si>
    <t>YR1987</t>
  </si>
  <si>
    <t>YR1988</t>
  </si>
  <si>
    <t>YR1989</t>
  </si>
  <si>
    <t>YR1990</t>
  </si>
  <si>
    <t>YR1991</t>
  </si>
  <si>
    <t>YR1992</t>
  </si>
  <si>
    <t>YR1993</t>
  </si>
  <si>
    <t>YR1994</t>
  </si>
  <si>
    <t>YR1995</t>
  </si>
  <si>
    <t>YR2018</t>
  </si>
  <si>
    <t>YR2019</t>
  </si>
  <si>
    <t>2019 Score</t>
  </si>
  <si>
    <t>Comments</t>
  </si>
  <si>
    <t>Houseshold survey on income/ consumption/ expenditure/ budget/ Integrated Survey</t>
  </si>
  <si>
    <t>Houseshold survey COUNT</t>
  </si>
  <si>
    <t>Houseshold survey SCORE</t>
  </si>
  <si>
    <t>Cote d'Ivoire</t>
  </si>
  <si>
    <t>Eswatini</t>
  </si>
  <si>
    <t>NSO websites</t>
  </si>
  <si>
    <t>Povcal Net</t>
  </si>
  <si>
    <t>Sao Tome and Principe</t>
  </si>
  <si>
    <t>https://surveyscorecardqa.worldbank.org/index.php/survey/scorecard/372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</si>
</sst>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9"/>
      <color indexed="81"/>
      <name val="Tahoma"/>
    </font>
    <font>
      <sz val="9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FFD75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Font="1" applyFill="1" applyBorder="1"/>
    <xf numFmtId="0" fontId="0" fillId="0" borderId="0" xfId="0" applyAlignme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3" borderId="0" xfId="0" applyFill="1" applyAlignment="1">
      <alignment horizontal="left" vertical="center"/>
    </xf>
    <xf numFmtId="0" fontId="4" fillId="8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9" borderId="4" xfId="0" applyFill="1" applyBorder="1" applyAlignment="1">
      <alignment horizontal="right" vertical="center"/>
    </xf>
    <xf numFmtId="0" fontId="0" fillId="9" borderId="5" xfId="0" applyFill="1" applyBorder="1" applyAlignment="1">
      <alignment horizontal="right" vertical="center"/>
    </xf>
    <xf numFmtId="0" fontId="0" fillId="9" borderId="6" xfId="0" applyFill="1" applyBorder="1" applyAlignment="1">
      <alignment horizontal="right" vertical="center"/>
    </xf>
    <xf numFmtId="0" fontId="0" fillId="9" borderId="7" xfId="0" applyFill="1" applyBorder="1" applyAlignment="1">
      <alignment horizontal="right" vertical="center"/>
    </xf>
    <xf numFmtId="0" fontId="0" fillId="9" borderId="8" xfId="0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right" vertical="center"/>
    </xf>
    <xf numFmtId="0" fontId="2" fillId="11" borderId="2" xfId="0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/>
    </xf>
    <xf numFmtId="164" fontId="7" fillId="0" borderId="1" xfId="1" applyNumberFormat="1" applyFont="1" applyFill="1" applyBorder="1" applyAlignment="1" applyProtection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9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3" borderId="10" xfId="0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0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horizontal="right" vertical="top"/>
    </xf>
    <xf numFmtId="0" fontId="3" fillId="11" borderId="1" xfId="0" applyFont="1" applyFill="1" applyBorder="1" applyAlignment="1">
      <alignment horizontal="right" vertical="top"/>
    </xf>
    <xf numFmtId="0" fontId="0" fillId="12" borderId="1" xfId="0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0" fillId="5" borderId="10" xfId="0" applyFill="1" applyBorder="1" applyAlignment="1">
      <alignment vertical="top"/>
    </xf>
    <xf numFmtId="0" fontId="0" fillId="3" borderId="0" xfId="0" applyFill="1" applyAlignment="1"/>
    <xf numFmtId="0" fontId="0" fillId="5" borderId="9" xfId="0" applyFill="1" applyBorder="1" applyAlignment="1">
      <alignment vertical="top"/>
    </xf>
    <xf numFmtId="0" fontId="7" fillId="0" borderId="1" xfId="0" applyFont="1" applyFill="1" applyBorder="1" applyAlignment="1">
      <alignment horizontal="left" vertical="top"/>
    </xf>
    <xf numFmtId="0" fontId="0" fillId="12" borderId="9" xfId="0" applyFill="1" applyBorder="1" applyAlignment="1">
      <alignment vertical="top"/>
    </xf>
    <xf numFmtId="164" fontId="3" fillId="0" borderId="1" xfId="1" applyNumberFormat="1" applyFont="1" applyFill="1" applyBorder="1" applyAlignment="1" applyProtection="1">
      <alignment horizontal="left" vertical="top"/>
    </xf>
    <xf numFmtId="0" fontId="0" fillId="0" borderId="0" xfId="0" applyFill="1" applyAlignment="1"/>
    <xf numFmtId="0" fontId="0" fillId="0" borderId="0" xfId="0" applyAlignment="1">
      <alignment horizontal="left"/>
    </xf>
    <xf numFmtId="0" fontId="2" fillId="13" borderId="0" xfId="0" applyFont="1" applyFill="1" applyAlignment="1">
      <alignment vertical="center"/>
    </xf>
    <xf numFmtId="0" fontId="2" fillId="14" borderId="0" xfId="0" applyFont="1" applyFill="1" applyAlignment="1">
      <alignment vertical="center"/>
    </xf>
    <xf numFmtId="0" fontId="0" fillId="15" borderId="1" xfId="0" applyFill="1" applyBorder="1" applyAlignment="1">
      <alignment vertical="top"/>
    </xf>
    <xf numFmtId="0" fontId="0" fillId="15" borderId="3" xfId="0" applyFill="1" applyBorder="1" applyAlignment="1">
      <alignment vertical="top"/>
    </xf>
    <xf numFmtId="0" fontId="0" fillId="12" borderId="3" xfId="0" applyFill="1" applyBorder="1" applyAlignment="1">
      <alignment vertical="top"/>
    </xf>
    <xf numFmtId="0" fontId="0" fillId="13" borderId="1" xfId="0" applyFill="1" applyBorder="1" applyAlignment="1">
      <alignment vertical="top"/>
    </xf>
    <xf numFmtId="0" fontId="0" fillId="16" borderId="1" xfId="0" applyFill="1" applyBorder="1" applyAlignment="1">
      <alignment vertical="top"/>
    </xf>
    <xf numFmtId="0" fontId="7" fillId="0" borderId="1" xfId="1" applyFont="1" applyBorder="1" applyAlignment="1">
      <alignment horizontal="center" vertical="top"/>
    </xf>
    <xf numFmtId="164" fontId="7" fillId="0" borderId="1" xfId="1" applyNumberFormat="1" applyFont="1" applyBorder="1" applyAlignment="1">
      <alignment horizontal="left" vertical="top"/>
    </xf>
    <xf numFmtId="0" fontId="0" fillId="6" borderId="1" xfId="0" applyFill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6" borderId="9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164" fontId="7" fillId="2" borderId="1" xfId="1" applyNumberFormat="1" applyFont="1" applyFill="1" applyBorder="1" applyAlignment="1">
      <alignment horizontal="left" vertical="top"/>
    </xf>
    <xf numFmtId="0" fontId="0" fillId="13" borderId="10" xfId="0" applyFill="1" applyBorder="1" applyAlignment="1">
      <alignment vertical="top"/>
    </xf>
    <xf numFmtId="0" fontId="0" fillId="13" borderId="3" xfId="0" applyFill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0" fillId="13" borderId="11" xfId="0" applyFill="1" applyBorder="1" applyAlignment="1">
      <alignment vertical="top"/>
    </xf>
    <xf numFmtId="0" fontId="0" fillId="3" borderId="0" xfId="0" applyFill="1"/>
    <xf numFmtId="0" fontId="3" fillId="2" borderId="1" xfId="0" applyFont="1" applyFill="1" applyBorder="1" applyAlignment="1">
      <alignment horizontal="left" vertical="top"/>
    </xf>
    <xf numFmtId="0" fontId="0" fillId="0" borderId="3" xfId="0" applyBorder="1" applyAlignment="1">
      <alignment vertical="top"/>
    </xf>
    <xf numFmtId="0" fontId="0" fillId="17" borderId="9" xfId="0" applyFill="1" applyBorder="1" applyAlignment="1">
      <alignment vertical="top"/>
    </xf>
    <xf numFmtId="0" fontId="0" fillId="17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12" borderId="10" xfId="0" applyFill="1" applyBorder="1" applyAlignment="1">
      <alignment vertical="top"/>
    </xf>
    <xf numFmtId="0" fontId="0" fillId="0" borderId="11" xfId="0" applyBorder="1" applyAlignment="1">
      <alignment vertical="top"/>
    </xf>
    <xf numFmtId="0" fontId="0" fillId="16" borderId="10" xfId="0" applyFill="1" applyBorder="1" applyAlignment="1">
      <alignment vertical="top"/>
    </xf>
    <xf numFmtId="0" fontId="0" fillId="16" borderId="11" xfId="0" applyFill="1" applyBorder="1" applyAlignment="1">
      <alignment vertical="top"/>
    </xf>
    <xf numFmtId="0" fontId="12" fillId="0" borderId="1" xfId="2" applyBorder="1"/>
    <xf numFmtId="164" fontId="3" fillId="0" borderId="1" xfId="1" applyNumberFormat="1" applyFont="1" applyBorder="1" applyAlignment="1">
      <alignment horizontal="left" vertical="top"/>
    </xf>
    <xf numFmtId="0" fontId="0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_cty99" xfId="1" xr:uid="{08F02558-F0F7-474A-B414-9305DACEB306}"/>
  </cellStyles>
  <dxfs count="0"/>
  <tableStyles count="0" defaultTableStyle="TableStyleMedium2" defaultPivotStyle="PivotStyleLight16"/>
  <colors>
    <mruColors>
      <color rgb="FFCFAFE7"/>
      <color rgb="FFCCFF66"/>
      <color rgb="FFFFD757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urveyscorecardqa.worldbank.org/index.php/survey/scorecard/372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4196-75DB-421D-B6DD-854272FCA68F}">
  <dimension ref="A1:AH147"/>
  <sheetViews>
    <sheetView topLeftCell="A28" zoomScale="85" zoomScaleNormal="85" zoomScaleSheetLayoutView="96" workbookViewId="0">
      <selection sqref="A1:XFD1048576"/>
    </sheetView>
  </sheetViews>
  <sheetFormatPr defaultColWidth="9.109375" defaultRowHeight="14.4" x14ac:dyDescent="0.3"/>
  <cols>
    <col min="1" max="1" width="8.109375" style="2" customWidth="1"/>
    <col min="2" max="2" width="19.5546875" style="55" customWidth="1"/>
    <col min="3" max="3" width="7.44140625" style="2" customWidth="1"/>
    <col min="4" max="17" width="7" style="2" customWidth="1"/>
    <col min="18" max="26" width="7" style="50" customWidth="1"/>
    <col min="27" max="27" width="7.109375" style="50" bestFit="1" customWidth="1"/>
    <col min="28" max="29" width="7.109375" style="50" customWidth="1"/>
    <col min="30" max="16384" width="9.109375" style="2"/>
  </cols>
  <sheetData>
    <row r="1" spans="1:34" s="1" customFormat="1" x14ac:dyDescent="0.3">
      <c r="A1" s="89"/>
      <c r="B1" s="89"/>
      <c r="C1" s="89" t="s">
        <v>0</v>
      </c>
      <c r="D1" s="90" t="s">
        <v>314</v>
      </c>
      <c r="E1" s="90" t="s">
        <v>315</v>
      </c>
      <c r="F1" s="90" t="s">
        <v>1</v>
      </c>
      <c r="G1" s="90" t="s">
        <v>2</v>
      </c>
      <c r="H1" s="90" t="s">
        <v>3</v>
      </c>
      <c r="I1" s="90" t="s">
        <v>4</v>
      </c>
      <c r="J1" s="90" t="s">
        <v>5</v>
      </c>
      <c r="K1" s="90" t="s">
        <v>6</v>
      </c>
      <c r="L1" s="90" t="s">
        <v>7</v>
      </c>
      <c r="M1" s="90" t="s">
        <v>8</v>
      </c>
      <c r="N1" s="90" t="s">
        <v>9</v>
      </c>
      <c r="O1" s="90" t="s">
        <v>10</v>
      </c>
      <c r="P1" s="90" t="s">
        <v>11</v>
      </c>
      <c r="Q1" s="90" t="s">
        <v>12</v>
      </c>
      <c r="R1" s="90" t="s">
        <v>13</v>
      </c>
      <c r="S1" s="90" t="s">
        <v>14</v>
      </c>
      <c r="T1" s="90" t="s">
        <v>15</v>
      </c>
      <c r="U1" s="90" t="s">
        <v>16</v>
      </c>
      <c r="V1" s="90" t="s">
        <v>17</v>
      </c>
      <c r="W1" s="90" t="s">
        <v>18</v>
      </c>
      <c r="X1" s="90" t="s">
        <v>19</v>
      </c>
      <c r="Y1" s="90" t="s">
        <v>312</v>
      </c>
      <c r="Z1" s="90" t="s">
        <v>331</v>
      </c>
      <c r="AA1" s="90" t="s">
        <v>332</v>
      </c>
      <c r="AB1" s="89"/>
    </row>
    <row r="2" spans="1:34" s="1" customFormat="1" x14ac:dyDescent="0.3">
      <c r="A2" s="89" t="s">
        <v>20</v>
      </c>
      <c r="B2" s="89" t="s">
        <v>21</v>
      </c>
      <c r="C2" s="89" t="s">
        <v>22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</row>
    <row r="3" spans="1:34" x14ac:dyDescent="0.3">
      <c r="A3" s="89" t="s">
        <v>23</v>
      </c>
      <c r="B3" s="89" t="s">
        <v>311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1</v>
      </c>
      <c r="L3" s="89">
        <v>0</v>
      </c>
      <c r="M3" s="89">
        <v>1</v>
      </c>
      <c r="N3" s="89">
        <v>0</v>
      </c>
      <c r="O3" s="89">
        <v>1</v>
      </c>
      <c r="P3" s="89">
        <v>0</v>
      </c>
      <c r="Q3" s="89">
        <v>0</v>
      </c>
      <c r="R3" s="89">
        <v>0</v>
      </c>
      <c r="S3" s="89">
        <v>1</v>
      </c>
      <c r="T3" s="89">
        <v>0</v>
      </c>
      <c r="U3" s="89">
        <v>1</v>
      </c>
      <c r="V3" s="89">
        <v>1</v>
      </c>
      <c r="W3" s="89">
        <v>0</v>
      </c>
      <c r="X3" s="89">
        <v>1</v>
      </c>
      <c r="Y3" s="89">
        <v>1</v>
      </c>
      <c r="Z3" s="89">
        <v>0</v>
      </c>
      <c r="AA3" s="89">
        <v>1</v>
      </c>
      <c r="AB3" s="91"/>
      <c r="AC3" s="2"/>
    </row>
    <row r="4" spans="1:34" x14ac:dyDescent="0.3">
      <c r="A4" s="89" t="s">
        <v>24</v>
      </c>
      <c r="B4" s="89" t="s">
        <v>311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1</v>
      </c>
      <c r="K4" s="89">
        <v>1</v>
      </c>
      <c r="L4" s="89">
        <v>1</v>
      </c>
      <c r="M4" s="89">
        <v>1</v>
      </c>
      <c r="N4" s="89">
        <v>1</v>
      </c>
      <c r="O4" s="89">
        <v>0</v>
      </c>
      <c r="P4" s="89">
        <v>1</v>
      </c>
      <c r="Q4" s="89">
        <v>1</v>
      </c>
      <c r="R4" s="89">
        <v>0</v>
      </c>
      <c r="S4" s="89">
        <v>0</v>
      </c>
      <c r="T4" s="89">
        <v>1</v>
      </c>
      <c r="U4" s="89">
        <v>0</v>
      </c>
      <c r="V4" s="89">
        <v>1</v>
      </c>
      <c r="W4" s="89">
        <v>1</v>
      </c>
      <c r="X4" s="89">
        <v>1</v>
      </c>
      <c r="Y4" s="89">
        <v>0</v>
      </c>
      <c r="Z4" s="89">
        <v>0</v>
      </c>
      <c r="AA4" s="89">
        <v>0</v>
      </c>
      <c r="AB4" s="91"/>
      <c r="AC4" s="2"/>
      <c r="AD4" s="50"/>
      <c r="AE4" s="50"/>
      <c r="AF4" s="50"/>
      <c r="AG4" s="50"/>
      <c r="AH4" s="50"/>
    </row>
    <row r="5" spans="1:34" x14ac:dyDescent="0.3">
      <c r="A5" s="89" t="s">
        <v>25</v>
      </c>
      <c r="B5" s="89" t="s">
        <v>311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  <c r="P5" s="89">
        <v>0</v>
      </c>
      <c r="Q5" s="89">
        <v>0</v>
      </c>
      <c r="R5" s="89">
        <v>1</v>
      </c>
      <c r="S5" s="89">
        <v>0</v>
      </c>
      <c r="T5" s="89">
        <v>0</v>
      </c>
      <c r="U5" s="89">
        <v>0</v>
      </c>
      <c r="V5" s="89">
        <v>0</v>
      </c>
      <c r="W5" s="89">
        <v>0</v>
      </c>
      <c r="X5" s="89">
        <v>0</v>
      </c>
      <c r="Y5" s="89">
        <v>0</v>
      </c>
      <c r="Z5" s="89">
        <v>0</v>
      </c>
      <c r="AA5" s="89">
        <v>0</v>
      </c>
      <c r="AB5" s="91"/>
      <c r="AC5" s="2"/>
    </row>
    <row r="6" spans="1:34" x14ac:dyDescent="0.3">
      <c r="A6" s="89" t="s">
        <v>26</v>
      </c>
      <c r="B6" s="89" t="s">
        <v>311</v>
      </c>
      <c r="C6" s="89">
        <v>0</v>
      </c>
      <c r="D6" s="89">
        <v>0</v>
      </c>
      <c r="E6" s="89">
        <v>0</v>
      </c>
      <c r="F6" s="89">
        <v>0</v>
      </c>
      <c r="G6" s="89">
        <v>1</v>
      </c>
      <c r="H6" s="89">
        <v>1</v>
      </c>
      <c r="I6" s="89">
        <v>0</v>
      </c>
      <c r="J6" s="89">
        <v>0</v>
      </c>
      <c r="K6" s="89">
        <v>0</v>
      </c>
      <c r="L6" s="89">
        <v>0</v>
      </c>
      <c r="M6" s="89">
        <v>1</v>
      </c>
      <c r="N6" s="89">
        <v>0</v>
      </c>
      <c r="O6" s="89">
        <v>0</v>
      </c>
      <c r="P6" s="89">
        <v>1</v>
      </c>
      <c r="Q6" s="89">
        <v>1</v>
      </c>
      <c r="R6" s="89">
        <v>0</v>
      </c>
      <c r="S6" s="89">
        <v>0</v>
      </c>
      <c r="T6" s="89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1</v>
      </c>
      <c r="AA6" s="89">
        <v>0</v>
      </c>
      <c r="AB6" s="91"/>
      <c r="AC6" s="2"/>
    </row>
    <row r="7" spans="1:34" x14ac:dyDescent="0.3">
      <c r="A7" s="89" t="s">
        <v>27</v>
      </c>
      <c r="B7" s="89" t="s">
        <v>311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1</v>
      </c>
      <c r="N7" s="89">
        <v>0</v>
      </c>
      <c r="O7" s="89">
        <v>0</v>
      </c>
      <c r="P7" s="89">
        <v>0</v>
      </c>
      <c r="Q7" s="89">
        <v>0</v>
      </c>
      <c r="R7" s="89">
        <v>0</v>
      </c>
      <c r="S7" s="89">
        <v>0</v>
      </c>
      <c r="T7" s="89">
        <v>0</v>
      </c>
      <c r="U7" s="89">
        <v>0</v>
      </c>
      <c r="V7" s="89">
        <v>0</v>
      </c>
      <c r="W7" s="89">
        <v>0</v>
      </c>
      <c r="X7" s="89">
        <v>0</v>
      </c>
      <c r="Y7" s="89">
        <v>0</v>
      </c>
      <c r="Z7" s="89">
        <v>0</v>
      </c>
      <c r="AA7" s="89">
        <v>0</v>
      </c>
      <c r="AB7" s="91"/>
      <c r="AC7" s="2"/>
    </row>
    <row r="8" spans="1:34" x14ac:dyDescent="0.3">
      <c r="A8" s="89" t="s">
        <v>28</v>
      </c>
      <c r="B8" s="89" t="s">
        <v>311</v>
      </c>
      <c r="C8" s="89">
        <v>0</v>
      </c>
      <c r="D8" s="89">
        <v>0</v>
      </c>
      <c r="E8" s="89">
        <v>0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1</v>
      </c>
      <c r="M8" s="89">
        <v>1</v>
      </c>
      <c r="N8" s="89">
        <v>1</v>
      </c>
      <c r="O8" s="89">
        <v>1</v>
      </c>
      <c r="P8" s="89">
        <v>1</v>
      </c>
      <c r="Q8" s="89">
        <v>1</v>
      </c>
      <c r="R8" s="89">
        <v>1</v>
      </c>
      <c r="S8" s="89">
        <v>1</v>
      </c>
      <c r="T8" s="89">
        <v>1</v>
      </c>
      <c r="U8" s="89">
        <v>1</v>
      </c>
      <c r="V8" s="89">
        <v>1</v>
      </c>
      <c r="W8" s="89">
        <v>1</v>
      </c>
      <c r="X8" s="89">
        <v>1</v>
      </c>
      <c r="Y8" s="89">
        <v>1</v>
      </c>
      <c r="Z8" s="89">
        <v>1</v>
      </c>
      <c r="AA8" s="89">
        <v>0</v>
      </c>
      <c r="AB8" s="91"/>
      <c r="AC8" s="2"/>
    </row>
    <row r="9" spans="1:34" x14ac:dyDescent="0.3">
      <c r="A9" s="89" t="s">
        <v>29</v>
      </c>
      <c r="B9" s="89" t="s">
        <v>311</v>
      </c>
      <c r="C9" s="89">
        <v>0</v>
      </c>
      <c r="D9" s="89">
        <v>0</v>
      </c>
      <c r="E9" s="89">
        <v>0</v>
      </c>
      <c r="F9" s="89">
        <v>0</v>
      </c>
      <c r="G9" s="89">
        <v>1</v>
      </c>
      <c r="H9" s="89">
        <v>0</v>
      </c>
      <c r="I9" s="89">
        <v>1</v>
      </c>
      <c r="J9" s="89">
        <v>1</v>
      </c>
      <c r="K9" s="89">
        <v>1</v>
      </c>
      <c r="L9" s="89">
        <v>1</v>
      </c>
      <c r="M9" s="89">
        <v>1</v>
      </c>
      <c r="N9" s="89">
        <v>1</v>
      </c>
      <c r="O9" s="89">
        <v>1</v>
      </c>
      <c r="P9" s="89">
        <v>1</v>
      </c>
      <c r="Q9" s="89">
        <v>1</v>
      </c>
      <c r="R9" s="89">
        <v>1</v>
      </c>
      <c r="S9" s="89">
        <v>1</v>
      </c>
      <c r="T9" s="89">
        <v>1</v>
      </c>
      <c r="U9" s="89">
        <v>1</v>
      </c>
      <c r="V9" s="89">
        <v>1</v>
      </c>
      <c r="W9" s="89">
        <v>1</v>
      </c>
      <c r="X9" s="89">
        <v>1</v>
      </c>
      <c r="Y9" s="89">
        <v>1</v>
      </c>
      <c r="Z9" s="89">
        <v>1</v>
      </c>
      <c r="AA9" s="89">
        <v>1</v>
      </c>
      <c r="AB9" s="91"/>
      <c r="AC9" s="2"/>
    </row>
    <row r="10" spans="1:34" x14ac:dyDescent="0.3">
      <c r="A10" s="89" t="s">
        <v>30</v>
      </c>
      <c r="B10" s="89" t="s">
        <v>311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</v>
      </c>
      <c r="J10" s="89">
        <v>1</v>
      </c>
      <c r="K10" s="89">
        <v>1</v>
      </c>
      <c r="L10" s="89">
        <v>1</v>
      </c>
      <c r="M10" s="89">
        <v>1</v>
      </c>
      <c r="N10" s="89">
        <v>0</v>
      </c>
      <c r="O10" s="89">
        <v>0</v>
      </c>
      <c r="P10" s="89">
        <v>1</v>
      </c>
      <c r="Q10" s="89">
        <v>0</v>
      </c>
      <c r="R10" s="89">
        <v>1</v>
      </c>
      <c r="S10" s="89">
        <v>1</v>
      </c>
      <c r="T10" s="89">
        <v>1</v>
      </c>
      <c r="U10" s="89">
        <v>1</v>
      </c>
      <c r="V10" s="89">
        <v>1</v>
      </c>
      <c r="W10" s="89">
        <v>1</v>
      </c>
      <c r="X10" s="89">
        <v>1</v>
      </c>
      <c r="Y10" s="89">
        <v>1</v>
      </c>
      <c r="Z10" s="89">
        <v>1</v>
      </c>
      <c r="AA10" s="89">
        <v>0</v>
      </c>
      <c r="AB10" s="91"/>
      <c r="AC10" s="2"/>
    </row>
    <row r="11" spans="1:34" x14ac:dyDescent="0.3">
      <c r="A11" s="89" t="s">
        <v>31</v>
      </c>
      <c r="B11" s="89" t="s">
        <v>311</v>
      </c>
      <c r="C11" s="89">
        <v>0</v>
      </c>
      <c r="D11" s="89">
        <v>0</v>
      </c>
      <c r="E11" s="89">
        <v>0</v>
      </c>
      <c r="F11" s="89">
        <v>0</v>
      </c>
      <c r="G11" s="89">
        <v>0</v>
      </c>
      <c r="H11" s="89">
        <v>1</v>
      </c>
      <c r="I11" s="89">
        <v>0</v>
      </c>
      <c r="J11" s="89">
        <v>0</v>
      </c>
      <c r="K11" s="89">
        <v>0</v>
      </c>
      <c r="L11" s="89">
        <v>0</v>
      </c>
      <c r="M11" s="89">
        <v>1</v>
      </c>
      <c r="N11" s="89">
        <v>0</v>
      </c>
      <c r="O11" s="89">
        <v>0</v>
      </c>
      <c r="P11" s="89">
        <v>0</v>
      </c>
      <c r="Q11" s="89">
        <v>0</v>
      </c>
      <c r="R11" s="89">
        <v>1</v>
      </c>
      <c r="S11" s="89">
        <v>0</v>
      </c>
      <c r="T11" s="89">
        <v>0</v>
      </c>
      <c r="U11" s="89">
        <v>0</v>
      </c>
      <c r="V11" s="89">
        <v>0</v>
      </c>
      <c r="W11" s="89">
        <v>0</v>
      </c>
      <c r="X11" s="89">
        <v>1</v>
      </c>
      <c r="Y11" s="89">
        <v>0</v>
      </c>
      <c r="Z11" s="89">
        <v>0</v>
      </c>
      <c r="AA11" s="89">
        <v>0</v>
      </c>
      <c r="AB11" s="91"/>
      <c r="AC11" s="2"/>
    </row>
    <row r="12" spans="1:34" x14ac:dyDescent="0.3">
      <c r="A12" s="89" t="s">
        <v>32</v>
      </c>
      <c r="B12" s="89" t="s">
        <v>311</v>
      </c>
      <c r="C12" s="89">
        <v>0</v>
      </c>
      <c r="D12" s="89">
        <v>0</v>
      </c>
      <c r="E12" s="89">
        <v>0</v>
      </c>
      <c r="F12" s="89">
        <v>1</v>
      </c>
      <c r="G12" s="89">
        <v>1</v>
      </c>
      <c r="H12" s="89">
        <v>1</v>
      </c>
      <c r="I12" s="89">
        <v>1</v>
      </c>
      <c r="J12" s="89">
        <v>1</v>
      </c>
      <c r="K12" s="89">
        <v>1</v>
      </c>
      <c r="L12" s="89">
        <v>1</v>
      </c>
      <c r="M12" s="89">
        <v>1</v>
      </c>
      <c r="N12" s="89">
        <v>1</v>
      </c>
      <c r="O12" s="89">
        <v>1</v>
      </c>
      <c r="P12" s="89">
        <v>1</v>
      </c>
      <c r="Q12" s="89">
        <v>1</v>
      </c>
      <c r="R12" s="89">
        <v>1</v>
      </c>
      <c r="S12" s="89">
        <v>1</v>
      </c>
      <c r="T12" s="89">
        <v>1</v>
      </c>
      <c r="U12" s="89">
        <v>1</v>
      </c>
      <c r="V12" s="89">
        <v>1</v>
      </c>
      <c r="W12" s="89">
        <v>1</v>
      </c>
      <c r="X12" s="89">
        <v>1</v>
      </c>
      <c r="Y12" s="89">
        <v>1</v>
      </c>
      <c r="Z12" s="89">
        <v>0</v>
      </c>
      <c r="AA12" s="89">
        <v>0</v>
      </c>
      <c r="AB12" s="91"/>
      <c r="AC12" s="2"/>
    </row>
    <row r="13" spans="1:34" x14ac:dyDescent="0.3">
      <c r="A13" s="89" t="s">
        <v>33</v>
      </c>
      <c r="B13" s="89" t="s">
        <v>311</v>
      </c>
      <c r="C13" s="89">
        <v>0</v>
      </c>
      <c r="D13" s="89">
        <v>0</v>
      </c>
      <c r="E13" s="89">
        <v>0</v>
      </c>
      <c r="F13" s="89">
        <v>1</v>
      </c>
      <c r="G13" s="89">
        <v>1</v>
      </c>
      <c r="H13" s="89">
        <v>0</v>
      </c>
      <c r="I13" s="89">
        <v>1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  <c r="P13" s="89">
        <v>1</v>
      </c>
      <c r="Q13" s="89">
        <v>1</v>
      </c>
      <c r="R13" s="89">
        <v>0</v>
      </c>
      <c r="S13" s="89">
        <v>1</v>
      </c>
      <c r="T13" s="89">
        <v>0</v>
      </c>
      <c r="U13" s="89">
        <v>0</v>
      </c>
      <c r="V13" s="89">
        <v>0</v>
      </c>
      <c r="W13" s="89">
        <v>0</v>
      </c>
      <c r="X13" s="89">
        <v>0</v>
      </c>
      <c r="Y13" s="89">
        <v>0</v>
      </c>
      <c r="Z13" s="89">
        <v>0</v>
      </c>
      <c r="AA13" s="89">
        <v>0</v>
      </c>
      <c r="AB13" s="91"/>
      <c r="AC13" s="2"/>
    </row>
    <row r="14" spans="1:34" x14ac:dyDescent="0.3">
      <c r="A14" s="89" t="s">
        <v>34</v>
      </c>
      <c r="B14" s="89" t="s">
        <v>311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1</v>
      </c>
      <c r="L14" s="89">
        <v>0</v>
      </c>
      <c r="M14" s="89">
        <v>0</v>
      </c>
      <c r="N14" s="89">
        <v>1</v>
      </c>
      <c r="O14" s="89">
        <v>0</v>
      </c>
      <c r="P14" s="89">
        <v>0</v>
      </c>
      <c r="Q14" s="89">
        <v>0</v>
      </c>
      <c r="R14" s="89">
        <v>1</v>
      </c>
      <c r="S14" s="89">
        <v>1</v>
      </c>
      <c r="T14" s="89">
        <v>0</v>
      </c>
      <c r="U14" s="89">
        <v>1</v>
      </c>
      <c r="V14" s="89">
        <v>0</v>
      </c>
      <c r="W14" s="89">
        <v>1</v>
      </c>
      <c r="X14" s="89">
        <v>0</v>
      </c>
      <c r="Y14" s="89">
        <v>0</v>
      </c>
      <c r="Z14" s="89">
        <v>1</v>
      </c>
      <c r="AA14" s="89">
        <v>0</v>
      </c>
      <c r="AB14" s="91"/>
      <c r="AC14" s="2"/>
    </row>
    <row r="15" spans="1:34" x14ac:dyDescent="0.3">
      <c r="A15" s="89" t="s">
        <v>35</v>
      </c>
      <c r="B15" s="89" t="s">
        <v>311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 s="89">
        <v>1</v>
      </c>
      <c r="I15" s="89">
        <v>0</v>
      </c>
      <c r="J15" s="89">
        <v>0</v>
      </c>
      <c r="K15" s="89">
        <v>1</v>
      </c>
      <c r="L15" s="89">
        <v>0</v>
      </c>
      <c r="M15" s="89">
        <v>0</v>
      </c>
      <c r="N15" s="89">
        <v>0</v>
      </c>
      <c r="O15" s="89">
        <v>1</v>
      </c>
      <c r="P15" s="89">
        <v>0</v>
      </c>
      <c r="Q15" s="89">
        <v>0</v>
      </c>
      <c r="R15" s="89">
        <v>1</v>
      </c>
      <c r="S15" s="89">
        <v>0</v>
      </c>
      <c r="T15" s="89">
        <v>1</v>
      </c>
      <c r="U15" s="89">
        <v>0</v>
      </c>
      <c r="V15" s="89">
        <v>0</v>
      </c>
      <c r="W15" s="89">
        <v>0</v>
      </c>
      <c r="X15" s="89">
        <v>0</v>
      </c>
      <c r="Y15" s="89">
        <v>1</v>
      </c>
      <c r="Z15" s="89">
        <v>0</v>
      </c>
      <c r="AA15" s="89">
        <v>0</v>
      </c>
      <c r="AB15" s="91"/>
      <c r="AC15" s="2"/>
    </row>
    <row r="16" spans="1:34" x14ac:dyDescent="0.3">
      <c r="A16" s="89" t="s">
        <v>36</v>
      </c>
      <c r="B16" s="89" t="s">
        <v>311</v>
      </c>
      <c r="C16" s="89">
        <v>0</v>
      </c>
      <c r="D16" s="89">
        <v>0</v>
      </c>
      <c r="E16" s="89">
        <v>0</v>
      </c>
      <c r="F16" s="89">
        <v>0</v>
      </c>
      <c r="G16" s="89">
        <v>1</v>
      </c>
      <c r="H16" s="89">
        <v>1</v>
      </c>
      <c r="I16" s="89">
        <v>1</v>
      </c>
      <c r="J16" s="89">
        <v>1</v>
      </c>
      <c r="K16" s="89">
        <v>1</v>
      </c>
      <c r="L16" s="89">
        <v>1</v>
      </c>
      <c r="M16" s="89">
        <v>1</v>
      </c>
      <c r="N16" s="89">
        <v>1</v>
      </c>
      <c r="O16" s="89">
        <v>1</v>
      </c>
      <c r="P16" s="89">
        <v>1</v>
      </c>
      <c r="Q16" s="89">
        <v>1</v>
      </c>
      <c r="R16" s="89">
        <v>0</v>
      </c>
      <c r="S16" s="89">
        <v>1</v>
      </c>
      <c r="T16" s="89">
        <v>1</v>
      </c>
      <c r="U16" s="89">
        <v>1</v>
      </c>
      <c r="V16" s="89">
        <v>1</v>
      </c>
      <c r="W16" s="89">
        <v>1</v>
      </c>
      <c r="X16" s="89">
        <v>1</v>
      </c>
      <c r="Y16" s="89">
        <v>1</v>
      </c>
      <c r="Z16" s="89">
        <v>1</v>
      </c>
      <c r="AA16" s="89">
        <v>0</v>
      </c>
      <c r="AB16" s="91"/>
      <c r="AC16" s="2"/>
    </row>
    <row r="17" spans="1:29" x14ac:dyDescent="0.3">
      <c r="A17" s="89" t="s">
        <v>37</v>
      </c>
      <c r="B17" s="89" t="s">
        <v>311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1</v>
      </c>
      <c r="J17" s="89">
        <v>1</v>
      </c>
      <c r="K17" s="89">
        <v>1</v>
      </c>
      <c r="L17" s="89">
        <v>1</v>
      </c>
      <c r="M17" s="89">
        <v>0</v>
      </c>
      <c r="N17" s="89">
        <v>0</v>
      </c>
      <c r="O17" s="89">
        <v>1</v>
      </c>
      <c r="P17" s="89">
        <v>0</v>
      </c>
      <c r="Q17" s="89">
        <v>0</v>
      </c>
      <c r="R17" s="89">
        <v>0</v>
      </c>
      <c r="S17" s="89">
        <v>1</v>
      </c>
      <c r="T17" s="89">
        <v>0</v>
      </c>
      <c r="U17" s="89">
        <v>0</v>
      </c>
      <c r="V17" s="89">
        <v>0</v>
      </c>
      <c r="W17" s="89">
        <v>1</v>
      </c>
      <c r="X17" s="89">
        <v>0</v>
      </c>
      <c r="Y17" s="89">
        <v>0</v>
      </c>
      <c r="Z17" s="89">
        <v>0</v>
      </c>
      <c r="AA17" s="89">
        <v>0</v>
      </c>
      <c r="AB17" s="91"/>
      <c r="AC17" s="2"/>
    </row>
    <row r="18" spans="1:29" x14ac:dyDescent="0.3">
      <c r="A18" s="89" t="s">
        <v>38</v>
      </c>
      <c r="B18" s="89" t="s">
        <v>311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1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89">
        <v>1</v>
      </c>
      <c r="R18" s="89">
        <v>0</v>
      </c>
      <c r="S18" s="89">
        <v>0</v>
      </c>
      <c r="T18" s="89">
        <v>0</v>
      </c>
      <c r="U18" s="89">
        <v>0</v>
      </c>
      <c r="V18" s="89">
        <v>0</v>
      </c>
      <c r="W18" s="89">
        <v>1</v>
      </c>
      <c r="X18" s="89">
        <v>0</v>
      </c>
      <c r="Y18" s="89">
        <v>0</v>
      </c>
      <c r="Z18" s="89">
        <v>0</v>
      </c>
      <c r="AA18" s="89">
        <v>0</v>
      </c>
      <c r="AB18" s="91"/>
      <c r="AC18" s="2"/>
    </row>
    <row r="19" spans="1:29" x14ac:dyDescent="0.3">
      <c r="A19" s="89" t="s">
        <v>39</v>
      </c>
      <c r="B19" s="89" t="s">
        <v>311</v>
      </c>
      <c r="C19" s="89">
        <v>0</v>
      </c>
      <c r="D19" s="89">
        <v>0</v>
      </c>
      <c r="E19" s="89">
        <v>0</v>
      </c>
      <c r="F19" s="89">
        <v>1</v>
      </c>
      <c r="G19" s="89">
        <v>1</v>
      </c>
      <c r="H19" s="89">
        <v>0</v>
      </c>
      <c r="I19" s="89">
        <v>1</v>
      </c>
      <c r="J19" s="89">
        <v>1</v>
      </c>
      <c r="K19" s="89">
        <v>1</v>
      </c>
      <c r="L19" s="89">
        <v>1</v>
      </c>
      <c r="M19" s="89">
        <v>1</v>
      </c>
      <c r="N19" s="89">
        <v>1</v>
      </c>
      <c r="O19" s="89">
        <v>1</v>
      </c>
      <c r="P19" s="89">
        <v>1</v>
      </c>
      <c r="Q19" s="89">
        <v>1</v>
      </c>
      <c r="R19" s="89">
        <v>1</v>
      </c>
      <c r="S19" s="89">
        <v>1</v>
      </c>
      <c r="T19" s="89">
        <v>1</v>
      </c>
      <c r="U19" s="89">
        <v>1</v>
      </c>
      <c r="V19" s="89">
        <v>1</v>
      </c>
      <c r="W19" s="89">
        <v>1</v>
      </c>
      <c r="X19" s="89">
        <v>1</v>
      </c>
      <c r="Y19" s="89">
        <v>1</v>
      </c>
      <c r="Z19" s="89">
        <v>0</v>
      </c>
      <c r="AA19" s="89">
        <v>0</v>
      </c>
      <c r="AB19" s="91"/>
      <c r="AC19" s="2"/>
    </row>
    <row r="20" spans="1:29" x14ac:dyDescent="0.3">
      <c r="A20" s="89" t="s">
        <v>40</v>
      </c>
      <c r="B20" s="89" t="s">
        <v>311</v>
      </c>
      <c r="C20" s="89">
        <v>0</v>
      </c>
      <c r="D20" s="89">
        <v>0</v>
      </c>
      <c r="E20" s="89">
        <v>1</v>
      </c>
      <c r="F20" s="89">
        <v>0</v>
      </c>
      <c r="G20" s="89">
        <v>0</v>
      </c>
      <c r="H20" s="89">
        <v>0</v>
      </c>
      <c r="I20" s="89">
        <v>1</v>
      </c>
      <c r="J20" s="89">
        <v>0</v>
      </c>
      <c r="K20" s="89">
        <v>1</v>
      </c>
      <c r="L20" s="89">
        <v>0</v>
      </c>
      <c r="M20" s="89">
        <v>0</v>
      </c>
      <c r="N20" s="89">
        <v>0</v>
      </c>
      <c r="O20" s="89">
        <v>1</v>
      </c>
      <c r="P20" s="89">
        <v>1</v>
      </c>
      <c r="Q20" s="89">
        <v>1</v>
      </c>
      <c r="R20" s="89">
        <v>1</v>
      </c>
      <c r="S20" s="89">
        <v>1</v>
      </c>
      <c r="T20" s="89">
        <v>1</v>
      </c>
      <c r="U20" s="89">
        <v>1</v>
      </c>
      <c r="V20" s="89">
        <v>1</v>
      </c>
      <c r="W20" s="89">
        <v>1</v>
      </c>
      <c r="X20" s="89">
        <v>1</v>
      </c>
      <c r="Y20" s="89">
        <v>1</v>
      </c>
      <c r="Z20" s="89">
        <v>0</v>
      </c>
      <c r="AA20" s="89">
        <v>0</v>
      </c>
      <c r="AB20" s="91"/>
      <c r="AC20" s="2"/>
    </row>
    <row r="21" spans="1:29" x14ac:dyDescent="0.3">
      <c r="A21" s="89" t="s">
        <v>41</v>
      </c>
      <c r="B21" s="89" t="s">
        <v>311</v>
      </c>
      <c r="C21" s="89">
        <v>0</v>
      </c>
      <c r="D21" s="89">
        <v>0</v>
      </c>
      <c r="E21" s="89">
        <v>0</v>
      </c>
      <c r="F21" s="89">
        <v>1</v>
      </c>
      <c r="G21" s="89">
        <v>0</v>
      </c>
      <c r="H21" s="89">
        <v>0</v>
      </c>
      <c r="I21" s="89">
        <v>0</v>
      </c>
      <c r="J21" s="89">
        <v>0</v>
      </c>
      <c r="K21" s="89">
        <v>1</v>
      </c>
      <c r="L21" s="89">
        <v>0</v>
      </c>
      <c r="M21" s="89">
        <v>1</v>
      </c>
      <c r="N21" s="89">
        <v>0</v>
      </c>
      <c r="O21" s="89">
        <v>1</v>
      </c>
      <c r="P21" s="89">
        <v>0</v>
      </c>
      <c r="Q21" s="89">
        <v>1</v>
      </c>
      <c r="R21" s="89">
        <v>0</v>
      </c>
      <c r="S21" s="89">
        <v>0</v>
      </c>
      <c r="T21" s="89">
        <v>0</v>
      </c>
      <c r="U21" s="89">
        <v>0</v>
      </c>
      <c r="V21" s="89">
        <v>1</v>
      </c>
      <c r="W21" s="89">
        <v>0</v>
      </c>
      <c r="X21" s="89">
        <v>0</v>
      </c>
      <c r="Y21" s="89">
        <v>0</v>
      </c>
      <c r="Z21" s="89">
        <v>1</v>
      </c>
      <c r="AA21" s="89">
        <v>0</v>
      </c>
      <c r="AB21" s="91"/>
      <c r="AC21" s="2"/>
    </row>
    <row r="22" spans="1:29" x14ac:dyDescent="0.3">
      <c r="A22" s="89" t="s">
        <v>42</v>
      </c>
      <c r="B22" s="89" t="s">
        <v>311</v>
      </c>
      <c r="C22" s="89">
        <v>0</v>
      </c>
      <c r="D22" s="89">
        <v>0</v>
      </c>
      <c r="E22" s="89">
        <v>0</v>
      </c>
      <c r="F22" s="89">
        <v>1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1</v>
      </c>
      <c r="O22" s="89">
        <v>0</v>
      </c>
      <c r="P22" s="89">
        <v>0</v>
      </c>
      <c r="Q22" s="89">
        <v>0</v>
      </c>
      <c r="R22" s="89">
        <v>0</v>
      </c>
      <c r="S22" s="89">
        <v>0</v>
      </c>
      <c r="T22" s="89">
        <v>0</v>
      </c>
      <c r="U22" s="89">
        <v>1</v>
      </c>
      <c r="V22" s="89">
        <v>1</v>
      </c>
      <c r="W22" s="89">
        <v>0</v>
      </c>
      <c r="X22" s="89">
        <v>0</v>
      </c>
      <c r="Y22" s="89">
        <v>1</v>
      </c>
      <c r="Z22" s="89">
        <v>0</v>
      </c>
      <c r="AA22" s="89">
        <v>0</v>
      </c>
      <c r="AB22" s="91"/>
      <c r="AC22" s="2"/>
    </row>
    <row r="23" spans="1:29" x14ac:dyDescent="0.3">
      <c r="A23" s="89" t="s">
        <v>43</v>
      </c>
      <c r="B23" s="89" t="s">
        <v>311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1</v>
      </c>
      <c r="P23" s="89">
        <v>0</v>
      </c>
      <c r="Q23" s="89">
        <v>0</v>
      </c>
      <c r="R23" s="89">
        <v>0</v>
      </c>
      <c r="S23" s="89">
        <v>0</v>
      </c>
      <c r="T23" s="89">
        <v>0</v>
      </c>
      <c r="U23" s="89">
        <v>0</v>
      </c>
      <c r="V23" s="89">
        <v>0</v>
      </c>
      <c r="W23" s="89">
        <v>1</v>
      </c>
      <c r="X23" s="89">
        <v>0</v>
      </c>
      <c r="Y23" s="89">
        <v>0</v>
      </c>
      <c r="Z23" s="89">
        <v>0</v>
      </c>
      <c r="AA23" s="89">
        <v>0</v>
      </c>
      <c r="AB23" s="91"/>
      <c r="AC23" s="2"/>
    </row>
    <row r="24" spans="1:29" x14ac:dyDescent="0.3">
      <c r="A24" s="89" t="s">
        <v>44</v>
      </c>
      <c r="B24" s="89" t="s">
        <v>311</v>
      </c>
      <c r="C24" s="89">
        <v>0</v>
      </c>
      <c r="D24" s="89">
        <v>0</v>
      </c>
      <c r="E24" s="89">
        <v>0</v>
      </c>
      <c r="F24" s="89">
        <v>0</v>
      </c>
      <c r="G24" s="89">
        <v>1</v>
      </c>
      <c r="H24" s="89">
        <v>0</v>
      </c>
      <c r="I24" s="89">
        <v>0</v>
      </c>
      <c r="J24" s="89">
        <v>0</v>
      </c>
      <c r="K24" s="89">
        <v>1</v>
      </c>
      <c r="L24" s="89">
        <v>0</v>
      </c>
      <c r="M24" s="89">
        <v>1</v>
      </c>
      <c r="N24" s="89">
        <v>0</v>
      </c>
      <c r="O24" s="89">
        <v>1</v>
      </c>
      <c r="P24" s="89">
        <v>1</v>
      </c>
      <c r="Q24" s="89">
        <v>1</v>
      </c>
      <c r="R24" s="89">
        <v>1</v>
      </c>
      <c r="S24" s="89">
        <v>1</v>
      </c>
      <c r="T24" s="89">
        <v>1</v>
      </c>
      <c r="U24" s="89">
        <v>1</v>
      </c>
      <c r="V24" s="89">
        <v>1</v>
      </c>
      <c r="W24" s="89">
        <v>1</v>
      </c>
      <c r="X24" s="89">
        <v>1</v>
      </c>
      <c r="Y24" s="89">
        <v>1</v>
      </c>
      <c r="Z24" s="89">
        <v>0</v>
      </c>
      <c r="AA24" s="89">
        <v>1</v>
      </c>
      <c r="AB24" s="91"/>
      <c r="AC24" s="2"/>
    </row>
    <row r="25" spans="1:29" x14ac:dyDescent="0.3">
      <c r="A25" s="89" t="s">
        <v>45</v>
      </c>
      <c r="B25" s="89" t="s">
        <v>311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1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1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89">
        <v>0</v>
      </c>
      <c r="V25" s="89">
        <v>1</v>
      </c>
      <c r="W25" s="89">
        <v>0</v>
      </c>
      <c r="X25" s="89">
        <v>0</v>
      </c>
      <c r="Y25" s="89">
        <v>0</v>
      </c>
      <c r="Z25" s="89">
        <v>0</v>
      </c>
      <c r="AA25" s="89">
        <v>0</v>
      </c>
      <c r="AB25" s="91"/>
      <c r="AC25" s="2"/>
    </row>
    <row r="26" spans="1:29" x14ac:dyDescent="0.3">
      <c r="A26" s="89" t="s">
        <v>46</v>
      </c>
      <c r="B26" s="89" t="s">
        <v>311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1</v>
      </c>
      <c r="Q26" s="89">
        <v>0</v>
      </c>
      <c r="R26" s="89">
        <v>0</v>
      </c>
      <c r="S26" s="89">
        <v>0</v>
      </c>
      <c r="T26" s="89">
        <v>0</v>
      </c>
      <c r="U26" s="89">
        <v>0</v>
      </c>
      <c r="V26" s="89">
        <v>0</v>
      </c>
      <c r="W26" s="89">
        <v>0</v>
      </c>
      <c r="X26" s="89">
        <v>0</v>
      </c>
      <c r="Y26" s="89">
        <v>0</v>
      </c>
      <c r="Z26" s="89">
        <v>0</v>
      </c>
      <c r="AA26" s="89">
        <v>0</v>
      </c>
      <c r="AB26" s="91"/>
      <c r="AC26" s="2"/>
    </row>
    <row r="27" spans="1:29" x14ac:dyDescent="0.3">
      <c r="A27" s="89" t="s">
        <v>47</v>
      </c>
      <c r="B27" s="89" t="s">
        <v>311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1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1</v>
      </c>
      <c r="T27" s="89">
        <v>0</v>
      </c>
      <c r="U27" s="89">
        <v>0</v>
      </c>
      <c r="V27" s="89">
        <v>0</v>
      </c>
      <c r="W27" s="89">
        <v>0</v>
      </c>
      <c r="X27" s="89">
        <v>0</v>
      </c>
      <c r="Y27" s="89">
        <v>0</v>
      </c>
      <c r="Z27" s="89">
        <v>1</v>
      </c>
      <c r="AA27" s="89">
        <v>0</v>
      </c>
      <c r="AB27" s="91"/>
      <c r="AC27" s="2"/>
    </row>
    <row r="28" spans="1:29" x14ac:dyDescent="0.3">
      <c r="A28" s="89" t="s">
        <v>48</v>
      </c>
      <c r="B28" s="89" t="s">
        <v>311</v>
      </c>
      <c r="C28" s="89">
        <v>0</v>
      </c>
      <c r="D28" s="89">
        <v>0</v>
      </c>
      <c r="E28" s="89">
        <v>0</v>
      </c>
      <c r="F28" s="89">
        <v>1</v>
      </c>
      <c r="G28" s="89">
        <v>0</v>
      </c>
      <c r="H28" s="89">
        <v>1</v>
      </c>
      <c r="I28" s="89">
        <v>0</v>
      </c>
      <c r="J28" s="89">
        <v>0</v>
      </c>
      <c r="K28" s="89">
        <v>1</v>
      </c>
      <c r="L28" s="89">
        <v>0</v>
      </c>
      <c r="M28" s="89">
        <v>0</v>
      </c>
      <c r="N28" s="89">
        <v>1</v>
      </c>
      <c r="O28" s="89">
        <v>0</v>
      </c>
      <c r="P28" s="89">
        <v>0</v>
      </c>
      <c r="Q28" s="89">
        <v>1</v>
      </c>
      <c r="R28" s="89">
        <v>0</v>
      </c>
      <c r="S28" s="89">
        <v>1</v>
      </c>
      <c r="T28" s="89">
        <v>0</v>
      </c>
      <c r="U28" s="89">
        <v>1</v>
      </c>
      <c r="V28" s="89">
        <v>0</v>
      </c>
      <c r="W28" s="89">
        <v>1</v>
      </c>
      <c r="X28" s="89">
        <v>1</v>
      </c>
      <c r="Y28" s="89">
        <v>1</v>
      </c>
      <c r="Z28" s="89">
        <v>0</v>
      </c>
      <c r="AA28" s="89">
        <v>0</v>
      </c>
      <c r="AB28" s="91"/>
      <c r="AC28" s="2"/>
    </row>
    <row r="29" spans="1:29" x14ac:dyDescent="0.3">
      <c r="A29" s="89" t="s">
        <v>49</v>
      </c>
      <c r="B29" s="89" t="s">
        <v>311</v>
      </c>
      <c r="C29" s="89">
        <v>0</v>
      </c>
      <c r="D29" s="89">
        <v>0</v>
      </c>
      <c r="E29" s="89">
        <v>0</v>
      </c>
      <c r="F29" s="89">
        <v>0</v>
      </c>
      <c r="G29" s="89">
        <v>1</v>
      </c>
      <c r="H29" s="89">
        <v>0</v>
      </c>
      <c r="I29" s="89">
        <v>0</v>
      </c>
      <c r="J29" s="89">
        <v>1</v>
      </c>
      <c r="K29" s="89">
        <v>0</v>
      </c>
      <c r="L29" s="89">
        <v>0</v>
      </c>
      <c r="M29" s="89">
        <v>1</v>
      </c>
      <c r="N29" s="89">
        <v>0</v>
      </c>
      <c r="O29" s="89">
        <v>1</v>
      </c>
      <c r="P29" s="89">
        <v>1</v>
      </c>
      <c r="Q29" s="89">
        <v>0</v>
      </c>
      <c r="R29" s="89">
        <v>1</v>
      </c>
      <c r="S29" s="89">
        <v>1</v>
      </c>
      <c r="T29" s="89">
        <v>1</v>
      </c>
      <c r="U29" s="89">
        <v>1</v>
      </c>
      <c r="V29" s="89">
        <v>1</v>
      </c>
      <c r="W29" s="89">
        <v>1</v>
      </c>
      <c r="X29" s="89">
        <v>0</v>
      </c>
      <c r="Y29" s="89">
        <v>0</v>
      </c>
      <c r="Z29" s="89">
        <v>0</v>
      </c>
      <c r="AA29" s="89">
        <v>0</v>
      </c>
      <c r="AB29" s="91"/>
      <c r="AC29" s="2"/>
    </row>
    <row r="30" spans="1:29" x14ac:dyDescent="0.3">
      <c r="A30" s="89" t="s">
        <v>50</v>
      </c>
      <c r="B30" s="89" t="s">
        <v>311</v>
      </c>
      <c r="C30" s="89">
        <v>0</v>
      </c>
      <c r="D30" s="89">
        <v>0</v>
      </c>
      <c r="E30" s="89">
        <v>0</v>
      </c>
      <c r="F30" s="89">
        <v>0</v>
      </c>
      <c r="G30" s="89">
        <v>1</v>
      </c>
      <c r="H30" s="89">
        <v>1</v>
      </c>
      <c r="I30" s="89">
        <v>1</v>
      </c>
      <c r="J30" s="89">
        <v>1</v>
      </c>
      <c r="K30" s="89">
        <v>1</v>
      </c>
      <c r="L30" s="89">
        <v>1</v>
      </c>
      <c r="M30" s="89">
        <v>1</v>
      </c>
      <c r="N30" s="89">
        <v>0</v>
      </c>
      <c r="O30" s="89">
        <v>0</v>
      </c>
      <c r="P30" s="89">
        <v>1</v>
      </c>
      <c r="Q30" s="89">
        <v>1</v>
      </c>
      <c r="R30" s="89">
        <v>1</v>
      </c>
      <c r="S30" s="89">
        <v>1</v>
      </c>
      <c r="T30" s="89">
        <v>1</v>
      </c>
      <c r="U30" s="89">
        <v>1</v>
      </c>
      <c r="V30" s="89">
        <v>1</v>
      </c>
      <c r="W30" s="89">
        <v>1</v>
      </c>
      <c r="X30" s="89">
        <v>1</v>
      </c>
      <c r="Y30" s="89">
        <v>1</v>
      </c>
      <c r="Z30" s="89">
        <v>0</v>
      </c>
      <c r="AA30" s="89">
        <v>0</v>
      </c>
      <c r="AB30" s="91"/>
      <c r="AC30" s="2"/>
    </row>
    <row r="31" spans="1:29" x14ac:dyDescent="0.3">
      <c r="A31" s="89" t="s">
        <v>51</v>
      </c>
      <c r="B31" s="89" t="s">
        <v>311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0</v>
      </c>
      <c r="T31" s="89">
        <v>0</v>
      </c>
      <c r="U31" s="89">
        <v>1</v>
      </c>
      <c r="V31" s="89">
        <v>1</v>
      </c>
      <c r="W31" s="89">
        <v>0</v>
      </c>
      <c r="X31" s="89">
        <v>0</v>
      </c>
      <c r="Y31" s="89">
        <v>0</v>
      </c>
      <c r="Z31" s="89">
        <v>0</v>
      </c>
      <c r="AA31" s="89">
        <v>1</v>
      </c>
      <c r="AB31" s="91"/>
      <c r="AC31" s="2"/>
    </row>
    <row r="32" spans="1:29" x14ac:dyDescent="0.3">
      <c r="A32" s="89" t="s">
        <v>52</v>
      </c>
      <c r="B32" s="89" t="s">
        <v>311</v>
      </c>
      <c r="C32" s="89">
        <v>0</v>
      </c>
      <c r="D32" s="89">
        <v>0</v>
      </c>
      <c r="E32" s="89">
        <v>0</v>
      </c>
      <c r="F32" s="89">
        <v>0</v>
      </c>
      <c r="G32" s="89">
        <v>0</v>
      </c>
      <c r="H32" s="89">
        <v>0</v>
      </c>
      <c r="I32" s="89">
        <v>0</v>
      </c>
      <c r="J32" s="89">
        <v>0</v>
      </c>
      <c r="K32" s="89">
        <v>0</v>
      </c>
      <c r="L32" s="89">
        <v>1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0</v>
      </c>
      <c r="T32" s="89">
        <v>1</v>
      </c>
      <c r="U32" s="89">
        <v>0</v>
      </c>
      <c r="V32" s="89">
        <v>0</v>
      </c>
      <c r="W32" s="89">
        <v>0</v>
      </c>
      <c r="X32" s="89">
        <v>0</v>
      </c>
      <c r="Y32" s="89">
        <v>0</v>
      </c>
      <c r="Z32" s="89">
        <v>0</v>
      </c>
      <c r="AA32" s="89">
        <v>0</v>
      </c>
      <c r="AB32" s="91"/>
      <c r="AC32" s="2"/>
    </row>
    <row r="33" spans="1:29" x14ac:dyDescent="0.3">
      <c r="A33" s="89" t="s">
        <v>53</v>
      </c>
      <c r="B33" s="89" t="s">
        <v>311</v>
      </c>
      <c r="C33" s="89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1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1</v>
      </c>
      <c r="T33" s="89">
        <v>0</v>
      </c>
      <c r="U33" s="89">
        <v>0</v>
      </c>
      <c r="V33" s="89">
        <v>0</v>
      </c>
      <c r="W33" s="89">
        <v>0</v>
      </c>
      <c r="X33" s="89">
        <v>0</v>
      </c>
      <c r="Y33" s="89">
        <v>0</v>
      </c>
      <c r="Z33" s="89">
        <v>0</v>
      </c>
      <c r="AA33" s="89">
        <v>0</v>
      </c>
      <c r="AB33" s="91"/>
      <c r="AC33" s="2"/>
    </row>
    <row r="34" spans="1:29" x14ac:dyDescent="0.3">
      <c r="A34" s="89" t="s">
        <v>54</v>
      </c>
      <c r="B34" s="89" t="s">
        <v>311</v>
      </c>
      <c r="C34" s="89">
        <v>0</v>
      </c>
      <c r="D34" s="89">
        <v>0</v>
      </c>
      <c r="E34" s="89">
        <v>0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  <c r="P34" s="89">
        <v>1</v>
      </c>
      <c r="Q34" s="89">
        <v>1</v>
      </c>
      <c r="R34" s="89">
        <v>1</v>
      </c>
      <c r="S34" s="89">
        <v>1</v>
      </c>
      <c r="T34" s="89">
        <v>1</v>
      </c>
      <c r="U34" s="89">
        <v>1</v>
      </c>
      <c r="V34" s="89">
        <v>1</v>
      </c>
      <c r="W34" s="89">
        <v>1</v>
      </c>
      <c r="X34" s="89">
        <v>1</v>
      </c>
      <c r="Y34" s="89">
        <v>1</v>
      </c>
      <c r="Z34" s="89">
        <v>0</v>
      </c>
      <c r="AA34" s="89">
        <v>0</v>
      </c>
      <c r="AB34" s="91"/>
      <c r="AC34" s="2"/>
    </row>
    <row r="35" spans="1:29" x14ac:dyDescent="0.3">
      <c r="A35" s="89" t="s">
        <v>55</v>
      </c>
      <c r="B35" s="89" t="s">
        <v>311</v>
      </c>
      <c r="C35" s="89">
        <v>0</v>
      </c>
      <c r="D35" s="89">
        <v>0</v>
      </c>
      <c r="E35" s="89">
        <v>0</v>
      </c>
      <c r="F35" s="89">
        <v>1</v>
      </c>
      <c r="G35" s="89">
        <v>0</v>
      </c>
      <c r="H35" s="89">
        <v>0</v>
      </c>
      <c r="I35" s="89">
        <v>0</v>
      </c>
      <c r="J35" s="89">
        <v>1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89">
        <v>1</v>
      </c>
      <c r="Q35" s="89">
        <v>0</v>
      </c>
      <c r="R35" s="89">
        <v>0</v>
      </c>
      <c r="S35" s="89">
        <v>0</v>
      </c>
      <c r="T35" s="89">
        <v>0</v>
      </c>
      <c r="U35" s="89">
        <v>0</v>
      </c>
      <c r="V35" s="89">
        <v>0</v>
      </c>
      <c r="W35" s="89">
        <v>1</v>
      </c>
      <c r="X35" s="89">
        <v>0</v>
      </c>
      <c r="Y35" s="89">
        <v>0</v>
      </c>
      <c r="Z35" s="89">
        <v>1</v>
      </c>
      <c r="AA35" s="89">
        <v>0</v>
      </c>
      <c r="AB35" s="91"/>
      <c r="AC35" s="2"/>
    </row>
    <row r="36" spans="1:29" x14ac:dyDescent="0.3">
      <c r="A36" s="89" t="s">
        <v>56</v>
      </c>
      <c r="B36" s="89" t="s">
        <v>311</v>
      </c>
      <c r="C36" s="89">
        <v>0</v>
      </c>
      <c r="D36" s="89">
        <v>0</v>
      </c>
      <c r="E36" s="89">
        <v>0</v>
      </c>
      <c r="F36" s="89">
        <v>1</v>
      </c>
      <c r="G36" s="89">
        <v>0</v>
      </c>
      <c r="H36" s="89">
        <v>0</v>
      </c>
      <c r="I36" s="89">
        <v>0</v>
      </c>
      <c r="J36" s="89">
        <v>0</v>
      </c>
      <c r="K36" s="89">
        <v>0</v>
      </c>
      <c r="L36" s="89">
        <v>1</v>
      </c>
      <c r="M36" s="89">
        <v>0</v>
      </c>
      <c r="N36" s="89">
        <v>0</v>
      </c>
      <c r="O36" s="89">
        <v>0</v>
      </c>
      <c r="P36" s="89">
        <v>1</v>
      </c>
      <c r="Q36" s="89">
        <v>1</v>
      </c>
      <c r="R36" s="89">
        <v>1</v>
      </c>
      <c r="S36" s="89">
        <v>1</v>
      </c>
      <c r="T36" s="89">
        <v>1</v>
      </c>
      <c r="U36" s="89">
        <v>1</v>
      </c>
      <c r="V36" s="89">
        <v>1</v>
      </c>
      <c r="W36" s="89">
        <v>1</v>
      </c>
      <c r="X36" s="89">
        <v>1</v>
      </c>
      <c r="Y36" s="89">
        <v>1</v>
      </c>
      <c r="Z36" s="89">
        <v>0</v>
      </c>
      <c r="AA36" s="89">
        <v>0</v>
      </c>
      <c r="AB36" s="91"/>
      <c r="AC36" s="2"/>
    </row>
    <row r="37" spans="1:29" x14ac:dyDescent="0.3">
      <c r="A37" s="89" t="s">
        <v>57</v>
      </c>
      <c r="B37" s="89" t="s">
        <v>311</v>
      </c>
      <c r="C37" s="89">
        <v>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1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1</v>
      </c>
      <c r="U37" s="89">
        <v>1</v>
      </c>
      <c r="V37" s="89">
        <v>0</v>
      </c>
      <c r="W37" s="89">
        <v>0</v>
      </c>
      <c r="X37" s="89">
        <v>0</v>
      </c>
      <c r="Y37" s="89">
        <v>1</v>
      </c>
      <c r="Z37" s="89">
        <v>0</v>
      </c>
      <c r="AA37" s="89">
        <v>0</v>
      </c>
      <c r="AB37" s="91"/>
      <c r="AC37" s="2"/>
    </row>
    <row r="38" spans="1:29" x14ac:dyDescent="0.3">
      <c r="A38" s="89" t="s">
        <v>58</v>
      </c>
      <c r="B38" s="89" t="s">
        <v>311</v>
      </c>
      <c r="C38" s="89">
        <v>0</v>
      </c>
      <c r="D38" s="89">
        <v>0</v>
      </c>
      <c r="E38" s="89">
        <v>0</v>
      </c>
      <c r="F38" s="89">
        <v>0</v>
      </c>
      <c r="G38" s="89">
        <v>0</v>
      </c>
      <c r="H38" s="89">
        <v>0</v>
      </c>
      <c r="I38" s="89">
        <v>0</v>
      </c>
      <c r="J38" s="89">
        <v>1</v>
      </c>
      <c r="K38" s="89">
        <v>0</v>
      </c>
      <c r="L38" s="89">
        <v>0</v>
      </c>
      <c r="M38" s="89">
        <v>0</v>
      </c>
      <c r="N38" s="89">
        <v>0</v>
      </c>
      <c r="O38" s="89">
        <v>1</v>
      </c>
      <c r="P38" s="89">
        <v>1</v>
      </c>
      <c r="Q38" s="89">
        <v>0</v>
      </c>
      <c r="R38" s="89">
        <v>0</v>
      </c>
      <c r="S38" s="89">
        <v>0</v>
      </c>
      <c r="T38" s="89">
        <v>0</v>
      </c>
      <c r="U38" s="89">
        <v>0</v>
      </c>
      <c r="V38" s="89">
        <v>0</v>
      </c>
      <c r="W38" s="89">
        <v>0</v>
      </c>
      <c r="X38" s="89">
        <v>0</v>
      </c>
      <c r="Y38" s="89">
        <v>0</v>
      </c>
      <c r="Z38" s="89">
        <v>0</v>
      </c>
      <c r="AA38" s="89">
        <v>0</v>
      </c>
      <c r="AB38" s="91"/>
      <c r="AC38" s="2"/>
    </row>
    <row r="39" spans="1:29" x14ac:dyDescent="0.3">
      <c r="A39" s="89" t="s">
        <v>59</v>
      </c>
      <c r="B39" s="89" t="s">
        <v>311</v>
      </c>
      <c r="C39" s="89">
        <v>0</v>
      </c>
      <c r="D39" s="89">
        <v>0</v>
      </c>
      <c r="E39" s="89">
        <v>0</v>
      </c>
      <c r="F39" s="89">
        <v>0</v>
      </c>
      <c r="G39" s="89">
        <v>0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  <c r="P39" s="89">
        <v>1</v>
      </c>
      <c r="Q39" s="89">
        <v>1</v>
      </c>
      <c r="R39" s="89">
        <v>1</v>
      </c>
      <c r="S39" s="89">
        <v>1</v>
      </c>
      <c r="T39" s="89">
        <v>1</v>
      </c>
      <c r="U39" s="89">
        <v>1</v>
      </c>
      <c r="V39" s="89">
        <v>1</v>
      </c>
      <c r="W39" s="89">
        <v>1</v>
      </c>
      <c r="X39" s="89">
        <v>1</v>
      </c>
      <c r="Y39" s="89">
        <v>1</v>
      </c>
      <c r="Z39" s="89">
        <v>0</v>
      </c>
      <c r="AA39" s="89">
        <v>0</v>
      </c>
      <c r="AB39" s="91"/>
      <c r="AC39" s="2"/>
    </row>
    <row r="40" spans="1:29" x14ac:dyDescent="0.3">
      <c r="A40" s="89" t="s">
        <v>60</v>
      </c>
      <c r="B40" s="89" t="s">
        <v>311</v>
      </c>
      <c r="C40" s="89">
        <v>0</v>
      </c>
      <c r="D40" s="89">
        <v>0</v>
      </c>
      <c r="E40" s="89">
        <v>0</v>
      </c>
      <c r="F40" s="89">
        <v>1</v>
      </c>
      <c r="G40" s="89">
        <v>1</v>
      </c>
      <c r="H40" s="89">
        <v>1</v>
      </c>
      <c r="I40" s="89">
        <v>0</v>
      </c>
      <c r="J40" s="89">
        <v>0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  <c r="P40" s="89">
        <v>1</v>
      </c>
      <c r="Q40" s="89">
        <v>1</v>
      </c>
      <c r="R40" s="89">
        <v>1</v>
      </c>
      <c r="S40" s="89">
        <v>1</v>
      </c>
      <c r="T40" s="89">
        <v>1</v>
      </c>
      <c r="U40" s="89">
        <v>1</v>
      </c>
      <c r="V40" s="89">
        <v>1</v>
      </c>
      <c r="W40" s="89">
        <v>1</v>
      </c>
      <c r="X40" s="89">
        <v>1</v>
      </c>
      <c r="Y40" s="89">
        <v>1</v>
      </c>
      <c r="Z40" s="89">
        <v>0</v>
      </c>
      <c r="AA40" s="89">
        <v>0</v>
      </c>
      <c r="AB40" s="91"/>
      <c r="AC40" s="2"/>
    </row>
    <row r="41" spans="1:29" x14ac:dyDescent="0.3">
      <c r="A41" s="89" t="s">
        <v>61</v>
      </c>
      <c r="B41" s="89" t="s">
        <v>311</v>
      </c>
      <c r="C41" s="89"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89">
        <v>0</v>
      </c>
      <c r="K41" s="89">
        <v>0</v>
      </c>
      <c r="L41" s="89">
        <v>1</v>
      </c>
      <c r="M41" s="89">
        <v>0</v>
      </c>
      <c r="N41" s="89">
        <v>0</v>
      </c>
      <c r="O41" s="89">
        <v>0</v>
      </c>
      <c r="P41" s="89">
        <v>1</v>
      </c>
      <c r="Q41" s="89">
        <v>0</v>
      </c>
      <c r="R41" s="89">
        <v>1</v>
      </c>
      <c r="S41" s="89">
        <v>0</v>
      </c>
      <c r="T41" s="89">
        <v>1</v>
      </c>
      <c r="U41" s="89">
        <v>0</v>
      </c>
      <c r="V41" s="89">
        <v>0</v>
      </c>
      <c r="W41" s="89">
        <v>1</v>
      </c>
      <c r="X41" s="89">
        <v>0</v>
      </c>
      <c r="Y41" s="89">
        <v>0</v>
      </c>
      <c r="Z41" s="89">
        <v>0</v>
      </c>
      <c r="AA41" s="89">
        <v>1</v>
      </c>
      <c r="AB41" s="91"/>
      <c r="AC41" s="2"/>
    </row>
    <row r="42" spans="1:29" x14ac:dyDescent="0.3">
      <c r="A42" s="89" t="s">
        <v>62</v>
      </c>
      <c r="B42" s="89" t="s">
        <v>311</v>
      </c>
      <c r="C42" s="89">
        <v>0</v>
      </c>
      <c r="D42" s="89">
        <v>0</v>
      </c>
      <c r="E42" s="89">
        <v>0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  <c r="P42" s="89">
        <v>1</v>
      </c>
      <c r="Q42" s="89">
        <v>1</v>
      </c>
      <c r="R42" s="89">
        <v>1</v>
      </c>
      <c r="S42" s="89">
        <v>1</v>
      </c>
      <c r="T42" s="89">
        <v>1</v>
      </c>
      <c r="U42" s="89">
        <v>1</v>
      </c>
      <c r="V42" s="89">
        <v>1</v>
      </c>
      <c r="W42" s="89">
        <v>1</v>
      </c>
      <c r="X42" s="89">
        <v>1</v>
      </c>
      <c r="Y42" s="89">
        <v>1</v>
      </c>
      <c r="Z42" s="89">
        <v>0</v>
      </c>
      <c r="AA42" s="89">
        <v>0</v>
      </c>
      <c r="AB42" s="91"/>
      <c r="AC42" s="2"/>
    </row>
    <row r="43" spans="1:29" x14ac:dyDescent="0.3">
      <c r="A43" s="89" t="s">
        <v>63</v>
      </c>
      <c r="B43" s="89" t="s">
        <v>311</v>
      </c>
      <c r="C43" s="89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0</v>
      </c>
      <c r="N43" s="89">
        <v>1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89">
        <v>0</v>
      </c>
      <c r="V43" s="89">
        <v>0</v>
      </c>
      <c r="W43" s="89">
        <v>0</v>
      </c>
      <c r="X43" s="89">
        <v>0</v>
      </c>
      <c r="Y43" s="89">
        <v>0</v>
      </c>
      <c r="Z43" s="89">
        <v>0</v>
      </c>
      <c r="AA43" s="89">
        <v>1</v>
      </c>
      <c r="AB43" s="91"/>
      <c r="AC43" s="2"/>
    </row>
    <row r="44" spans="1:29" x14ac:dyDescent="0.3">
      <c r="A44" s="89" t="s">
        <v>64</v>
      </c>
      <c r="B44" s="89" t="s">
        <v>311</v>
      </c>
      <c r="C44" s="89">
        <v>0</v>
      </c>
      <c r="D44" s="89">
        <v>0</v>
      </c>
      <c r="E44" s="89">
        <v>0</v>
      </c>
      <c r="F44" s="89">
        <v>0</v>
      </c>
      <c r="G44" s="89">
        <v>0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0</v>
      </c>
      <c r="U44" s="89">
        <v>0</v>
      </c>
      <c r="V44" s="89">
        <v>0</v>
      </c>
      <c r="W44" s="89">
        <v>0</v>
      </c>
      <c r="X44" s="89">
        <v>0</v>
      </c>
      <c r="Y44" s="89">
        <v>0</v>
      </c>
      <c r="Z44" s="89">
        <v>0</v>
      </c>
      <c r="AA44" s="89">
        <v>0</v>
      </c>
      <c r="AB44" s="91"/>
      <c r="AC44" s="2"/>
    </row>
    <row r="45" spans="1:29" x14ac:dyDescent="0.3">
      <c r="A45" s="89" t="s">
        <v>65</v>
      </c>
      <c r="B45" s="89" t="s">
        <v>311</v>
      </c>
      <c r="C45" s="89">
        <v>0</v>
      </c>
      <c r="D45" s="89">
        <v>0</v>
      </c>
      <c r="E45" s="89">
        <v>0</v>
      </c>
      <c r="F45" s="89">
        <v>0</v>
      </c>
      <c r="G45" s="89">
        <v>0</v>
      </c>
      <c r="H45" s="89">
        <v>1</v>
      </c>
      <c r="I45" s="89">
        <v>0</v>
      </c>
      <c r="J45" s="89">
        <v>0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89">
        <v>0</v>
      </c>
      <c r="Q45" s="89">
        <v>1</v>
      </c>
      <c r="R45" s="89">
        <v>0</v>
      </c>
      <c r="S45" s="89">
        <v>0</v>
      </c>
      <c r="T45" s="89">
        <v>0</v>
      </c>
      <c r="U45" s="89">
        <v>0</v>
      </c>
      <c r="V45" s="89">
        <v>0</v>
      </c>
      <c r="W45" s="89">
        <v>0</v>
      </c>
      <c r="X45" s="89">
        <v>1</v>
      </c>
      <c r="Y45" s="89">
        <v>0</v>
      </c>
      <c r="Z45" s="89">
        <v>0</v>
      </c>
      <c r="AA45" s="89">
        <v>0</v>
      </c>
      <c r="AB45" s="91"/>
      <c r="AC45" s="2"/>
    </row>
    <row r="46" spans="1:29" x14ac:dyDescent="0.3">
      <c r="A46" s="89" t="s">
        <v>66</v>
      </c>
      <c r="B46" s="89" t="s">
        <v>311</v>
      </c>
      <c r="C46" s="89">
        <v>0</v>
      </c>
      <c r="D46" s="89">
        <v>0</v>
      </c>
      <c r="E46" s="89">
        <v>0</v>
      </c>
      <c r="F46" s="89">
        <v>0</v>
      </c>
      <c r="G46" s="89">
        <v>1</v>
      </c>
      <c r="H46" s="89">
        <v>0</v>
      </c>
      <c r="I46" s="89">
        <v>0</v>
      </c>
      <c r="J46" s="89">
        <v>1</v>
      </c>
      <c r="K46" s="89">
        <v>0</v>
      </c>
      <c r="L46" s="89">
        <v>1</v>
      </c>
      <c r="M46" s="89">
        <v>0</v>
      </c>
      <c r="N46" s="89">
        <v>0</v>
      </c>
      <c r="O46" s="89">
        <v>0</v>
      </c>
      <c r="P46" s="89">
        <v>1</v>
      </c>
      <c r="Q46" s="89">
        <v>0</v>
      </c>
      <c r="R46" s="89">
        <v>1</v>
      </c>
      <c r="S46" s="89">
        <v>1</v>
      </c>
      <c r="T46" s="89">
        <v>0</v>
      </c>
      <c r="U46" s="89">
        <v>1</v>
      </c>
      <c r="V46" s="89">
        <v>0</v>
      </c>
      <c r="W46" s="89">
        <v>1</v>
      </c>
      <c r="X46" s="89">
        <v>0</v>
      </c>
      <c r="Y46" s="89">
        <v>0</v>
      </c>
      <c r="Z46" s="89">
        <v>0</v>
      </c>
      <c r="AA46" s="89">
        <v>0</v>
      </c>
      <c r="AB46" s="91"/>
      <c r="AC46" s="2"/>
    </row>
    <row r="47" spans="1:29" x14ac:dyDescent="0.3">
      <c r="A47" s="89" t="s">
        <v>67</v>
      </c>
      <c r="B47" s="89" t="s">
        <v>311</v>
      </c>
      <c r="C47" s="89">
        <v>0</v>
      </c>
      <c r="D47" s="89">
        <v>0</v>
      </c>
      <c r="E47" s="89">
        <v>0</v>
      </c>
      <c r="F47" s="89">
        <v>0</v>
      </c>
      <c r="G47" s="89">
        <v>0</v>
      </c>
      <c r="H47" s="89">
        <v>0</v>
      </c>
      <c r="I47" s="89">
        <v>0</v>
      </c>
      <c r="J47" s="89">
        <v>1</v>
      </c>
      <c r="K47" s="89">
        <v>0</v>
      </c>
      <c r="L47" s="89">
        <v>1</v>
      </c>
      <c r="M47" s="89">
        <v>0</v>
      </c>
      <c r="N47" s="89">
        <v>0</v>
      </c>
      <c r="O47" s="89">
        <v>0</v>
      </c>
      <c r="P47" s="89">
        <v>1</v>
      </c>
      <c r="Q47" s="89">
        <v>1</v>
      </c>
      <c r="R47" s="89">
        <v>0</v>
      </c>
      <c r="S47" s="89">
        <v>0</v>
      </c>
      <c r="T47" s="89">
        <v>0</v>
      </c>
      <c r="U47" s="89">
        <v>1</v>
      </c>
      <c r="V47" s="89">
        <v>0</v>
      </c>
      <c r="W47" s="89">
        <v>0</v>
      </c>
      <c r="X47" s="89">
        <v>0</v>
      </c>
      <c r="Y47" s="89">
        <v>0</v>
      </c>
      <c r="Z47" s="89">
        <v>0</v>
      </c>
      <c r="AA47" s="89">
        <v>1</v>
      </c>
      <c r="AB47" s="91"/>
      <c r="AC47" s="2"/>
    </row>
    <row r="48" spans="1:29" x14ac:dyDescent="0.3">
      <c r="A48" s="89" t="s">
        <v>68</v>
      </c>
      <c r="B48" s="89" t="s">
        <v>311</v>
      </c>
      <c r="C48" s="89">
        <v>0</v>
      </c>
      <c r="D48" s="89">
        <v>0</v>
      </c>
      <c r="E48" s="89">
        <v>0</v>
      </c>
      <c r="F48" s="89">
        <v>0</v>
      </c>
      <c r="G48" s="89">
        <v>0</v>
      </c>
      <c r="H48" s="89">
        <v>0</v>
      </c>
      <c r="I48" s="89">
        <v>0</v>
      </c>
      <c r="J48" s="89">
        <v>0</v>
      </c>
      <c r="K48" s="89">
        <v>0</v>
      </c>
      <c r="L48" s="89">
        <v>0</v>
      </c>
      <c r="M48" s="89">
        <v>1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0</v>
      </c>
      <c r="T48" s="89">
        <v>0</v>
      </c>
      <c r="U48" s="89">
        <v>0</v>
      </c>
      <c r="V48" s="89">
        <v>0</v>
      </c>
      <c r="W48" s="89">
        <v>0</v>
      </c>
      <c r="X48" s="89">
        <v>0</v>
      </c>
      <c r="Y48" s="89">
        <v>1</v>
      </c>
      <c r="Z48" s="89">
        <v>0</v>
      </c>
      <c r="AA48" s="89">
        <v>0</v>
      </c>
      <c r="AB48" s="91"/>
      <c r="AC48" s="2"/>
    </row>
    <row r="49" spans="1:29" x14ac:dyDescent="0.3">
      <c r="A49" s="89" t="s">
        <v>69</v>
      </c>
      <c r="B49" s="89" t="s">
        <v>311</v>
      </c>
      <c r="C49" s="89">
        <v>0</v>
      </c>
      <c r="D49" s="89">
        <v>0</v>
      </c>
      <c r="E49" s="89">
        <v>0</v>
      </c>
      <c r="F49" s="89">
        <v>1</v>
      </c>
      <c r="G49" s="89">
        <v>0</v>
      </c>
      <c r="H49" s="89">
        <v>0</v>
      </c>
      <c r="I49" s="89">
        <v>0</v>
      </c>
      <c r="J49" s="89">
        <v>0</v>
      </c>
      <c r="K49" s="89">
        <v>1</v>
      </c>
      <c r="L49" s="89">
        <v>0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1</v>
      </c>
      <c r="S49" s="89">
        <v>0</v>
      </c>
      <c r="T49" s="89">
        <v>0</v>
      </c>
      <c r="U49" s="89">
        <v>0</v>
      </c>
      <c r="V49" s="89">
        <v>0</v>
      </c>
      <c r="W49" s="89">
        <v>1</v>
      </c>
      <c r="X49" s="89">
        <v>0</v>
      </c>
      <c r="Y49" s="89">
        <v>0</v>
      </c>
      <c r="Z49" s="89">
        <v>0</v>
      </c>
      <c r="AA49" s="89">
        <v>1</v>
      </c>
      <c r="AB49" s="91"/>
      <c r="AC49" s="2"/>
    </row>
    <row r="50" spans="1:29" x14ac:dyDescent="0.3">
      <c r="A50" s="89" t="s">
        <v>70</v>
      </c>
      <c r="B50" s="89" t="s">
        <v>311</v>
      </c>
      <c r="C50" s="89">
        <v>0</v>
      </c>
      <c r="D50" s="89">
        <v>0</v>
      </c>
      <c r="E50" s="89">
        <v>0</v>
      </c>
      <c r="F50" s="89">
        <v>1</v>
      </c>
      <c r="G50" s="89">
        <v>1</v>
      </c>
      <c r="H50" s="89">
        <v>1</v>
      </c>
      <c r="I50" s="89">
        <v>1</v>
      </c>
      <c r="J50" s="89">
        <v>1</v>
      </c>
      <c r="K50" s="89">
        <v>1</v>
      </c>
      <c r="L50" s="89">
        <v>1</v>
      </c>
      <c r="M50" s="89">
        <v>1</v>
      </c>
      <c r="N50" s="89">
        <v>1</v>
      </c>
      <c r="O50" s="89">
        <v>1</v>
      </c>
      <c r="P50" s="89">
        <v>1</v>
      </c>
      <c r="Q50" s="89">
        <v>1</v>
      </c>
      <c r="R50" s="89">
        <v>1</v>
      </c>
      <c r="S50" s="89">
        <v>1</v>
      </c>
      <c r="T50" s="89">
        <v>1</v>
      </c>
      <c r="U50" s="89">
        <v>1</v>
      </c>
      <c r="V50" s="89">
        <v>1</v>
      </c>
      <c r="W50" s="89">
        <v>1</v>
      </c>
      <c r="X50" s="89">
        <v>1</v>
      </c>
      <c r="Y50" s="89">
        <v>1</v>
      </c>
      <c r="Z50" s="89">
        <v>0</v>
      </c>
      <c r="AA50" s="89">
        <v>0</v>
      </c>
      <c r="AB50" s="91"/>
      <c r="AC50" s="2"/>
    </row>
    <row r="51" spans="1:29" x14ac:dyDescent="0.3">
      <c r="A51" s="89" t="s">
        <v>71</v>
      </c>
      <c r="B51" s="89" t="s">
        <v>311</v>
      </c>
      <c r="C51" s="89">
        <v>0</v>
      </c>
      <c r="D51" s="89">
        <v>0</v>
      </c>
      <c r="E51" s="89">
        <v>0</v>
      </c>
      <c r="F51" s="89">
        <v>1</v>
      </c>
      <c r="G51" s="89">
        <v>1</v>
      </c>
      <c r="H51" s="89">
        <v>0</v>
      </c>
      <c r="I51" s="89">
        <v>0</v>
      </c>
      <c r="J51" s="89">
        <v>0</v>
      </c>
      <c r="K51" s="89">
        <v>1</v>
      </c>
      <c r="L51" s="89">
        <v>0</v>
      </c>
      <c r="M51" s="89">
        <v>1</v>
      </c>
      <c r="N51" s="89">
        <v>1</v>
      </c>
      <c r="O51" s="89">
        <v>0</v>
      </c>
      <c r="P51" s="89">
        <v>0</v>
      </c>
      <c r="Q51" s="89">
        <v>0</v>
      </c>
      <c r="R51" s="89">
        <v>1</v>
      </c>
      <c r="S51" s="89">
        <v>0</v>
      </c>
      <c r="T51" s="89">
        <v>1</v>
      </c>
      <c r="U51" s="89">
        <v>0</v>
      </c>
      <c r="V51" s="89">
        <v>1</v>
      </c>
      <c r="W51" s="89">
        <v>0</v>
      </c>
      <c r="X51" s="89">
        <v>1</v>
      </c>
      <c r="Y51" s="89">
        <v>1</v>
      </c>
      <c r="Z51" s="89">
        <v>0</v>
      </c>
      <c r="AA51" s="89">
        <v>0</v>
      </c>
      <c r="AB51" s="91"/>
      <c r="AC51" s="2"/>
    </row>
    <row r="52" spans="1:29" x14ac:dyDescent="0.3">
      <c r="A52" s="89" t="s">
        <v>72</v>
      </c>
      <c r="B52" s="89" t="s">
        <v>311</v>
      </c>
      <c r="C52" s="89">
        <v>0</v>
      </c>
      <c r="D52" s="89">
        <v>0</v>
      </c>
      <c r="E52" s="89">
        <v>0</v>
      </c>
      <c r="F52" s="89">
        <v>0</v>
      </c>
      <c r="G52" s="89">
        <v>0</v>
      </c>
      <c r="H52" s="89">
        <v>0</v>
      </c>
      <c r="I52" s="89">
        <v>0</v>
      </c>
      <c r="J52" s="89">
        <v>0</v>
      </c>
      <c r="K52" s="89">
        <v>0</v>
      </c>
      <c r="L52" s="89">
        <v>0</v>
      </c>
      <c r="M52" s="89">
        <v>0</v>
      </c>
      <c r="N52" s="89">
        <v>0</v>
      </c>
      <c r="O52" s="89">
        <v>1</v>
      </c>
      <c r="P52" s="89">
        <v>0</v>
      </c>
      <c r="Q52" s="89">
        <v>0</v>
      </c>
      <c r="R52" s="89">
        <v>0</v>
      </c>
      <c r="S52" s="89">
        <v>0</v>
      </c>
      <c r="T52" s="89">
        <v>0</v>
      </c>
      <c r="U52" s="89">
        <v>0</v>
      </c>
      <c r="V52" s="89">
        <v>0</v>
      </c>
      <c r="W52" s="89">
        <v>0</v>
      </c>
      <c r="X52" s="89">
        <v>0</v>
      </c>
      <c r="Y52" s="89">
        <v>0</v>
      </c>
      <c r="Z52" s="89">
        <v>1</v>
      </c>
      <c r="AA52" s="89">
        <v>0</v>
      </c>
      <c r="AB52" s="91"/>
      <c r="AC52" s="2"/>
    </row>
    <row r="53" spans="1:29" x14ac:dyDescent="0.3">
      <c r="A53" s="89" t="s">
        <v>73</v>
      </c>
      <c r="B53" s="89" t="s">
        <v>311</v>
      </c>
      <c r="C53" s="89">
        <v>0</v>
      </c>
      <c r="D53" s="89">
        <v>0</v>
      </c>
      <c r="E53" s="89">
        <v>0</v>
      </c>
      <c r="F53" s="89">
        <v>1</v>
      </c>
      <c r="G53" s="89">
        <v>0</v>
      </c>
      <c r="H53" s="89">
        <v>1</v>
      </c>
      <c r="I53" s="89">
        <v>0</v>
      </c>
      <c r="J53" s="89">
        <v>0</v>
      </c>
      <c r="K53" s="89">
        <v>0</v>
      </c>
      <c r="L53" s="89">
        <v>0</v>
      </c>
      <c r="M53" s="89">
        <v>0</v>
      </c>
      <c r="N53" s="89">
        <v>1</v>
      </c>
      <c r="O53" s="89">
        <v>0</v>
      </c>
      <c r="P53" s="89">
        <v>0</v>
      </c>
      <c r="Q53" s="89">
        <v>0</v>
      </c>
      <c r="R53" s="89">
        <v>0</v>
      </c>
      <c r="S53" s="89">
        <v>1</v>
      </c>
      <c r="T53" s="89">
        <v>0</v>
      </c>
      <c r="U53" s="89">
        <v>0</v>
      </c>
      <c r="V53" s="89">
        <v>1</v>
      </c>
      <c r="W53" s="89">
        <v>0</v>
      </c>
      <c r="X53" s="89">
        <v>0</v>
      </c>
      <c r="Y53" s="89">
        <v>0</v>
      </c>
      <c r="Z53" s="89">
        <v>0</v>
      </c>
      <c r="AA53" s="89">
        <v>0</v>
      </c>
      <c r="AB53" s="91"/>
      <c r="AC53" s="2"/>
    </row>
    <row r="54" spans="1:29" x14ac:dyDescent="0.3">
      <c r="A54" s="89" t="s">
        <v>74</v>
      </c>
      <c r="B54" s="89" t="s">
        <v>311</v>
      </c>
      <c r="C54" s="89">
        <v>0</v>
      </c>
      <c r="D54" s="89">
        <v>0</v>
      </c>
      <c r="E54" s="89">
        <v>0</v>
      </c>
      <c r="F54" s="89">
        <v>0</v>
      </c>
      <c r="G54" s="89">
        <v>0</v>
      </c>
      <c r="H54" s="89">
        <v>0</v>
      </c>
      <c r="I54" s="89">
        <v>0</v>
      </c>
      <c r="J54" s="89">
        <v>1</v>
      </c>
      <c r="K54" s="89">
        <v>0</v>
      </c>
      <c r="L54" s="89">
        <v>0</v>
      </c>
      <c r="M54" s="89">
        <v>0</v>
      </c>
      <c r="N54" s="89">
        <v>0</v>
      </c>
      <c r="O54" s="89">
        <v>1</v>
      </c>
      <c r="P54" s="89">
        <v>0</v>
      </c>
      <c r="Q54" s="89">
        <v>0</v>
      </c>
      <c r="R54" s="89">
        <v>0</v>
      </c>
      <c r="S54" s="89">
        <v>0</v>
      </c>
      <c r="T54" s="89">
        <v>1</v>
      </c>
      <c r="U54" s="89">
        <v>0</v>
      </c>
      <c r="V54" s="89">
        <v>0</v>
      </c>
      <c r="W54" s="89">
        <v>0</v>
      </c>
      <c r="X54" s="89">
        <v>0</v>
      </c>
      <c r="Y54" s="89">
        <v>0</v>
      </c>
      <c r="Z54" s="89">
        <v>0</v>
      </c>
      <c r="AA54" s="89">
        <v>0</v>
      </c>
      <c r="AB54" s="91"/>
      <c r="AC54" s="2"/>
    </row>
    <row r="55" spans="1:29" x14ac:dyDescent="0.3">
      <c r="A55" s="89" t="s">
        <v>75</v>
      </c>
      <c r="B55" s="89" t="s">
        <v>311</v>
      </c>
      <c r="C55" s="89">
        <v>0</v>
      </c>
      <c r="D55" s="89">
        <v>0</v>
      </c>
      <c r="E55" s="89">
        <v>0</v>
      </c>
      <c r="F55" s="89">
        <v>0</v>
      </c>
      <c r="G55" s="89">
        <v>0</v>
      </c>
      <c r="H55" s="89">
        <v>0</v>
      </c>
      <c r="I55" s="89">
        <v>0</v>
      </c>
      <c r="J55" s="89">
        <v>1</v>
      </c>
      <c r="K55" s="89">
        <v>0</v>
      </c>
      <c r="L55" s="89">
        <v>0</v>
      </c>
      <c r="M55" s="89">
        <v>0</v>
      </c>
      <c r="N55" s="89">
        <v>0</v>
      </c>
      <c r="O55" s="89">
        <v>0</v>
      </c>
      <c r="P55" s="89">
        <v>0</v>
      </c>
      <c r="Q55" s="89">
        <v>0</v>
      </c>
      <c r="R55" s="89">
        <v>1</v>
      </c>
      <c r="S55" s="89">
        <v>0</v>
      </c>
      <c r="T55" s="89">
        <v>0</v>
      </c>
      <c r="U55" s="89">
        <v>0</v>
      </c>
      <c r="V55" s="89">
        <v>0</v>
      </c>
      <c r="W55" s="89">
        <v>0</v>
      </c>
      <c r="X55" s="89">
        <v>0</v>
      </c>
      <c r="Y55" s="89">
        <v>0</v>
      </c>
      <c r="Z55" s="89">
        <v>1</v>
      </c>
      <c r="AA55" s="89">
        <v>0</v>
      </c>
      <c r="AB55" s="91"/>
      <c r="AC55" s="2"/>
    </row>
    <row r="56" spans="1:29" x14ac:dyDescent="0.3">
      <c r="A56" s="89" t="s">
        <v>76</v>
      </c>
      <c r="B56" s="89" t="s">
        <v>311</v>
      </c>
      <c r="C56" s="89">
        <v>0</v>
      </c>
      <c r="D56" s="89">
        <v>0</v>
      </c>
      <c r="E56" s="89">
        <v>0</v>
      </c>
      <c r="F56" s="89">
        <v>1</v>
      </c>
      <c r="G56" s="89">
        <v>0</v>
      </c>
      <c r="H56" s="89">
        <v>0</v>
      </c>
      <c r="I56" s="89">
        <v>0</v>
      </c>
      <c r="J56" s="89">
        <v>0</v>
      </c>
      <c r="K56" s="89">
        <v>0</v>
      </c>
      <c r="L56" s="89">
        <v>0</v>
      </c>
      <c r="M56" s="89">
        <v>0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0</v>
      </c>
      <c r="U56" s="89">
        <v>0</v>
      </c>
      <c r="V56" s="89">
        <v>0</v>
      </c>
      <c r="W56" s="89">
        <v>0</v>
      </c>
      <c r="X56" s="89">
        <v>0</v>
      </c>
      <c r="Y56" s="89">
        <v>0</v>
      </c>
      <c r="Z56" s="89">
        <v>1</v>
      </c>
      <c r="AA56" s="89">
        <v>0</v>
      </c>
      <c r="AB56" s="91"/>
      <c r="AC56" s="2"/>
    </row>
    <row r="57" spans="1:29" x14ac:dyDescent="0.3">
      <c r="A57" s="89" t="s">
        <v>77</v>
      </c>
      <c r="B57" s="89" t="s">
        <v>311</v>
      </c>
      <c r="C57" s="89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1</v>
      </c>
      <c r="J57" s="89">
        <v>0</v>
      </c>
      <c r="K57" s="89">
        <v>0</v>
      </c>
      <c r="L57" s="89">
        <v>0</v>
      </c>
      <c r="M57" s="89">
        <v>0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1</v>
      </c>
      <c r="U57" s="89">
        <v>1</v>
      </c>
      <c r="V57" s="89">
        <v>0</v>
      </c>
      <c r="W57" s="89">
        <v>0</v>
      </c>
      <c r="X57" s="89">
        <v>0</v>
      </c>
      <c r="Y57" s="89">
        <v>1</v>
      </c>
      <c r="Z57" s="89">
        <v>0</v>
      </c>
      <c r="AA57" s="89">
        <v>0</v>
      </c>
      <c r="AB57" s="91"/>
      <c r="AC57" s="2"/>
    </row>
    <row r="58" spans="1:29" x14ac:dyDescent="0.3">
      <c r="A58" s="89" t="s">
        <v>78</v>
      </c>
      <c r="B58" s="89" t="s">
        <v>311</v>
      </c>
      <c r="C58" s="89">
        <v>0</v>
      </c>
      <c r="D58" s="89">
        <v>0</v>
      </c>
      <c r="E58" s="89">
        <v>0</v>
      </c>
      <c r="F58" s="89">
        <v>1</v>
      </c>
      <c r="G58" s="89">
        <v>1</v>
      </c>
      <c r="H58" s="89">
        <v>0</v>
      </c>
      <c r="I58" s="89">
        <v>1</v>
      </c>
      <c r="J58" s="89">
        <v>1</v>
      </c>
      <c r="K58" s="89">
        <v>1</v>
      </c>
      <c r="L58" s="89">
        <v>1</v>
      </c>
      <c r="M58" s="89">
        <v>1</v>
      </c>
      <c r="N58" s="89">
        <v>1</v>
      </c>
      <c r="O58" s="89">
        <v>1</v>
      </c>
      <c r="P58" s="89">
        <v>1</v>
      </c>
      <c r="Q58" s="89">
        <v>1</v>
      </c>
      <c r="R58" s="89">
        <v>1</v>
      </c>
      <c r="S58" s="89">
        <v>1</v>
      </c>
      <c r="T58" s="89">
        <v>1</v>
      </c>
      <c r="U58" s="89">
        <v>1</v>
      </c>
      <c r="V58" s="89">
        <v>1</v>
      </c>
      <c r="W58" s="89">
        <v>1</v>
      </c>
      <c r="X58" s="89">
        <v>1</v>
      </c>
      <c r="Y58" s="89">
        <v>1</v>
      </c>
      <c r="Z58" s="89">
        <v>2</v>
      </c>
      <c r="AA58" s="89">
        <v>0</v>
      </c>
      <c r="AB58" s="91"/>
      <c r="AC58" s="2"/>
    </row>
    <row r="59" spans="1:29" x14ac:dyDescent="0.3">
      <c r="A59" s="89" t="s">
        <v>79</v>
      </c>
      <c r="B59" s="89" t="s">
        <v>311</v>
      </c>
      <c r="C59" s="89">
        <v>0</v>
      </c>
      <c r="D59" s="89">
        <v>0</v>
      </c>
      <c r="E59" s="89">
        <v>0</v>
      </c>
      <c r="F59" s="89">
        <v>0</v>
      </c>
      <c r="G59" s="89">
        <v>0</v>
      </c>
      <c r="H59" s="89">
        <v>0</v>
      </c>
      <c r="I59" s="89">
        <v>0</v>
      </c>
      <c r="J59" s="89">
        <v>0</v>
      </c>
      <c r="K59" s="89">
        <v>0</v>
      </c>
      <c r="L59" s="89">
        <v>1</v>
      </c>
      <c r="M59" s="89">
        <v>1</v>
      </c>
      <c r="N59" s="89">
        <v>1</v>
      </c>
      <c r="O59" s="89">
        <v>0</v>
      </c>
      <c r="P59" s="89">
        <v>0</v>
      </c>
      <c r="Q59" s="89">
        <v>1</v>
      </c>
      <c r="R59" s="89">
        <v>0</v>
      </c>
      <c r="S59" s="89">
        <v>1</v>
      </c>
      <c r="T59" s="89">
        <v>1</v>
      </c>
      <c r="U59" s="89">
        <v>0</v>
      </c>
      <c r="V59" s="89">
        <v>0</v>
      </c>
      <c r="W59" s="89">
        <v>1</v>
      </c>
      <c r="X59" s="89">
        <v>0</v>
      </c>
      <c r="Y59" s="89">
        <v>0</v>
      </c>
      <c r="Z59" s="89">
        <v>0</v>
      </c>
      <c r="AA59" s="89">
        <v>0</v>
      </c>
      <c r="AB59" s="91"/>
      <c r="AC59" s="2"/>
    </row>
    <row r="60" spans="1:29" x14ac:dyDescent="0.3">
      <c r="A60" s="89" t="s">
        <v>80</v>
      </c>
      <c r="B60" s="89" t="s">
        <v>311</v>
      </c>
      <c r="C60" s="89">
        <v>0</v>
      </c>
      <c r="D60" s="89">
        <v>0</v>
      </c>
      <c r="E60" s="89">
        <v>0</v>
      </c>
      <c r="F60" s="89">
        <v>1</v>
      </c>
      <c r="G60" s="89">
        <v>1</v>
      </c>
      <c r="H60" s="89">
        <v>1</v>
      </c>
      <c r="I60" s="89">
        <v>1</v>
      </c>
      <c r="J60" s="89">
        <v>1</v>
      </c>
      <c r="K60" s="89">
        <v>1</v>
      </c>
      <c r="L60" s="89">
        <v>1</v>
      </c>
      <c r="M60" s="89">
        <v>1</v>
      </c>
      <c r="N60" s="89">
        <v>1</v>
      </c>
      <c r="O60" s="89">
        <v>1</v>
      </c>
      <c r="P60" s="89">
        <v>1</v>
      </c>
      <c r="Q60" s="89">
        <v>1</v>
      </c>
      <c r="R60" s="89">
        <v>1</v>
      </c>
      <c r="S60" s="89">
        <v>1</v>
      </c>
      <c r="T60" s="89">
        <v>1</v>
      </c>
      <c r="U60" s="89">
        <v>1</v>
      </c>
      <c r="V60" s="89">
        <v>1</v>
      </c>
      <c r="W60" s="89">
        <v>1</v>
      </c>
      <c r="X60" s="89">
        <v>1</v>
      </c>
      <c r="Y60" s="89">
        <v>1</v>
      </c>
      <c r="Z60" s="89">
        <v>1</v>
      </c>
      <c r="AA60" s="89">
        <v>0</v>
      </c>
      <c r="AB60" s="91"/>
      <c r="AC60" s="2"/>
    </row>
    <row r="61" spans="1:29" x14ac:dyDescent="0.3">
      <c r="A61" s="89" t="s">
        <v>81</v>
      </c>
      <c r="B61" s="89" t="s">
        <v>311</v>
      </c>
      <c r="C61" s="89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89">
        <v>0</v>
      </c>
      <c r="K61" s="89">
        <v>0</v>
      </c>
      <c r="L61" s="89">
        <v>0</v>
      </c>
      <c r="M61" s="89">
        <v>1</v>
      </c>
      <c r="N61" s="89">
        <v>1</v>
      </c>
      <c r="O61" s="89">
        <v>0</v>
      </c>
      <c r="P61" s="89">
        <v>0</v>
      </c>
      <c r="Q61" s="89">
        <v>1</v>
      </c>
      <c r="R61" s="89">
        <v>1</v>
      </c>
      <c r="S61" s="89">
        <v>1</v>
      </c>
      <c r="T61" s="89">
        <v>1</v>
      </c>
      <c r="U61" s="89">
        <v>1</v>
      </c>
      <c r="V61" s="89">
        <v>1</v>
      </c>
      <c r="W61" s="89">
        <v>1</v>
      </c>
      <c r="X61" s="89">
        <v>1</v>
      </c>
      <c r="Y61" s="89">
        <v>1</v>
      </c>
      <c r="Z61" s="89">
        <v>0</v>
      </c>
      <c r="AA61" s="89">
        <v>0</v>
      </c>
      <c r="AB61" s="91"/>
      <c r="AC61" s="2"/>
    </row>
    <row r="62" spans="1:29" x14ac:dyDescent="0.3">
      <c r="A62" s="89" t="s">
        <v>82</v>
      </c>
      <c r="B62" s="89" t="s">
        <v>311</v>
      </c>
      <c r="C62" s="89">
        <v>0</v>
      </c>
      <c r="D62" s="89">
        <v>0</v>
      </c>
      <c r="E62" s="89">
        <v>0</v>
      </c>
      <c r="F62" s="89">
        <v>0</v>
      </c>
      <c r="G62" s="89">
        <v>0</v>
      </c>
      <c r="H62" s="89">
        <v>0</v>
      </c>
      <c r="I62" s="89">
        <v>0</v>
      </c>
      <c r="J62" s="89">
        <v>0</v>
      </c>
      <c r="K62" s="89">
        <v>0</v>
      </c>
      <c r="L62" s="89">
        <v>0</v>
      </c>
      <c r="M62" s="89">
        <v>0</v>
      </c>
      <c r="N62" s="89">
        <v>1</v>
      </c>
      <c r="O62" s="89">
        <v>0</v>
      </c>
      <c r="P62" s="89">
        <v>0</v>
      </c>
      <c r="Q62" s="89">
        <v>0</v>
      </c>
      <c r="R62" s="89">
        <v>0</v>
      </c>
      <c r="S62" s="89">
        <v>0</v>
      </c>
      <c r="T62" s="89">
        <v>1</v>
      </c>
      <c r="U62" s="89">
        <v>0</v>
      </c>
      <c r="V62" s="89">
        <v>0</v>
      </c>
      <c r="W62" s="89">
        <v>0</v>
      </c>
      <c r="X62" s="89">
        <v>0</v>
      </c>
      <c r="Y62" s="89">
        <v>1</v>
      </c>
      <c r="Z62" s="89">
        <v>0</v>
      </c>
      <c r="AA62" s="89">
        <v>1</v>
      </c>
      <c r="AB62" s="91"/>
      <c r="AC62" s="2"/>
    </row>
    <row r="63" spans="1:29" x14ac:dyDescent="0.3">
      <c r="A63" s="89" t="s">
        <v>83</v>
      </c>
      <c r="B63" s="89" t="s">
        <v>311</v>
      </c>
      <c r="C63" s="89">
        <v>0</v>
      </c>
      <c r="D63" s="89">
        <v>0</v>
      </c>
      <c r="E63" s="89">
        <v>0</v>
      </c>
      <c r="F63" s="89">
        <v>0</v>
      </c>
      <c r="G63" s="89">
        <v>1</v>
      </c>
      <c r="H63" s="89">
        <v>1</v>
      </c>
      <c r="I63" s="89">
        <v>1</v>
      </c>
      <c r="J63" s="89">
        <v>1</v>
      </c>
      <c r="K63" s="89">
        <v>1</v>
      </c>
      <c r="L63" s="89">
        <v>1</v>
      </c>
      <c r="M63" s="89">
        <v>1</v>
      </c>
      <c r="N63" s="89">
        <v>1</v>
      </c>
      <c r="O63" s="89">
        <v>1</v>
      </c>
      <c r="P63" s="89">
        <v>1</v>
      </c>
      <c r="Q63" s="89">
        <v>1</v>
      </c>
      <c r="R63" s="89">
        <v>1</v>
      </c>
      <c r="S63" s="89">
        <v>1</v>
      </c>
      <c r="T63" s="89">
        <v>0</v>
      </c>
      <c r="U63" s="89">
        <v>1</v>
      </c>
      <c r="V63" s="89">
        <v>1</v>
      </c>
      <c r="W63" s="89">
        <v>1</v>
      </c>
      <c r="X63" s="89">
        <v>1</v>
      </c>
      <c r="Y63" s="89">
        <v>0</v>
      </c>
      <c r="Z63" s="89">
        <v>0</v>
      </c>
      <c r="AA63" s="89">
        <v>0</v>
      </c>
      <c r="AB63" s="91"/>
      <c r="AC63" s="2"/>
    </row>
    <row r="64" spans="1:29" x14ac:dyDescent="0.3">
      <c r="A64" s="89" t="s">
        <v>84</v>
      </c>
      <c r="B64" s="89" t="s">
        <v>311</v>
      </c>
      <c r="C64" s="89">
        <v>0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89">
        <v>1</v>
      </c>
      <c r="K64" s="89">
        <v>0</v>
      </c>
      <c r="L64" s="89">
        <v>0</v>
      </c>
      <c r="M64" s="89">
        <v>0</v>
      </c>
      <c r="N64" s="89">
        <v>1</v>
      </c>
      <c r="O64" s="89">
        <v>0</v>
      </c>
      <c r="P64" s="89">
        <v>1</v>
      </c>
      <c r="Q64" s="89">
        <v>0</v>
      </c>
      <c r="R64" s="89">
        <v>1</v>
      </c>
      <c r="S64" s="89">
        <v>0</v>
      </c>
      <c r="T64" s="89">
        <v>0</v>
      </c>
      <c r="U64" s="89">
        <v>0</v>
      </c>
      <c r="V64" s="89">
        <v>0</v>
      </c>
      <c r="W64" s="89">
        <v>0</v>
      </c>
      <c r="X64" s="89">
        <v>0</v>
      </c>
      <c r="Y64" s="89">
        <v>1</v>
      </c>
      <c r="Z64" s="89">
        <v>0</v>
      </c>
      <c r="AA64" s="89">
        <v>0</v>
      </c>
      <c r="AB64" s="91"/>
      <c r="AC64" s="2"/>
    </row>
    <row r="65" spans="1:29" x14ac:dyDescent="0.3">
      <c r="A65" s="89" t="s">
        <v>85</v>
      </c>
      <c r="B65" s="89" t="s">
        <v>311</v>
      </c>
      <c r="C65" s="89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1</v>
      </c>
      <c r="J65" s="89">
        <v>1</v>
      </c>
      <c r="K65" s="89">
        <v>1</v>
      </c>
      <c r="L65" s="89">
        <v>1</v>
      </c>
      <c r="M65" s="89">
        <v>1</v>
      </c>
      <c r="N65" s="89">
        <v>1</v>
      </c>
      <c r="O65" s="89">
        <v>1</v>
      </c>
      <c r="P65" s="89">
        <v>1</v>
      </c>
      <c r="Q65" s="89">
        <v>1</v>
      </c>
      <c r="R65" s="89">
        <v>1</v>
      </c>
      <c r="S65" s="89">
        <v>1</v>
      </c>
      <c r="T65" s="89">
        <v>1</v>
      </c>
      <c r="U65" s="89">
        <v>1</v>
      </c>
      <c r="V65" s="89">
        <v>1</v>
      </c>
      <c r="W65" s="89">
        <v>1</v>
      </c>
      <c r="X65" s="89">
        <v>1</v>
      </c>
      <c r="Y65" s="89">
        <v>1</v>
      </c>
      <c r="Z65" s="89">
        <v>0</v>
      </c>
      <c r="AA65" s="89">
        <v>0</v>
      </c>
      <c r="AB65" s="91"/>
      <c r="AC65" s="2"/>
    </row>
    <row r="66" spans="1:29" x14ac:dyDescent="0.3">
      <c r="A66" s="89" t="s">
        <v>86</v>
      </c>
      <c r="B66" s="89" t="s">
        <v>311</v>
      </c>
      <c r="C66" s="89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89">
        <v>0</v>
      </c>
      <c r="K66" s="89">
        <v>0</v>
      </c>
      <c r="L66" s="89">
        <v>0</v>
      </c>
      <c r="M66" s="89">
        <v>1</v>
      </c>
      <c r="N66" s="89">
        <v>1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0</v>
      </c>
      <c r="U66" s="89">
        <v>0</v>
      </c>
      <c r="V66" s="89">
        <v>0</v>
      </c>
      <c r="W66" s="89">
        <v>1</v>
      </c>
      <c r="X66" s="89">
        <v>1</v>
      </c>
      <c r="Y66" s="89">
        <v>0</v>
      </c>
      <c r="Z66" s="89">
        <v>0</v>
      </c>
      <c r="AA66" s="89">
        <v>1</v>
      </c>
      <c r="AB66" s="91"/>
      <c r="AC66" s="2"/>
    </row>
    <row r="67" spans="1:29" x14ac:dyDescent="0.3">
      <c r="A67" s="89" t="s">
        <v>87</v>
      </c>
      <c r="B67" s="89" t="s">
        <v>311</v>
      </c>
      <c r="C67" s="89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89">
        <v>0</v>
      </c>
      <c r="K67" s="89">
        <v>0</v>
      </c>
      <c r="L67" s="89">
        <v>0</v>
      </c>
      <c r="M67" s="89">
        <v>0</v>
      </c>
      <c r="N67" s="89">
        <v>1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89">
        <v>0</v>
      </c>
      <c r="V67" s="89">
        <v>0</v>
      </c>
      <c r="W67" s="89">
        <v>0</v>
      </c>
      <c r="X67" s="89">
        <v>0</v>
      </c>
      <c r="Y67" s="89">
        <v>0</v>
      </c>
      <c r="Z67" s="89">
        <v>0</v>
      </c>
      <c r="AA67" s="89">
        <v>1</v>
      </c>
      <c r="AB67" s="91"/>
      <c r="AC67" s="2"/>
    </row>
    <row r="68" spans="1:29" x14ac:dyDescent="0.3">
      <c r="A68" s="89" t="s">
        <v>88</v>
      </c>
      <c r="B68" s="89" t="s">
        <v>311</v>
      </c>
      <c r="C68" s="89">
        <v>0</v>
      </c>
      <c r="D68" s="89">
        <v>0</v>
      </c>
      <c r="E68" s="89">
        <v>0</v>
      </c>
      <c r="F68" s="89">
        <v>0</v>
      </c>
      <c r="G68" s="89">
        <v>0</v>
      </c>
      <c r="H68" s="89">
        <v>1</v>
      </c>
      <c r="I68" s="89">
        <v>0</v>
      </c>
      <c r="J68" s="89">
        <v>0</v>
      </c>
      <c r="K68" s="89">
        <v>1</v>
      </c>
      <c r="L68" s="89">
        <v>1</v>
      </c>
      <c r="M68" s="89">
        <v>1</v>
      </c>
      <c r="N68" s="89">
        <v>1</v>
      </c>
      <c r="O68" s="89">
        <v>1</v>
      </c>
      <c r="P68" s="89">
        <v>1</v>
      </c>
      <c r="Q68" s="89">
        <v>1</v>
      </c>
      <c r="R68" s="89">
        <v>1</v>
      </c>
      <c r="S68" s="89">
        <v>1</v>
      </c>
      <c r="T68" s="89">
        <v>1</v>
      </c>
      <c r="U68" s="89">
        <v>1</v>
      </c>
      <c r="V68" s="89">
        <v>1</v>
      </c>
      <c r="W68" s="89">
        <v>1</v>
      </c>
      <c r="X68" s="89">
        <v>1</v>
      </c>
      <c r="Y68" s="89">
        <v>1</v>
      </c>
      <c r="Z68" s="89">
        <v>1</v>
      </c>
      <c r="AA68" s="89">
        <v>0</v>
      </c>
      <c r="AB68" s="91"/>
      <c r="AC68" s="2"/>
    </row>
    <row r="69" spans="1:29" x14ac:dyDescent="0.3">
      <c r="A69" s="89" t="s">
        <v>89</v>
      </c>
      <c r="B69" s="89" t="s">
        <v>311</v>
      </c>
      <c r="C69" s="89">
        <v>0</v>
      </c>
      <c r="D69" s="89">
        <v>0</v>
      </c>
      <c r="E69" s="89">
        <v>0</v>
      </c>
      <c r="F69" s="89">
        <v>1</v>
      </c>
      <c r="G69" s="89">
        <v>1</v>
      </c>
      <c r="H69" s="89">
        <v>1</v>
      </c>
      <c r="I69" s="89">
        <v>1</v>
      </c>
      <c r="J69" s="89">
        <v>1</v>
      </c>
      <c r="K69" s="89">
        <v>1</v>
      </c>
      <c r="L69" s="89">
        <v>1</v>
      </c>
      <c r="M69" s="89">
        <v>1</v>
      </c>
      <c r="N69" s="89">
        <v>1</v>
      </c>
      <c r="O69" s="89">
        <v>1</v>
      </c>
      <c r="P69" s="89">
        <v>1</v>
      </c>
      <c r="Q69" s="89">
        <v>1</v>
      </c>
      <c r="R69" s="89">
        <v>1</v>
      </c>
      <c r="S69" s="89">
        <v>1</v>
      </c>
      <c r="T69" s="89">
        <v>1</v>
      </c>
      <c r="U69" s="89">
        <v>1</v>
      </c>
      <c r="V69" s="89">
        <v>1</v>
      </c>
      <c r="W69" s="89">
        <v>1</v>
      </c>
      <c r="X69" s="89">
        <v>1</v>
      </c>
      <c r="Y69" s="89">
        <v>1</v>
      </c>
      <c r="Z69" s="89">
        <v>0</v>
      </c>
      <c r="AA69" s="89">
        <v>0</v>
      </c>
      <c r="AB69" s="91"/>
      <c r="AC69" s="2"/>
    </row>
    <row r="70" spans="1:29" x14ac:dyDescent="0.3">
      <c r="A70" s="89" t="s">
        <v>90</v>
      </c>
      <c r="B70" s="89" t="s">
        <v>311</v>
      </c>
      <c r="C70" s="89">
        <v>0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89">
        <v>1</v>
      </c>
      <c r="K70" s="89">
        <v>0</v>
      </c>
      <c r="L70" s="89">
        <v>1</v>
      </c>
      <c r="M70" s="89">
        <v>0</v>
      </c>
      <c r="N70" s="89">
        <v>0</v>
      </c>
      <c r="O70" s="89">
        <v>0</v>
      </c>
      <c r="P70" s="89">
        <v>1</v>
      </c>
      <c r="Q70" s="89">
        <v>0</v>
      </c>
      <c r="R70" s="89">
        <v>0</v>
      </c>
      <c r="S70" s="89">
        <v>0</v>
      </c>
      <c r="T70" s="89">
        <v>1</v>
      </c>
      <c r="U70" s="89">
        <v>0</v>
      </c>
      <c r="V70" s="89">
        <v>0</v>
      </c>
      <c r="W70" s="89">
        <v>0</v>
      </c>
      <c r="X70" s="89">
        <v>0</v>
      </c>
      <c r="Y70" s="89">
        <v>0</v>
      </c>
      <c r="Z70" s="89">
        <v>0</v>
      </c>
      <c r="AA70" s="89">
        <v>0</v>
      </c>
      <c r="AB70" s="91"/>
      <c r="AC70" s="2"/>
    </row>
    <row r="71" spans="1:29" x14ac:dyDescent="0.3">
      <c r="A71" s="89" t="s">
        <v>91</v>
      </c>
      <c r="B71" s="89" t="s">
        <v>311</v>
      </c>
      <c r="C71" s="89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89">
        <v>0</v>
      </c>
      <c r="K71" s="89">
        <v>0</v>
      </c>
      <c r="L71" s="89">
        <v>1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1</v>
      </c>
      <c r="T71" s="89">
        <v>0</v>
      </c>
      <c r="U71" s="89">
        <v>0</v>
      </c>
      <c r="V71" s="89">
        <v>0</v>
      </c>
      <c r="W71" s="89">
        <v>0</v>
      </c>
      <c r="X71" s="89">
        <v>0</v>
      </c>
      <c r="Y71" s="89">
        <v>0</v>
      </c>
      <c r="Z71" s="89">
        <v>0</v>
      </c>
      <c r="AA71" s="89">
        <v>0</v>
      </c>
      <c r="AB71" s="91"/>
      <c r="AC71" s="2"/>
    </row>
    <row r="72" spans="1:29" x14ac:dyDescent="0.3">
      <c r="A72" s="89" t="s">
        <v>92</v>
      </c>
      <c r="B72" s="89" t="s">
        <v>311</v>
      </c>
      <c r="C72" s="89">
        <v>0</v>
      </c>
      <c r="D72" s="89">
        <v>0</v>
      </c>
      <c r="E72" s="89">
        <v>0</v>
      </c>
      <c r="F72" s="89">
        <v>0</v>
      </c>
      <c r="G72" s="89">
        <v>0</v>
      </c>
      <c r="H72" s="89">
        <v>0</v>
      </c>
      <c r="I72" s="89">
        <v>0</v>
      </c>
      <c r="J72" s="89">
        <v>1</v>
      </c>
      <c r="K72" s="89">
        <v>0</v>
      </c>
      <c r="L72" s="89">
        <v>0</v>
      </c>
      <c r="M72" s="89">
        <v>0</v>
      </c>
      <c r="N72" s="89">
        <v>0</v>
      </c>
      <c r="O72" s="89">
        <v>0</v>
      </c>
      <c r="P72" s="89">
        <v>0</v>
      </c>
      <c r="Q72" s="89">
        <v>0</v>
      </c>
      <c r="R72" s="89">
        <v>1</v>
      </c>
      <c r="S72" s="89">
        <v>1</v>
      </c>
      <c r="T72" s="89">
        <v>0</v>
      </c>
      <c r="U72" s="89">
        <v>0</v>
      </c>
      <c r="V72" s="89">
        <v>0</v>
      </c>
      <c r="W72" s="89">
        <v>0</v>
      </c>
      <c r="X72" s="89">
        <v>0</v>
      </c>
      <c r="Y72" s="89">
        <v>1</v>
      </c>
      <c r="Z72" s="89">
        <v>0</v>
      </c>
      <c r="AA72" s="89">
        <v>0</v>
      </c>
      <c r="AB72" s="91"/>
      <c r="AC72" s="2"/>
    </row>
    <row r="73" spans="1:29" x14ac:dyDescent="0.3">
      <c r="A73" s="89" t="s">
        <v>93</v>
      </c>
      <c r="B73" s="89" t="s">
        <v>311</v>
      </c>
      <c r="C73" s="89">
        <v>0</v>
      </c>
      <c r="D73" s="89">
        <v>0</v>
      </c>
      <c r="E73" s="89">
        <v>0</v>
      </c>
      <c r="F73" s="89">
        <v>0</v>
      </c>
      <c r="G73" s="89">
        <v>0</v>
      </c>
      <c r="H73" s="89">
        <v>0</v>
      </c>
      <c r="I73" s="89">
        <v>0</v>
      </c>
      <c r="J73" s="89">
        <v>0</v>
      </c>
      <c r="K73" s="89">
        <v>0</v>
      </c>
      <c r="L73" s="89">
        <v>0</v>
      </c>
      <c r="M73" s="89">
        <v>0</v>
      </c>
      <c r="N73" s="89">
        <v>0</v>
      </c>
      <c r="O73" s="89">
        <v>1</v>
      </c>
      <c r="P73" s="89">
        <v>0</v>
      </c>
      <c r="Q73" s="89">
        <v>0</v>
      </c>
      <c r="R73" s="89">
        <v>0</v>
      </c>
      <c r="S73" s="89">
        <v>0</v>
      </c>
      <c r="T73" s="89">
        <v>0</v>
      </c>
      <c r="U73" s="89">
        <v>0</v>
      </c>
      <c r="V73" s="89">
        <v>1</v>
      </c>
      <c r="W73" s="89">
        <v>0</v>
      </c>
      <c r="X73" s="89">
        <v>1</v>
      </c>
      <c r="Y73" s="89">
        <v>1</v>
      </c>
      <c r="Z73" s="89">
        <v>0</v>
      </c>
      <c r="AA73" s="89">
        <v>0</v>
      </c>
      <c r="AB73" s="91"/>
      <c r="AC73" s="2"/>
    </row>
    <row r="74" spans="1:29" x14ac:dyDescent="0.3">
      <c r="A74" s="89" t="s">
        <v>94</v>
      </c>
      <c r="B74" s="89" t="s">
        <v>311</v>
      </c>
      <c r="C74" s="89">
        <v>0</v>
      </c>
      <c r="D74" s="89">
        <v>0</v>
      </c>
      <c r="E74" s="89">
        <v>0</v>
      </c>
      <c r="F74" s="89">
        <v>0</v>
      </c>
      <c r="G74" s="89">
        <v>0</v>
      </c>
      <c r="H74" s="89">
        <v>0</v>
      </c>
      <c r="I74" s="89">
        <v>0</v>
      </c>
      <c r="J74" s="89">
        <v>0</v>
      </c>
      <c r="K74" s="89">
        <v>0</v>
      </c>
      <c r="L74" s="89">
        <v>0</v>
      </c>
      <c r="M74" s="89">
        <v>0</v>
      </c>
      <c r="N74" s="89">
        <v>0</v>
      </c>
      <c r="O74" s="89">
        <v>0</v>
      </c>
      <c r="P74" s="89">
        <v>0</v>
      </c>
      <c r="Q74" s="89">
        <v>0</v>
      </c>
      <c r="R74" s="89">
        <v>0</v>
      </c>
      <c r="S74" s="89">
        <v>0</v>
      </c>
      <c r="T74" s="89">
        <v>0</v>
      </c>
      <c r="U74" s="89">
        <v>0</v>
      </c>
      <c r="V74" s="89">
        <v>0</v>
      </c>
      <c r="W74" s="89">
        <v>0</v>
      </c>
      <c r="X74" s="89">
        <v>0</v>
      </c>
      <c r="Y74" s="89">
        <v>0</v>
      </c>
      <c r="Z74" s="89">
        <v>0</v>
      </c>
      <c r="AA74" s="89">
        <v>0</v>
      </c>
      <c r="AB74" s="91"/>
      <c r="AC74" s="2"/>
    </row>
    <row r="75" spans="1:29" x14ac:dyDescent="0.3">
      <c r="A75" s="89" t="s">
        <v>117</v>
      </c>
      <c r="B75" s="89" t="s">
        <v>311</v>
      </c>
      <c r="C75" s="89">
        <v>0</v>
      </c>
      <c r="D75" s="89">
        <v>0</v>
      </c>
      <c r="E75" s="89">
        <v>0</v>
      </c>
      <c r="F75" s="89">
        <v>1</v>
      </c>
      <c r="G75" s="89">
        <v>1</v>
      </c>
      <c r="H75" s="89">
        <v>1</v>
      </c>
      <c r="I75" s="89">
        <v>0</v>
      </c>
      <c r="J75" s="89">
        <v>1</v>
      </c>
      <c r="K75" s="89">
        <v>1</v>
      </c>
      <c r="L75" s="89">
        <v>1</v>
      </c>
      <c r="M75" s="89">
        <v>1</v>
      </c>
      <c r="N75" s="89">
        <v>1</v>
      </c>
      <c r="O75" s="89">
        <v>0</v>
      </c>
      <c r="P75" s="89">
        <v>1</v>
      </c>
      <c r="Q75" s="89">
        <v>0</v>
      </c>
      <c r="R75" s="89">
        <v>1</v>
      </c>
      <c r="S75" s="89">
        <v>1</v>
      </c>
      <c r="T75" s="89">
        <v>1</v>
      </c>
      <c r="U75" s="89">
        <v>1</v>
      </c>
      <c r="V75" s="89">
        <v>1</v>
      </c>
      <c r="W75" s="89">
        <v>1</v>
      </c>
      <c r="X75" s="89">
        <v>1</v>
      </c>
      <c r="Y75" s="89">
        <v>1</v>
      </c>
      <c r="Z75" s="89">
        <v>0</v>
      </c>
      <c r="AA75" s="89">
        <v>0</v>
      </c>
      <c r="AB75" s="91"/>
      <c r="AC75" s="2"/>
    </row>
    <row r="76" spans="1:29" customFormat="1" x14ac:dyDescent="0.3">
      <c r="A76" s="89" t="s">
        <v>95</v>
      </c>
      <c r="B76" s="89" t="s">
        <v>311</v>
      </c>
      <c r="C76" s="89">
        <v>0</v>
      </c>
      <c r="D76" s="89">
        <v>0</v>
      </c>
      <c r="E76" s="89">
        <v>1</v>
      </c>
      <c r="F76" s="89">
        <v>0</v>
      </c>
      <c r="G76" s="89">
        <v>1</v>
      </c>
      <c r="H76" s="89">
        <v>0</v>
      </c>
      <c r="I76" s="89">
        <v>1</v>
      </c>
      <c r="J76" s="89">
        <v>0</v>
      </c>
      <c r="K76" s="89">
        <v>0</v>
      </c>
      <c r="L76" s="89">
        <v>0</v>
      </c>
      <c r="M76" s="89">
        <v>1</v>
      </c>
      <c r="N76" s="89">
        <v>0</v>
      </c>
      <c r="O76" s="89">
        <v>0</v>
      </c>
      <c r="P76" s="89">
        <v>0</v>
      </c>
      <c r="Q76" s="89">
        <v>0</v>
      </c>
      <c r="R76" s="89">
        <v>1</v>
      </c>
      <c r="S76" s="89">
        <v>0</v>
      </c>
      <c r="T76" s="89">
        <v>1</v>
      </c>
      <c r="U76" s="89">
        <v>0</v>
      </c>
      <c r="V76" s="89">
        <v>0</v>
      </c>
      <c r="W76" s="89">
        <v>0</v>
      </c>
      <c r="X76" s="89">
        <v>0</v>
      </c>
      <c r="Y76" s="89">
        <v>0</v>
      </c>
      <c r="Z76" s="89">
        <v>0</v>
      </c>
      <c r="AA76" s="89">
        <v>0</v>
      </c>
      <c r="AB76" s="91"/>
    </row>
    <row r="77" spans="1:29" customFormat="1" x14ac:dyDescent="0.3">
      <c r="A77" s="89" t="s">
        <v>96</v>
      </c>
      <c r="B77" s="89" t="s">
        <v>311</v>
      </c>
      <c r="C77" s="89">
        <v>0</v>
      </c>
      <c r="D77" s="89">
        <v>0</v>
      </c>
      <c r="E77" s="89">
        <v>1</v>
      </c>
      <c r="F77" s="89">
        <v>0</v>
      </c>
      <c r="G77" s="89">
        <v>0</v>
      </c>
      <c r="H77" s="89">
        <v>0</v>
      </c>
      <c r="I77" s="89">
        <v>0</v>
      </c>
      <c r="J77" s="89">
        <v>0</v>
      </c>
      <c r="K77" s="89">
        <v>0</v>
      </c>
      <c r="L77" s="89">
        <v>1</v>
      </c>
      <c r="M77" s="89">
        <v>1</v>
      </c>
      <c r="N77" s="89">
        <v>0</v>
      </c>
      <c r="O77" s="89">
        <v>0</v>
      </c>
      <c r="P77" s="89">
        <v>0</v>
      </c>
      <c r="Q77" s="89">
        <v>0</v>
      </c>
      <c r="R77" s="89">
        <v>2</v>
      </c>
      <c r="S77" s="89">
        <v>0</v>
      </c>
      <c r="T77" s="89">
        <v>0</v>
      </c>
      <c r="U77" s="89">
        <v>1</v>
      </c>
      <c r="V77" s="89">
        <v>0</v>
      </c>
      <c r="W77" s="89">
        <v>0</v>
      </c>
      <c r="X77" s="89">
        <v>1</v>
      </c>
      <c r="Y77" s="89"/>
      <c r="Z77" s="89">
        <v>0</v>
      </c>
      <c r="AA77" s="89">
        <v>1</v>
      </c>
      <c r="AB77" s="91"/>
    </row>
    <row r="78" spans="1:29" customFormat="1" x14ac:dyDescent="0.3">
      <c r="A78" s="89" t="s">
        <v>97</v>
      </c>
      <c r="B78" s="89" t="s">
        <v>311</v>
      </c>
      <c r="C78" s="89">
        <v>0</v>
      </c>
      <c r="D78" s="89">
        <v>0</v>
      </c>
      <c r="E78" s="89">
        <v>0</v>
      </c>
      <c r="F78" s="89">
        <v>0</v>
      </c>
      <c r="G78" s="89">
        <v>0</v>
      </c>
      <c r="H78" s="89">
        <v>0</v>
      </c>
      <c r="I78" s="89">
        <v>0</v>
      </c>
      <c r="J78" s="89">
        <v>0</v>
      </c>
      <c r="K78" s="89">
        <v>0</v>
      </c>
      <c r="L78" s="89">
        <v>1</v>
      </c>
      <c r="M78" s="89">
        <v>0</v>
      </c>
      <c r="N78" s="89">
        <v>0</v>
      </c>
      <c r="O78" s="89">
        <v>1</v>
      </c>
      <c r="P78" s="89">
        <v>1</v>
      </c>
      <c r="Q78" s="89">
        <v>2</v>
      </c>
      <c r="R78" s="89">
        <v>0</v>
      </c>
      <c r="S78" s="89">
        <v>0</v>
      </c>
      <c r="T78" s="89">
        <v>1</v>
      </c>
      <c r="U78" s="89">
        <v>0</v>
      </c>
      <c r="V78" s="89">
        <v>1</v>
      </c>
      <c r="W78" s="89">
        <v>0</v>
      </c>
      <c r="X78" s="89">
        <v>1</v>
      </c>
      <c r="Y78" s="89">
        <v>0</v>
      </c>
      <c r="Z78" s="89">
        <v>0</v>
      </c>
      <c r="AA78" s="89">
        <v>1</v>
      </c>
      <c r="AB78" s="91"/>
    </row>
    <row r="79" spans="1:29" customFormat="1" x14ac:dyDescent="0.3">
      <c r="A79" s="89" t="s">
        <v>98</v>
      </c>
      <c r="B79" s="89" t="s">
        <v>311</v>
      </c>
      <c r="C79" s="89">
        <v>0</v>
      </c>
      <c r="D79" s="89">
        <v>0</v>
      </c>
      <c r="E79" s="89">
        <v>0</v>
      </c>
      <c r="F79" s="89">
        <v>0</v>
      </c>
      <c r="G79" s="89">
        <v>0</v>
      </c>
      <c r="H79" s="89">
        <v>0</v>
      </c>
      <c r="I79" s="89">
        <v>0</v>
      </c>
      <c r="J79" s="89">
        <v>1</v>
      </c>
      <c r="K79" s="89">
        <v>0</v>
      </c>
      <c r="L79" s="89">
        <v>0</v>
      </c>
      <c r="M79" s="89">
        <v>0</v>
      </c>
      <c r="N79" s="89">
        <v>0</v>
      </c>
      <c r="O79" s="89">
        <v>0</v>
      </c>
      <c r="P79" s="89">
        <v>0</v>
      </c>
      <c r="Q79" s="89">
        <v>1</v>
      </c>
      <c r="R79" s="89">
        <v>0</v>
      </c>
      <c r="S79" s="89">
        <v>0</v>
      </c>
      <c r="T79" s="89">
        <v>0</v>
      </c>
      <c r="U79" s="89">
        <v>0</v>
      </c>
      <c r="V79" s="89">
        <v>0</v>
      </c>
      <c r="W79" s="89">
        <v>0</v>
      </c>
      <c r="X79" s="89">
        <v>1</v>
      </c>
      <c r="Y79" s="89">
        <v>0</v>
      </c>
      <c r="Z79" s="89">
        <v>0</v>
      </c>
      <c r="AA79" s="89">
        <v>1</v>
      </c>
      <c r="AB79" s="91"/>
    </row>
    <row r="80" spans="1:29" customFormat="1" x14ac:dyDescent="0.3">
      <c r="A80" s="89" t="s">
        <v>99</v>
      </c>
      <c r="B80" s="89" t="s">
        <v>311</v>
      </c>
      <c r="C80" s="89">
        <v>0</v>
      </c>
      <c r="D80" s="89">
        <v>0</v>
      </c>
      <c r="E80" s="89">
        <v>0</v>
      </c>
      <c r="F80" s="89">
        <v>0</v>
      </c>
      <c r="G80" s="89">
        <v>0</v>
      </c>
      <c r="H80" s="89">
        <v>0</v>
      </c>
      <c r="I80" s="89">
        <v>0</v>
      </c>
      <c r="J80" s="89">
        <v>0</v>
      </c>
      <c r="K80" s="89">
        <v>0</v>
      </c>
      <c r="L80" s="89">
        <v>1</v>
      </c>
      <c r="M80" s="89">
        <v>0</v>
      </c>
      <c r="N80" s="89">
        <v>1</v>
      </c>
      <c r="O80" s="89">
        <v>1</v>
      </c>
      <c r="P80" s="89">
        <v>0</v>
      </c>
      <c r="Q80" s="89">
        <v>1</v>
      </c>
      <c r="R80" s="89">
        <v>1</v>
      </c>
      <c r="S80" s="89">
        <v>1</v>
      </c>
      <c r="T80" s="89">
        <v>0</v>
      </c>
      <c r="U80" s="89">
        <v>1</v>
      </c>
      <c r="V80" s="89">
        <v>1</v>
      </c>
      <c r="W80" s="89">
        <v>1</v>
      </c>
      <c r="X80" s="89">
        <v>1</v>
      </c>
      <c r="Y80" s="89">
        <v>1</v>
      </c>
      <c r="Z80" s="89">
        <v>1</v>
      </c>
      <c r="AA80" s="89">
        <v>0</v>
      </c>
      <c r="AB80" s="91"/>
    </row>
    <row r="81" spans="1:28" customFormat="1" x14ac:dyDescent="0.3">
      <c r="A81" s="89" t="s">
        <v>100</v>
      </c>
      <c r="B81" s="89" t="s">
        <v>311</v>
      </c>
      <c r="C81" s="89">
        <v>0</v>
      </c>
      <c r="D81" s="89">
        <v>0</v>
      </c>
      <c r="E81" s="89">
        <v>0</v>
      </c>
      <c r="F81" s="89">
        <v>0</v>
      </c>
      <c r="G81" s="89">
        <v>0</v>
      </c>
      <c r="H81" s="89">
        <v>0</v>
      </c>
      <c r="I81" s="89">
        <v>0</v>
      </c>
      <c r="J81" s="89">
        <v>1</v>
      </c>
      <c r="K81" s="89">
        <v>0</v>
      </c>
      <c r="L81" s="89">
        <v>0</v>
      </c>
      <c r="M81" s="89">
        <v>0</v>
      </c>
      <c r="N81" s="89">
        <v>0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89">
        <v>0</v>
      </c>
      <c r="V81" s="89">
        <v>0</v>
      </c>
      <c r="W81" s="89">
        <v>0</v>
      </c>
      <c r="X81" s="89">
        <v>0</v>
      </c>
      <c r="Y81" s="89">
        <v>0</v>
      </c>
      <c r="Z81" s="89">
        <v>0</v>
      </c>
      <c r="AA81" s="89">
        <v>1</v>
      </c>
      <c r="AB81" s="91"/>
    </row>
    <row r="82" spans="1:28" customFormat="1" x14ac:dyDescent="0.3">
      <c r="A82" s="89" t="s">
        <v>101</v>
      </c>
      <c r="B82" s="89" t="s">
        <v>311</v>
      </c>
      <c r="C82" s="89">
        <v>0</v>
      </c>
      <c r="D82" s="89">
        <v>0</v>
      </c>
      <c r="E82" s="89">
        <v>0</v>
      </c>
      <c r="F82" s="89">
        <v>0</v>
      </c>
      <c r="G82" s="89">
        <v>0</v>
      </c>
      <c r="H82" s="89">
        <v>1</v>
      </c>
      <c r="I82" s="89">
        <v>0</v>
      </c>
      <c r="J82" s="89">
        <v>0</v>
      </c>
      <c r="K82" s="89">
        <v>0</v>
      </c>
      <c r="L82" s="89">
        <v>1</v>
      </c>
      <c r="M82" s="89">
        <v>0</v>
      </c>
      <c r="N82" s="89">
        <v>0</v>
      </c>
      <c r="O82" s="89">
        <v>0</v>
      </c>
      <c r="P82" s="89">
        <v>1</v>
      </c>
      <c r="Q82" s="89">
        <v>0</v>
      </c>
      <c r="R82" s="89">
        <v>0</v>
      </c>
      <c r="S82" s="89">
        <v>0</v>
      </c>
      <c r="T82" s="89">
        <v>0</v>
      </c>
      <c r="U82" s="89">
        <v>0</v>
      </c>
      <c r="V82" s="89">
        <v>1</v>
      </c>
      <c r="W82" s="89">
        <v>0</v>
      </c>
      <c r="X82" s="89">
        <v>0</v>
      </c>
      <c r="Y82" s="89">
        <v>0</v>
      </c>
      <c r="Z82" s="89">
        <v>0</v>
      </c>
      <c r="AA82" s="89">
        <v>1</v>
      </c>
      <c r="AB82" s="91"/>
    </row>
    <row r="83" spans="1:28" customFormat="1" x14ac:dyDescent="0.3">
      <c r="A83" s="89" t="s">
        <v>102</v>
      </c>
      <c r="B83" s="89" t="s">
        <v>311</v>
      </c>
      <c r="C83" s="89">
        <v>0</v>
      </c>
      <c r="D83" s="89">
        <v>0</v>
      </c>
      <c r="E83" s="89">
        <v>0</v>
      </c>
      <c r="F83" s="89">
        <v>0</v>
      </c>
      <c r="G83" s="89">
        <v>0</v>
      </c>
      <c r="H83" s="89">
        <v>0</v>
      </c>
      <c r="I83" s="89">
        <v>0</v>
      </c>
      <c r="J83" s="89">
        <v>0</v>
      </c>
      <c r="K83" s="89">
        <v>1</v>
      </c>
      <c r="L83" s="89">
        <v>1</v>
      </c>
      <c r="M83" s="89">
        <v>1</v>
      </c>
      <c r="N83" s="89">
        <v>1</v>
      </c>
      <c r="O83" s="89">
        <v>1</v>
      </c>
      <c r="P83" s="89">
        <v>1</v>
      </c>
      <c r="Q83" s="89">
        <v>1</v>
      </c>
      <c r="R83" s="89">
        <v>1</v>
      </c>
      <c r="S83" s="89">
        <v>1</v>
      </c>
      <c r="T83" s="89">
        <v>1</v>
      </c>
      <c r="U83" s="89">
        <v>1</v>
      </c>
      <c r="V83" s="89">
        <v>1</v>
      </c>
      <c r="W83" s="89">
        <v>1</v>
      </c>
      <c r="X83" s="89">
        <v>1</v>
      </c>
      <c r="Y83" s="89">
        <v>1</v>
      </c>
      <c r="Z83" s="89">
        <v>0</v>
      </c>
      <c r="AA83" s="89">
        <v>0</v>
      </c>
      <c r="AB83" s="91"/>
    </row>
    <row r="84" spans="1:28" customFormat="1" x14ac:dyDescent="0.3">
      <c r="A84" s="89" t="s">
        <v>103</v>
      </c>
      <c r="B84" s="89" t="s">
        <v>311</v>
      </c>
      <c r="C84" s="89">
        <v>0</v>
      </c>
      <c r="D84" s="89">
        <v>1</v>
      </c>
      <c r="E84" s="89">
        <v>0</v>
      </c>
      <c r="F84" s="89">
        <v>1</v>
      </c>
      <c r="G84" s="89">
        <v>0</v>
      </c>
      <c r="H84" s="89">
        <v>1</v>
      </c>
      <c r="I84" s="89">
        <v>0</v>
      </c>
      <c r="J84" s="89">
        <v>1</v>
      </c>
      <c r="K84" s="89">
        <v>0</v>
      </c>
      <c r="L84" s="89">
        <v>1</v>
      </c>
      <c r="M84" s="89">
        <v>1</v>
      </c>
      <c r="N84" s="89">
        <v>1</v>
      </c>
      <c r="O84" s="89">
        <v>0</v>
      </c>
      <c r="P84" s="89">
        <v>1</v>
      </c>
      <c r="Q84" s="89">
        <v>0</v>
      </c>
      <c r="R84" s="89">
        <v>1</v>
      </c>
      <c r="S84" s="89">
        <v>0</v>
      </c>
      <c r="T84" s="89">
        <v>1</v>
      </c>
      <c r="U84" s="89">
        <v>0</v>
      </c>
      <c r="V84" s="89">
        <v>1</v>
      </c>
      <c r="W84" s="89">
        <v>0</v>
      </c>
      <c r="X84" s="89">
        <v>1</v>
      </c>
      <c r="Y84" s="89">
        <v>0</v>
      </c>
      <c r="Z84" s="89">
        <v>1</v>
      </c>
      <c r="AA84" s="89">
        <v>0</v>
      </c>
      <c r="AB84" s="91"/>
    </row>
    <row r="85" spans="1:28" customFormat="1" x14ac:dyDescent="0.3">
      <c r="A85" s="89" t="s">
        <v>104</v>
      </c>
      <c r="B85" s="89" t="s">
        <v>311</v>
      </c>
      <c r="C85" s="89">
        <v>0</v>
      </c>
      <c r="D85" s="89">
        <v>0</v>
      </c>
      <c r="E85" s="89">
        <v>0</v>
      </c>
      <c r="F85" s="89">
        <v>0</v>
      </c>
      <c r="G85" s="89">
        <v>0</v>
      </c>
      <c r="H85" s="89">
        <v>0</v>
      </c>
      <c r="I85" s="89">
        <v>0</v>
      </c>
      <c r="J85" s="89">
        <v>0</v>
      </c>
      <c r="K85" s="89">
        <v>0</v>
      </c>
      <c r="L85" s="89">
        <v>0</v>
      </c>
      <c r="M85" s="89">
        <v>1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0</v>
      </c>
      <c r="T85" s="89">
        <v>0</v>
      </c>
      <c r="U85" s="89">
        <v>1</v>
      </c>
      <c r="V85" s="89">
        <v>0</v>
      </c>
      <c r="W85" s="89">
        <v>0</v>
      </c>
      <c r="X85" s="89">
        <v>0</v>
      </c>
      <c r="Y85" s="89">
        <v>0</v>
      </c>
      <c r="Z85" s="89">
        <v>0</v>
      </c>
      <c r="AA85" s="89">
        <v>1</v>
      </c>
      <c r="AB85" s="91"/>
    </row>
    <row r="86" spans="1:28" customFormat="1" x14ac:dyDescent="0.3">
      <c r="A86" s="89" t="s">
        <v>105</v>
      </c>
      <c r="B86" s="89" t="s">
        <v>311</v>
      </c>
      <c r="C86" s="89">
        <v>0</v>
      </c>
      <c r="D86" s="89">
        <v>0</v>
      </c>
      <c r="E86" s="89">
        <v>0</v>
      </c>
      <c r="F86" s="89">
        <v>1</v>
      </c>
      <c r="G86" s="89">
        <v>1</v>
      </c>
      <c r="H86" s="89">
        <v>1</v>
      </c>
      <c r="I86" s="89">
        <v>1</v>
      </c>
      <c r="J86" s="89">
        <v>1</v>
      </c>
      <c r="K86" s="89">
        <v>1</v>
      </c>
      <c r="L86" s="89">
        <v>1</v>
      </c>
      <c r="M86" s="89">
        <v>1</v>
      </c>
      <c r="N86" s="89">
        <v>1</v>
      </c>
      <c r="O86" s="89">
        <v>1</v>
      </c>
      <c r="P86" s="89">
        <v>1</v>
      </c>
      <c r="Q86" s="89">
        <v>1</v>
      </c>
      <c r="R86" s="89">
        <v>1</v>
      </c>
      <c r="S86" s="89">
        <v>1</v>
      </c>
      <c r="T86" s="89">
        <v>1</v>
      </c>
      <c r="U86" s="89">
        <v>1</v>
      </c>
      <c r="V86" s="89">
        <v>1</v>
      </c>
      <c r="W86" s="89">
        <v>1</v>
      </c>
      <c r="X86" s="89">
        <v>1</v>
      </c>
      <c r="Y86" s="89">
        <v>1</v>
      </c>
      <c r="Z86" s="89">
        <v>0</v>
      </c>
      <c r="AA86" s="89">
        <v>0</v>
      </c>
      <c r="AB86" s="91"/>
    </row>
    <row r="87" spans="1:28" customFormat="1" x14ac:dyDescent="0.3">
      <c r="A87" s="89" t="s">
        <v>106</v>
      </c>
      <c r="B87" s="89" t="s">
        <v>311</v>
      </c>
      <c r="C87" s="89">
        <v>0</v>
      </c>
      <c r="D87" s="89">
        <v>0</v>
      </c>
      <c r="E87" s="89">
        <v>0</v>
      </c>
      <c r="F87" s="89">
        <v>1</v>
      </c>
      <c r="G87" s="89">
        <v>0</v>
      </c>
      <c r="H87" s="89">
        <v>0</v>
      </c>
      <c r="I87" s="89">
        <v>0</v>
      </c>
      <c r="J87" s="89">
        <v>1</v>
      </c>
      <c r="K87" s="89">
        <v>1</v>
      </c>
      <c r="L87" s="89">
        <v>0</v>
      </c>
      <c r="M87" s="89">
        <v>1</v>
      </c>
      <c r="N87" s="89">
        <v>0</v>
      </c>
      <c r="O87" s="89">
        <v>1</v>
      </c>
      <c r="P87" s="89">
        <v>1</v>
      </c>
      <c r="Q87" s="89">
        <v>0</v>
      </c>
      <c r="R87" s="89">
        <v>1</v>
      </c>
      <c r="S87" s="89">
        <v>1</v>
      </c>
      <c r="T87" s="89">
        <v>1</v>
      </c>
      <c r="U87" s="89">
        <v>0</v>
      </c>
      <c r="V87" s="89">
        <v>1</v>
      </c>
      <c r="W87" s="89">
        <v>0</v>
      </c>
      <c r="X87" s="89">
        <v>1</v>
      </c>
      <c r="Y87" s="89">
        <v>0</v>
      </c>
      <c r="Z87" s="89">
        <v>1</v>
      </c>
      <c r="AA87" s="89">
        <v>0</v>
      </c>
      <c r="AB87" s="91"/>
    </row>
    <row r="88" spans="1:28" customFormat="1" x14ac:dyDescent="0.3">
      <c r="A88" s="89" t="s">
        <v>107</v>
      </c>
      <c r="B88" s="89" t="s">
        <v>311</v>
      </c>
      <c r="C88" s="89">
        <v>0</v>
      </c>
      <c r="D88" s="89">
        <v>0</v>
      </c>
      <c r="E88" s="89">
        <v>0</v>
      </c>
      <c r="F88" s="89">
        <v>0</v>
      </c>
      <c r="G88" s="89">
        <v>0</v>
      </c>
      <c r="H88" s="89">
        <v>0</v>
      </c>
      <c r="I88" s="89">
        <v>0</v>
      </c>
      <c r="J88" s="89">
        <v>0</v>
      </c>
      <c r="K88" s="89">
        <v>0</v>
      </c>
      <c r="L88" s="89">
        <v>1</v>
      </c>
      <c r="M88" s="89">
        <v>1</v>
      </c>
      <c r="N88" s="89">
        <v>1</v>
      </c>
      <c r="O88" s="89">
        <v>1</v>
      </c>
      <c r="P88" s="89">
        <v>1</v>
      </c>
      <c r="Q88" s="89">
        <v>1</v>
      </c>
      <c r="R88" s="89">
        <v>1</v>
      </c>
      <c r="S88" s="89">
        <v>1</v>
      </c>
      <c r="T88" s="89">
        <v>1</v>
      </c>
      <c r="U88" s="89">
        <v>2</v>
      </c>
      <c r="V88" s="89">
        <v>1</v>
      </c>
      <c r="W88" s="89">
        <v>1</v>
      </c>
      <c r="X88" s="89">
        <v>1</v>
      </c>
      <c r="Y88" s="89">
        <v>1</v>
      </c>
      <c r="Z88" s="89">
        <v>1</v>
      </c>
      <c r="AA88" s="89">
        <v>0</v>
      </c>
      <c r="AB88" s="91"/>
    </row>
    <row r="89" spans="1:28" customFormat="1" x14ac:dyDescent="0.3">
      <c r="A89" s="89" t="s">
        <v>108</v>
      </c>
      <c r="B89" s="89" t="s">
        <v>311</v>
      </c>
      <c r="C89" s="89">
        <v>0</v>
      </c>
      <c r="D89" s="89">
        <v>0</v>
      </c>
      <c r="E89" s="89">
        <v>0</v>
      </c>
      <c r="F89" s="89">
        <v>1</v>
      </c>
      <c r="G89" s="89">
        <v>0</v>
      </c>
      <c r="H89" s="89">
        <v>1</v>
      </c>
      <c r="I89" s="89">
        <v>0</v>
      </c>
      <c r="J89" s="89">
        <v>0</v>
      </c>
      <c r="K89" s="89">
        <v>0</v>
      </c>
      <c r="L89" s="89">
        <v>0</v>
      </c>
      <c r="M89" s="89">
        <v>0</v>
      </c>
      <c r="N89" s="89">
        <v>1</v>
      </c>
      <c r="O89" s="89">
        <v>0</v>
      </c>
      <c r="P89" s="89">
        <v>0</v>
      </c>
      <c r="Q89" s="89">
        <v>1</v>
      </c>
      <c r="R89" s="89">
        <v>0</v>
      </c>
      <c r="S89" s="89">
        <v>1</v>
      </c>
      <c r="T89" s="89">
        <v>0</v>
      </c>
      <c r="U89" s="89">
        <v>1</v>
      </c>
      <c r="V89" s="89">
        <v>0</v>
      </c>
      <c r="W89" s="89">
        <v>0</v>
      </c>
      <c r="X89" s="89">
        <v>0</v>
      </c>
      <c r="Y89" s="89">
        <v>0</v>
      </c>
      <c r="Z89" s="89">
        <v>0</v>
      </c>
      <c r="AA89" s="89">
        <v>0</v>
      </c>
      <c r="AB89" s="91"/>
    </row>
    <row r="90" spans="1:28" customFormat="1" x14ac:dyDescent="0.3">
      <c r="A90" s="89" t="s">
        <v>109</v>
      </c>
      <c r="B90" s="89" t="s">
        <v>311</v>
      </c>
      <c r="C90" s="89">
        <v>0</v>
      </c>
      <c r="D90" s="89">
        <v>0</v>
      </c>
      <c r="E90" s="89">
        <v>0</v>
      </c>
      <c r="F90" s="89">
        <v>0</v>
      </c>
      <c r="G90" s="89">
        <v>0</v>
      </c>
      <c r="H90" s="89">
        <v>0</v>
      </c>
      <c r="I90" s="89">
        <v>0</v>
      </c>
      <c r="J90" s="89">
        <v>1</v>
      </c>
      <c r="K90" s="89">
        <v>0</v>
      </c>
      <c r="L90" s="89">
        <v>0</v>
      </c>
      <c r="M90" s="89">
        <v>0</v>
      </c>
      <c r="N90" s="89">
        <v>0</v>
      </c>
      <c r="O90" s="89">
        <v>0</v>
      </c>
      <c r="P90" s="89">
        <v>1</v>
      </c>
      <c r="Q90" s="89">
        <v>0</v>
      </c>
      <c r="R90" s="89">
        <v>0</v>
      </c>
      <c r="S90" s="89">
        <v>0</v>
      </c>
      <c r="T90" s="89">
        <v>0</v>
      </c>
      <c r="U90" s="89">
        <v>0</v>
      </c>
      <c r="V90" s="89">
        <v>1</v>
      </c>
      <c r="W90" s="89">
        <v>0</v>
      </c>
      <c r="X90" s="89">
        <v>0</v>
      </c>
      <c r="Y90" s="89">
        <v>0</v>
      </c>
      <c r="Z90" s="89">
        <v>0</v>
      </c>
      <c r="AA90" s="89">
        <v>1</v>
      </c>
      <c r="AB90" s="91"/>
    </row>
    <row r="91" spans="1:28" customFormat="1" x14ac:dyDescent="0.3">
      <c r="A91" s="89" t="s">
        <v>110</v>
      </c>
      <c r="B91" s="89" t="s">
        <v>311</v>
      </c>
      <c r="C91" s="89">
        <v>0</v>
      </c>
      <c r="D91" s="89">
        <v>0</v>
      </c>
      <c r="E91" s="89">
        <v>0</v>
      </c>
      <c r="F91" s="89">
        <v>0</v>
      </c>
      <c r="G91" s="89">
        <v>0</v>
      </c>
      <c r="H91" s="89">
        <v>0</v>
      </c>
      <c r="I91" s="89">
        <v>1</v>
      </c>
      <c r="J91" s="89">
        <v>0</v>
      </c>
      <c r="K91" s="89">
        <v>0</v>
      </c>
      <c r="L91" s="89">
        <v>1</v>
      </c>
      <c r="M91" s="89">
        <v>0</v>
      </c>
      <c r="N91" s="89">
        <v>1</v>
      </c>
      <c r="O91" s="89">
        <v>0</v>
      </c>
      <c r="P91" s="89">
        <v>0</v>
      </c>
      <c r="Q91" s="89">
        <v>1</v>
      </c>
      <c r="R91" s="89">
        <v>0</v>
      </c>
      <c r="S91" s="89">
        <v>0</v>
      </c>
      <c r="T91" s="89">
        <v>1</v>
      </c>
      <c r="U91" s="89">
        <v>0</v>
      </c>
      <c r="V91" s="89">
        <v>0</v>
      </c>
      <c r="W91" s="89">
        <v>1</v>
      </c>
      <c r="X91" s="89">
        <v>0</v>
      </c>
      <c r="Y91" s="89">
        <v>1</v>
      </c>
      <c r="Z91" s="89">
        <v>0</v>
      </c>
      <c r="AA91" s="89">
        <v>0</v>
      </c>
      <c r="AB91" s="91"/>
    </row>
    <row r="92" spans="1:28" customFormat="1" x14ac:dyDescent="0.3">
      <c r="A92" s="89" t="s">
        <v>111</v>
      </c>
      <c r="B92" s="89" t="s">
        <v>311</v>
      </c>
      <c r="C92" s="89"/>
      <c r="D92" s="89">
        <v>0</v>
      </c>
      <c r="E92" s="89">
        <v>0</v>
      </c>
      <c r="F92" s="89">
        <v>0</v>
      </c>
      <c r="G92" s="89">
        <v>0</v>
      </c>
      <c r="H92" s="89">
        <v>0</v>
      </c>
      <c r="I92" s="89">
        <v>0</v>
      </c>
      <c r="J92" s="89">
        <v>0</v>
      </c>
      <c r="K92" s="89">
        <v>1</v>
      </c>
      <c r="L92" s="89">
        <v>1</v>
      </c>
      <c r="M92" s="89">
        <v>0</v>
      </c>
      <c r="N92" s="89">
        <v>0</v>
      </c>
      <c r="O92" s="89">
        <v>0</v>
      </c>
      <c r="P92" s="89">
        <v>0</v>
      </c>
      <c r="Q92" s="89">
        <v>1</v>
      </c>
      <c r="R92" s="89">
        <v>0</v>
      </c>
      <c r="S92" s="89">
        <v>0</v>
      </c>
      <c r="T92" s="89">
        <v>0</v>
      </c>
      <c r="U92" s="89">
        <v>0</v>
      </c>
      <c r="V92" s="89">
        <v>0</v>
      </c>
      <c r="W92" s="89">
        <v>1</v>
      </c>
      <c r="X92" s="89">
        <v>0</v>
      </c>
      <c r="Y92" s="89">
        <v>0</v>
      </c>
      <c r="Z92" s="89">
        <v>0</v>
      </c>
      <c r="AA92" s="89">
        <v>0</v>
      </c>
      <c r="AB92" s="91"/>
    </row>
    <row r="93" spans="1:28" customFormat="1" x14ac:dyDescent="0.3">
      <c r="A93" s="89" t="s">
        <v>112</v>
      </c>
      <c r="B93" s="89" t="s">
        <v>311</v>
      </c>
      <c r="C93" s="89">
        <v>0</v>
      </c>
      <c r="D93" s="89">
        <v>0</v>
      </c>
      <c r="E93" s="89">
        <v>0</v>
      </c>
      <c r="F93" s="89">
        <v>0</v>
      </c>
      <c r="G93" s="89">
        <v>0</v>
      </c>
      <c r="H93" s="89">
        <v>0</v>
      </c>
      <c r="I93" s="89">
        <v>0</v>
      </c>
      <c r="J93" s="89">
        <v>0</v>
      </c>
      <c r="K93" s="89">
        <v>0</v>
      </c>
      <c r="L93" s="89">
        <v>0</v>
      </c>
      <c r="M93" s="89">
        <v>0</v>
      </c>
      <c r="N93" s="89">
        <v>1</v>
      </c>
      <c r="O93" s="89">
        <v>0</v>
      </c>
      <c r="P93" s="89">
        <v>0</v>
      </c>
      <c r="Q93" s="89">
        <v>0</v>
      </c>
      <c r="R93" s="89">
        <v>0</v>
      </c>
      <c r="S93" s="89">
        <v>0</v>
      </c>
      <c r="T93" s="89">
        <v>1</v>
      </c>
      <c r="U93" s="89">
        <v>0</v>
      </c>
      <c r="V93" s="89">
        <v>0</v>
      </c>
      <c r="W93" s="89">
        <v>0</v>
      </c>
      <c r="X93" s="89">
        <v>0</v>
      </c>
      <c r="Y93" s="89">
        <v>0</v>
      </c>
      <c r="Z93" s="89">
        <v>0</v>
      </c>
      <c r="AA93" s="89">
        <v>0</v>
      </c>
      <c r="AB93" s="91"/>
    </row>
    <row r="94" spans="1:28" customFormat="1" x14ac:dyDescent="0.3">
      <c r="A94" s="89" t="s">
        <v>113</v>
      </c>
      <c r="B94" s="89" t="s">
        <v>311</v>
      </c>
      <c r="C94" s="89">
        <v>0</v>
      </c>
      <c r="D94" s="89">
        <v>0</v>
      </c>
      <c r="E94" s="89">
        <v>0</v>
      </c>
      <c r="F94" s="89">
        <v>0</v>
      </c>
      <c r="G94" s="89">
        <v>0</v>
      </c>
      <c r="H94" s="89">
        <v>0</v>
      </c>
      <c r="I94" s="89">
        <v>1</v>
      </c>
      <c r="J94" s="89">
        <v>0</v>
      </c>
      <c r="K94" s="89">
        <v>1</v>
      </c>
      <c r="L94" s="89">
        <v>1</v>
      </c>
      <c r="M94" s="89">
        <v>0</v>
      </c>
      <c r="N94" s="89">
        <v>0</v>
      </c>
      <c r="O94" s="89">
        <v>0</v>
      </c>
      <c r="P94" s="89">
        <v>0</v>
      </c>
      <c r="Q94" s="89">
        <v>0</v>
      </c>
      <c r="R94" s="89">
        <v>1</v>
      </c>
      <c r="S94" s="89">
        <v>1</v>
      </c>
      <c r="T94" s="89">
        <v>1</v>
      </c>
      <c r="U94" s="89">
        <v>1</v>
      </c>
      <c r="V94" s="89">
        <v>1</v>
      </c>
      <c r="W94" s="89">
        <v>1</v>
      </c>
      <c r="X94" s="89">
        <v>1</v>
      </c>
      <c r="Y94" s="89">
        <v>0</v>
      </c>
      <c r="Z94" s="89">
        <v>0</v>
      </c>
      <c r="AA94" s="89">
        <v>1</v>
      </c>
      <c r="AB94" s="91"/>
    </row>
    <row r="95" spans="1:28" customFormat="1" x14ac:dyDescent="0.3">
      <c r="A95" s="89" t="s">
        <v>114</v>
      </c>
      <c r="B95" s="89" t="s">
        <v>311</v>
      </c>
      <c r="C95" s="89">
        <v>0</v>
      </c>
      <c r="D95" s="89">
        <v>0</v>
      </c>
      <c r="E95" s="89">
        <v>0</v>
      </c>
      <c r="F95" s="89">
        <v>0</v>
      </c>
      <c r="G95" s="89">
        <v>0</v>
      </c>
      <c r="H95" s="89">
        <v>0</v>
      </c>
      <c r="I95" s="89">
        <v>0</v>
      </c>
      <c r="J95" s="89">
        <v>0</v>
      </c>
      <c r="K95" s="89">
        <v>0</v>
      </c>
      <c r="L95" s="89">
        <v>0</v>
      </c>
      <c r="M95" s="89">
        <v>0</v>
      </c>
      <c r="N95" s="89">
        <v>0</v>
      </c>
      <c r="O95" s="89">
        <v>0</v>
      </c>
      <c r="P95" s="89">
        <v>0</v>
      </c>
      <c r="Q95" s="89">
        <v>1</v>
      </c>
      <c r="R95" s="89">
        <v>0</v>
      </c>
      <c r="S95" s="89">
        <v>0</v>
      </c>
      <c r="T95" s="89">
        <v>0</v>
      </c>
      <c r="U95" s="89">
        <v>0</v>
      </c>
      <c r="V95" s="89">
        <v>1</v>
      </c>
      <c r="W95" s="89">
        <v>0</v>
      </c>
      <c r="X95" s="89">
        <v>1</v>
      </c>
      <c r="Y95" s="89">
        <v>0</v>
      </c>
      <c r="Z95" s="89">
        <v>0</v>
      </c>
      <c r="AA95" s="89">
        <v>0</v>
      </c>
      <c r="AB95" s="91"/>
    </row>
    <row r="96" spans="1:28" customFormat="1" x14ac:dyDescent="0.3">
      <c r="A96" s="89" t="s">
        <v>115</v>
      </c>
      <c r="B96" s="89" t="s">
        <v>311</v>
      </c>
      <c r="C96" s="89">
        <v>0</v>
      </c>
      <c r="D96" s="89">
        <v>0</v>
      </c>
      <c r="E96" s="89">
        <v>0</v>
      </c>
      <c r="F96" s="89">
        <v>0</v>
      </c>
      <c r="G96" s="89">
        <v>0</v>
      </c>
      <c r="H96" s="89">
        <v>0</v>
      </c>
      <c r="I96" s="89">
        <v>0</v>
      </c>
      <c r="J96" s="89">
        <v>0</v>
      </c>
      <c r="K96" s="89">
        <v>0</v>
      </c>
      <c r="L96" s="89">
        <v>0</v>
      </c>
      <c r="M96" s="89">
        <v>1</v>
      </c>
      <c r="N96" s="89">
        <v>0</v>
      </c>
      <c r="O96" s="89">
        <v>1</v>
      </c>
      <c r="P96" s="89">
        <v>0</v>
      </c>
      <c r="Q96" s="89">
        <v>0</v>
      </c>
      <c r="R96" s="89">
        <v>0</v>
      </c>
      <c r="S96" s="89">
        <v>1</v>
      </c>
      <c r="T96" s="89">
        <v>0</v>
      </c>
      <c r="U96" s="89">
        <v>0</v>
      </c>
      <c r="V96" s="89">
        <v>1</v>
      </c>
      <c r="W96" s="89">
        <v>0</v>
      </c>
      <c r="X96" s="89">
        <v>0</v>
      </c>
      <c r="Y96" s="89">
        <v>0</v>
      </c>
      <c r="Z96" s="89">
        <v>1</v>
      </c>
      <c r="AA96" s="89">
        <v>0</v>
      </c>
      <c r="AB96" s="91"/>
    </row>
    <row r="97" spans="1:28" customFormat="1" x14ac:dyDescent="0.3">
      <c r="A97" s="89" t="s">
        <v>116</v>
      </c>
      <c r="B97" s="89" t="s">
        <v>311</v>
      </c>
      <c r="C97" s="89">
        <v>0</v>
      </c>
      <c r="D97" s="89">
        <v>0</v>
      </c>
      <c r="E97" s="89">
        <v>0</v>
      </c>
      <c r="F97" s="89">
        <v>0</v>
      </c>
      <c r="G97" s="89">
        <v>0</v>
      </c>
      <c r="H97" s="89">
        <v>0</v>
      </c>
      <c r="I97" s="89">
        <v>0</v>
      </c>
      <c r="J97" s="89">
        <v>0</v>
      </c>
      <c r="K97" s="89">
        <v>1</v>
      </c>
      <c r="L97" s="89">
        <v>1</v>
      </c>
      <c r="M97" s="89">
        <v>0</v>
      </c>
      <c r="N97" s="89">
        <v>1</v>
      </c>
      <c r="O97" s="89">
        <v>1</v>
      </c>
      <c r="P97" s="89">
        <v>1</v>
      </c>
      <c r="Q97" s="89">
        <v>1</v>
      </c>
      <c r="R97" s="89">
        <v>1</v>
      </c>
      <c r="S97" s="89">
        <v>0</v>
      </c>
      <c r="T97" s="89">
        <v>1</v>
      </c>
      <c r="U97" s="89">
        <v>0</v>
      </c>
      <c r="V97" s="89">
        <v>0</v>
      </c>
      <c r="W97" s="89">
        <v>1</v>
      </c>
      <c r="X97" s="89">
        <v>0</v>
      </c>
      <c r="Y97" s="89">
        <v>0</v>
      </c>
      <c r="Z97" s="89">
        <v>1</v>
      </c>
      <c r="AA97" s="89">
        <v>0</v>
      </c>
      <c r="AB97" s="91"/>
    </row>
    <row r="98" spans="1:28" customFormat="1" x14ac:dyDescent="0.3">
      <c r="A98" s="89" t="s">
        <v>118</v>
      </c>
      <c r="B98" s="89" t="s">
        <v>311</v>
      </c>
      <c r="C98" s="89">
        <v>0</v>
      </c>
      <c r="D98" s="89">
        <v>0</v>
      </c>
      <c r="E98" s="89">
        <v>0</v>
      </c>
      <c r="F98" s="89">
        <v>1</v>
      </c>
      <c r="G98" s="89">
        <v>0</v>
      </c>
      <c r="H98" s="89">
        <v>0</v>
      </c>
      <c r="I98" s="89">
        <v>1</v>
      </c>
      <c r="J98" s="89">
        <v>1</v>
      </c>
      <c r="K98" s="89">
        <v>0</v>
      </c>
      <c r="L98" s="89">
        <v>1</v>
      </c>
      <c r="M98" s="89">
        <v>1</v>
      </c>
      <c r="N98" s="89">
        <v>0</v>
      </c>
      <c r="O98" s="89">
        <v>1</v>
      </c>
      <c r="P98" s="89">
        <v>1</v>
      </c>
      <c r="Q98" s="89">
        <v>0</v>
      </c>
      <c r="R98" s="89">
        <v>1</v>
      </c>
      <c r="S98" s="89">
        <v>1</v>
      </c>
      <c r="T98" s="89">
        <v>1</v>
      </c>
      <c r="U98" s="89">
        <v>1</v>
      </c>
      <c r="V98" s="89">
        <v>1</v>
      </c>
      <c r="W98" s="89">
        <v>1</v>
      </c>
      <c r="X98" s="89">
        <v>0</v>
      </c>
      <c r="Y98" s="89">
        <v>0</v>
      </c>
      <c r="Z98" s="89">
        <v>0</v>
      </c>
      <c r="AA98" s="89">
        <v>0</v>
      </c>
      <c r="AB98" s="91"/>
    </row>
    <row r="99" spans="1:28" customFormat="1" x14ac:dyDescent="0.3">
      <c r="A99" s="89" t="s">
        <v>119</v>
      </c>
      <c r="B99" s="89" t="s">
        <v>311</v>
      </c>
      <c r="C99" s="89">
        <v>0</v>
      </c>
      <c r="D99" s="89">
        <v>0</v>
      </c>
      <c r="E99" s="89">
        <v>0</v>
      </c>
      <c r="F99" s="89">
        <v>0</v>
      </c>
      <c r="G99" s="89">
        <v>0</v>
      </c>
      <c r="H99" s="89">
        <v>0</v>
      </c>
      <c r="I99" s="89">
        <v>0</v>
      </c>
      <c r="J99" s="89">
        <v>0</v>
      </c>
      <c r="K99" s="89">
        <v>0</v>
      </c>
      <c r="L99" s="89">
        <v>0</v>
      </c>
      <c r="M99" s="89">
        <v>0</v>
      </c>
      <c r="N99" s="89">
        <v>1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0</v>
      </c>
      <c r="U99" s="89">
        <v>1</v>
      </c>
      <c r="V99" s="89">
        <v>0</v>
      </c>
      <c r="W99" s="89">
        <v>0</v>
      </c>
      <c r="X99" s="89">
        <v>0</v>
      </c>
      <c r="Y99" s="89">
        <v>0</v>
      </c>
      <c r="Z99" s="89">
        <v>0</v>
      </c>
      <c r="AA99" s="89">
        <v>0</v>
      </c>
      <c r="AB99" s="91"/>
    </row>
    <row r="100" spans="1:28" customFormat="1" x14ac:dyDescent="0.3">
      <c r="A100" s="89" t="s">
        <v>120</v>
      </c>
      <c r="B100" s="89" t="s">
        <v>311</v>
      </c>
      <c r="C100" s="89">
        <v>0</v>
      </c>
      <c r="D100" s="89">
        <v>0</v>
      </c>
      <c r="E100" s="89">
        <v>0</v>
      </c>
      <c r="F100" s="89">
        <v>1</v>
      </c>
      <c r="G100" s="89">
        <v>1</v>
      </c>
      <c r="H100" s="89">
        <v>1</v>
      </c>
      <c r="I100" s="89">
        <v>1</v>
      </c>
      <c r="J100" s="89">
        <v>1</v>
      </c>
      <c r="K100" s="89">
        <v>1</v>
      </c>
      <c r="L100" s="89">
        <v>1</v>
      </c>
      <c r="M100" s="89">
        <v>1</v>
      </c>
      <c r="N100" s="89">
        <v>1</v>
      </c>
      <c r="O100" s="89">
        <v>1</v>
      </c>
      <c r="P100" s="89">
        <v>1</v>
      </c>
      <c r="Q100" s="89">
        <v>1</v>
      </c>
      <c r="R100" s="89">
        <v>1</v>
      </c>
      <c r="S100" s="89">
        <v>1</v>
      </c>
      <c r="T100" s="89">
        <v>1</v>
      </c>
      <c r="U100" s="89">
        <v>1</v>
      </c>
      <c r="V100" s="89">
        <v>1</v>
      </c>
      <c r="W100" s="89">
        <v>1</v>
      </c>
      <c r="X100" s="89">
        <v>1</v>
      </c>
      <c r="Y100" s="89">
        <v>1</v>
      </c>
      <c r="Z100" s="89">
        <v>1</v>
      </c>
      <c r="AA100" s="89">
        <v>0</v>
      </c>
      <c r="AB100" s="91"/>
    </row>
    <row r="101" spans="1:28" customFormat="1" x14ac:dyDescent="0.3">
      <c r="A101" s="89" t="s">
        <v>121</v>
      </c>
      <c r="B101" s="89" t="s">
        <v>311</v>
      </c>
      <c r="C101" s="89">
        <v>0</v>
      </c>
      <c r="D101" s="89">
        <v>0</v>
      </c>
      <c r="E101" s="89">
        <v>0</v>
      </c>
      <c r="F101" s="89">
        <v>0</v>
      </c>
      <c r="G101" s="89">
        <v>0</v>
      </c>
      <c r="H101" s="89">
        <v>0</v>
      </c>
      <c r="I101" s="89">
        <v>0</v>
      </c>
      <c r="J101" s="89">
        <v>0</v>
      </c>
      <c r="K101" s="89">
        <v>0</v>
      </c>
      <c r="L101" s="89">
        <v>0</v>
      </c>
      <c r="M101" s="89">
        <v>0</v>
      </c>
      <c r="N101" s="89">
        <v>0</v>
      </c>
      <c r="O101" s="89">
        <v>0</v>
      </c>
      <c r="P101" s="89">
        <v>0</v>
      </c>
      <c r="Q101" s="89">
        <v>1</v>
      </c>
      <c r="R101" s="89">
        <v>0</v>
      </c>
      <c r="S101" s="89">
        <v>0</v>
      </c>
      <c r="T101" s="89">
        <v>0</v>
      </c>
      <c r="U101" s="89">
        <v>0</v>
      </c>
      <c r="V101" s="89">
        <v>0</v>
      </c>
      <c r="W101" s="89">
        <v>0</v>
      </c>
      <c r="X101" s="89">
        <v>0</v>
      </c>
      <c r="Y101" s="89">
        <v>0</v>
      </c>
      <c r="Z101" s="89">
        <v>0</v>
      </c>
      <c r="AA101" s="89">
        <v>0</v>
      </c>
      <c r="AB101" s="91"/>
    </row>
    <row r="102" spans="1:28" customFormat="1" x14ac:dyDescent="0.3">
      <c r="A102" s="89" t="s">
        <v>122</v>
      </c>
      <c r="B102" s="89" t="s">
        <v>311</v>
      </c>
      <c r="C102" s="89">
        <v>0</v>
      </c>
      <c r="D102" s="89">
        <v>0</v>
      </c>
      <c r="E102" s="89">
        <v>0</v>
      </c>
      <c r="F102" s="89">
        <v>0</v>
      </c>
      <c r="G102" s="89">
        <v>1</v>
      </c>
      <c r="H102" s="89">
        <v>0</v>
      </c>
      <c r="I102" s="89">
        <v>1</v>
      </c>
      <c r="J102" s="89">
        <v>1</v>
      </c>
      <c r="K102" s="89">
        <v>1</v>
      </c>
      <c r="L102" s="89">
        <v>1</v>
      </c>
      <c r="M102" s="89">
        <v>1</v>
      </c>
      <c r="N102" s="89">
        <v>1</v>
      </c>
      <c r="O102" s="89">
        <v>1</v>
      </c>
      <c r="P102" s="89">
        <v>1</v>
      </c>
      <c r="Q102" s="89">
        <v>1</v>
      </c>
      <c r="R102" s="89">
        <v>1</v>
      </c>
      <c r="S102" s="89">
        <v>1</v>
      </c>
      <c r="T102" s="89">
        <v>1</v>
      </c>
      <c r="U102" s="89">
        <v>1</v>
      </c>
      <c r="V102" s="89">
        <v>1</v>
      </c>
      <c r="W102" s="89">
        <v>1</v>
      </c>
      <c r="X102" s="89">
        <v>1</v>
      </c>
      <c r="Y102" s="89">
        <v>1</v>
      </c>
      <c r="Z102" s="89">
        <v>1</v>
      </c>
      <c r="AA102" s="89">
        <v>1</v>
      </c>
      <c r="AB102" s="91"/>
    </row>
    <row r="103" spans="1:28" customFormat="1" x14ac:dyDescent="0.3">
      <c r="A103" s="89" t="s">
        <v>123</v>
      </c>
      <c r="B103" s="89" t="s">
        <v>311</v>
      </c>
      <c r="C103" s="89">
        <v>0</v>
      </c>
      <c r="D103" s="89">
        <v>0</v>
      </c>
      <c r="E103" s="89">
        <v>0</v>
      </c>
      <c r="F103" s="89">
        <v>1</v>
      </c>
      <c r="G103" s="89">
        <v>1</v>
      </c>
      <c r="H103" s="89">
        <v>1</v>
      </c>
      <c r="I103" s="89">
        <v>1</v>
      </c>
      <c r="J103" s="89">
        <v>1</v>
      </c>
      <c r="K103" s="89">
        <v>1</v>
      </c>
      <c r="L103" s="89">
        <v>1</v>
      </c>
      <c r="M103" s="89">
        <v>1</v>
      </c>
      <c r="N103" s="89">
        <v>1</v>
      </c>
      <c r="O103" s="89">
        <v>1</v>
      </c>
      <c r="P103" s="89">
        <v>1</v>
      </c>
      <c r="Q103" s="89">
        <v>1</v>
      </c>
      <c r="R103" s="89">
        <v>1</v>
      </c>
      <c r="S103" s="89">
        <v>1</v>
      </c>
      <c r="T103" s="89">
        <v>1</v>
      </c>
      <c r="U103" s="89">
        <v>1</v>
      </c>
      <c r="V103" s="89">
        <v>1</v>
      </c>
      <c r="W103" s="89">
        <v>1</v>
      </c>
      <c r="X103" s="89">
        <v>1</v>
      </c>
      <c r="Y103" s="89">
        <v>1</v>
      </c>
      <c r="Z103" s="89">
        <v>1</v>
      </c>
      <c r="AA103" s="89">
        <v>0</v>
      </c>
      <c r="AB103" s="91"/>
    </row>
    <row r="104" spans="1:28" customFormat="1" x14ac:dyDescent="0.3">
      <c r="A104" s="89" t="s">
        <v>124</v>
      </c>
      <c r="B104" s="89" t="s">
        <v>311</v>
      </c>
      <c r="C104" s="89">
        <v>0</v>
      </c>
      <c r="D104" s="89">
        <v>0</v>
      </c>
      <c r="E104" s="89">
        <v>0</v>
      </c>
      <c r="F104" s="89">
        <v>0</v>
      </c>
      <c r="G104" s="89">
        <v>0</v>
      </c>
      <c r="H104" s="89">
        <v>1</v>
      </c>
      <c r="I104" s="89">
        <v>0</v>
      </c>
      <c r="J104" s="89">
        <v>0</v>
      </c>
      <c r="K104" s="89">
        <v>1</v>
      </c>
      <c r="L104" s="89">
        <v>0</v>
      </c>
      <c r="M104" s="89">
        <v>0</v>
      </c>
      <c r="N104" s="89">
        <v>1</v>
      </c>
      <c r="O104" s="89">
        <v>1</v>
      </c>
      <c r="P104" s="89">
        <v>1</v>
      </c>
      <c r="Q104" s="89">
        <v>1</v>
      </c>
      <c r="R104" s="89">
        <v>1</v>
      </c>
      <c r="S104" s="89">
        <v>1</v>
      </c>
      <c r="T104" s="89">
        <v>1</v>
      </c>
      <c r="U104" s="89">
        <v>1</v>
      </c>
      <c r="V104" s="89">
        <v>1</v>
      </c>
      <c r="W104" s="89">
        <v>1</v>
      </c>
      <c r="X104" s="89">
        <v>1</v>
      </c>
      <c r="Y104" s="89">
        <v>1</v>
      </c>
      <c r="Z104" s="89">
        <v>1</v>
      </c>
      <c r="AA104" s="89">
        <v>0</v>
      </c>
      <c r="AB104" s="91"/>
    </row>
    <row r="105" spans="1:28" customFormat="1" x14ac:dyDescent="0.3">
      <c r="A105" s="89" t="s">
        <v>125</v>
      </c>
      <c r="B105" s="89" t="s">
        <v>311</v>
      </c>
      <c r="C105" s="89">
        <v>0</v>
      </c>
      <c r="D105" s="89">
        <v>0</v>
      </c>
      <c r="E105" s="89">
        <v>1</v>
      </c>
      <c r="F105" s="89">
        <v>1</v>
      </c>
      <c r="G105" s="89">
        <v>1</v>
      </c>
      <c r="H105" s="89">
        <v>1</v>
      </c>
      <c r="I105" s="89">
        <v>1</v>
      </c>
      <c r="J105" s="89">
        <v>1</v>
      </c>
      <c r="K105" s="89">
        <v>1</v>
      </c>
      <c r="L105" s="89">
        <v>1</v>
      </c>
      <c r="M105" s="89">
        <v>1</v>
      </c>
      <c r="N105" s="89">
        <v>1</v>
      </c>
      <c r="O105" s="89">
        <v>2</v>
      </c>
      <c r="P105" s="89">
        <v>2</v>
      </c>
      <c r="Q105" s="89">
        <v>2</v>
      </c>
      <c r="R105" s="89">
        <v>1</v>
      </c>
      <c r="S105" s="89">
        <v>1</v>
      </c>
      <c r="T105" s="89">
        <v>2</v>
      </c>
      <c r="U105" s="89">
        <v>2</v>
      </c>
      <c r="V105" s="89">
        <v>2</v>
      </c>
      <c r="W105" s="89">
        <v>2</v>
      </c>
      <c r="X105" s="89">
        <v>1</v>
      </c>
      <c r="Y105" s="89">
        <v>1</v>
      </c>
      <c r="Z105" s="89">
        <v>2</v>
      </c>
      <c r="AA105" s="89">
        <v>0</v>
      </c>
      <c r="AB105" s="91"/>
    </row>
    <row r="106" spans="1:28" customFormat="1" x14ac:dyDescent="0.3">
      <c r="A106" s="89" t="s">
        <v>126</v>
      </c>
      <c r="B106" s="89" t="s">
        <v>311</v>
      </c>
      <c r="C106" s="89">
        <v>0</v>
      </c>
      <c r="D106" s="89">
        <v>1</v>
      </c>
      <c r="E106" s="89">
        <v>1</v>
      </c>
      <c r="F106" s="89">
        <v>1</v>
      </c>
      <c r="G106" s="89">
        <v>1</v>
      </c>
      <c r="H106" s="89">
        <v>1</v>
      </c>
      <c r="I106" s="89">
        <v>1</v>
      </c>
      <c r="J106" s="89">
        <v>1</v>
      </c>
      <c r="K106" s="89">
        <v>1</v>
      </c>
      <c r="L106" s="89">
        <v>1</v>
      </c>
      <c r="M106" s="89">
        <v>1</v>
      </c>
      <c r="N106" s="89">
        <v>1</v>
      </c>
      <c r="O106" s="89">
        <v>1</v>
      </c>
      <c r="P106" s="89">
        <v>1</v>
      </c>
      <c r="Q106" s="89">
        <v>1</v>
      </c>
      <c r="R106" s="89">
        <v>1</v>
      </c>
      <c r="S106" s="89">
        <v>1</v>
      </c>
      <c r="T106" s="89">
        <v>1</v>
      </c>
      <c r="U106" s="89">
        <v>1</v>
      </c>
      <c r="V106" s="89">
        <v>1</v>
      </c>
      <c r="W106" s="89">
        <v>1</v>
      </c>
      <c r="X106" s="89">
        <v>1</v>
      </c>
      <c r="Y106" s="89">
        <v>1</v>
      </c>
      <c r="Z106" s="89">
        <v>0</v>
      </c>
      <c r="AA106" s="89">
        <v>0</v>
      </c>
      <c r="AB106" s="91"/>
    </row>
    <row r="107" spans="1:28" customFormat="1" x14ac:dyDescent="0.3">
      <c r="A107" s="89" t="s">
        <v>127</v>
      </c>
      <c r="B107" s="89" t="s">
        <v>311</v>
      </c>
      <c r="C107" s="89">
        <v>0</v>
      </c>
      <c r="D107" s="89">
        <v>0</v>
      </c>
      <c r="E107" s="89">
        <v>0</v>
      </c>
      <c r="F107" s="89">
        <v>1</v>
      </c>
      <c r="G107" s="89">
        <v>1</v>
      </c>
      <c r="H107" s="89">
        <v>1</v>
      </c>
      <c r="I107" s="89">
        <v>1</v>
      </c>
      <c r="J107" s="89">
        <v>1</v>
      </c>
      <c r="K107" s="89">
        <v>1</v>
      </c>
      <c r="L107" s="89">
        <v>1</v>
      </c>
      <c r="M107" s="89">
        <v>1</v>
      </c>
      <c r="N107" s="89">
        <v>1</v>
      </c>
      <c r="O107" s="89">
        <v>1</v>
      </c>
      <c r="P107" s="89">
        <v>1</v>
      </c>
      <c r="Q107" s="89">
        <v>1</v>
      </c>
      <c r="R107" s="89">
        <v>1</v>
      </c>
      <c r="S107" s="89">
        <v>1</v>
      </c>
      <c r="T107" s="89">
        <v>1</v>
      </c>
      <c r="U107" s="89">
        <v>1</v>
      </c>
      <c r="V107" s="89">
        <v>1</v>
      </c>
      <c r="W107" s="89">
        <v>1</v>
      </c>
      <c r="X107" s="89">
        <v>0</v>
      </c>
      <c r="Y107" s="89">
        <v>0</v>
      </c>
      <c r="Z107" s="89">
        <v>0</v>
      </c>
      <c r="AA107" s="89">
        <v>0</v>
      </c>
      <c r="AB107" s="91"/>
    </row>
    <row r="108" spans="1:28" customFormat="1" x14ac:dyDescent="0.3">
      <c r="A108" s="89" t="s">
        <v>128</v>
      </c>
      <c r="B108" s="89" t="s">
        <v>311</v>
      </c>
      <c r="C108" s="89">
        <v>0</v>
      </c>
      <c r="D108" s="89">
        <v>0</v>
      </c>
      <c r="E108" s="89">
        <v>0</v>
      </c>
      <c r="F108" s="89">
        <v>0</v>
      </c>
      <c r="G108" s="89">
        <v>0</v>
      </c>
      <c r="H108" s="89">
        <v>1</v>
      </c>
      <c r="I108" s="89">
        <v>1</v>
      </c>
      <c r="J108" s="89">
        <v>0</v>
      </c>
      <c r="K108" s="89">
        <v>0</v>
      </c>
      <c r="L108" s="89">
        <v>0</v>
      </c>
      <c r="M108" s="89">
        <v>1</v>
      </c>
      <c r="N108" s="89">
        <v>0</v>
      </c>
      <c r="O108" s="89">
        <v>0</v>
      </c>
      <c r="P108" s="89">
        <v>0</v>
      </c>
      <c r="Q108" s="89">
        <v>0</v>
      </c>
      <c r="R108" s="89">
        <v>1</v>
      </c>
      <c r="S108" s="89">
        <v>0</v>
      </c>
      <c r="T108" s="89">
        <v>0</v>
      </c>
      <c r="U108" s="89">
        <v>1</v>
      </c>
      <c r="V108" s="89">
        <v>0</v>
      </c>
      <c r="W108" s="89">
        <v>0</v>
      </c>
      <c r="X108" s="89">
        <v>1</v>
      </c>
      <c r="Y108" s="89">
        <v>0</v>
      </c>
      <c r="Z108" s="89">
        <v>0</v>
      </c>
      <c r="AA108" s="89">
        <v>0</v>
      </c>
      <c r="AB108" s="91"/>
    </row>
    <row r="109" spans="1:28" customFormat="1" x14ac:dyDescent="0.3">
      <c r="A109" s="89" t="s">
        <v>129</v>
      </c>
      <c r="B109" s="89" t="s">
        <v>311</v>
      </c>
      <c r="C109" s="89">
        <v>0</v>
      </c>
      <c r="D109" s="89">
        <v>0</v>
      </c>
      <c r="E109" s="89">
        <v>0</v>
      </c>
      <c r="F109" s="89">
        <v>0</v>
      </c>
      <c r="G109" s="89">
        <v>0</v>
      </c>
      <c r="H109" s="89">
        <v>0</v>
      </c>
      <c r="I109" s="89">
        <v>0</v>
      </c>
      <c r="J109" s="89">
        <v>1</v>
      </c>
      <c r="K109" s="89">
        <v>0</v>
      </c>
      <c r="L109" s="89">
        <v>0</v>
      </c>
      <c r="M109" s="89">
        <v>0</v>
      </c>
      <c r="N109" s="89">
        <v>0</v>
      </c>
      <c r="O109" s="89">
        <v>0</v>
      </c>
      <c r="P109" s="89">
        <v>1</v>
      </c>
      <c r="Q109" s="89">
        <v>0</v>
      </c>
      <c r="R109" s="89">
        <v>0</v>
      </c>
      <c r="S109" s="89">
        <v>0</v>
      </c>
      <c r="T109" s="89">
        <v>0</v>
      </c>
      <c r="U109" s="89">
        <v>1</v>
      </c>
      <c r="V109" s="89">
        <v>0</v>
      </c>
      <c r="W109" s="89">
        <v>0</v>
      </c>
      <c r="X109" s="89">
        <v>0</v>
      </c>
      <c r="Y109" s="89">
        <v>0</v>
      </c>
      <c r="Z109" s="89">
        <v>0</v>
      </c>
      <c r="AA109" s="89">
        <v>1</v>
      </c>
      <c r="AB109" s="91"/>
    </row>
    <row r="110" spans="1:28" customFormat="1" x14ac:dyDescent="0.3">
      <c r="A110" s="89" t="s">
        <v>130</v>
      </c>
      <c r="B110" s="89" t="s">
        <v>311</v>
      </c>
      <c r="C110" s="89">
        <v>0</v>
      </c>
      <c r="D110" s="89">
        <v>0</v>
      </c>
      <c r="E110" s="89">
        <v>0</v>
      </c>
      <c r="F110" s="89">
        <v>0</v>
      </c>
      <c r="G110" s="89">
        <v>0</v>
      </c>
      <c r="H110" s="89">
        <v>1</v>
      </c>
      <c r="I110" s="89">
        <v>0</v>
      </c>
      <c r="J110" s="89">
        <v>0</v>
      </c>
      <c r="K110" s="89">
        <v>0</v>
      </c>
      <c r="L110" s="89">
        <v>0</v>
      </c>
      <c r="M110" s="89">
        <v>0</v>
      </c>
      <c r="N110" s="89">
        <v>0</v>
      </c>
      <c r="O110" s="89">
        <v>0</v>
      </c>
      <c r="P110" s="89">
        <v>0</v>
      </c>
      <c r="Q110" s="89">
        <v>0</v>
      </c>
      <c r="R110" s="89">
        <v>1</v>
      </c>
      <c r="S110" s="89">
        <v>0</v>
      </c>
      <c r="T110" s="89">
        <v>0</v>
      </c>
      <c r="U110" s="89">
        <v>0</v>
      </c>
      <c r="V110" s="89">
        <v>0</v>
      </c>
      <c r="W110" s="89">
        <v>0</v>
      </c>
      <c r="X110" s="89">
        <v>0</v>
      </c>
      <c r="Y110" s="89">
        <v>1</v>
      </c>
      <c r="Z110" s="89">
        <v>0</v>
      </c>
      <c r="AA110" s="89">
        <v>0</v>
      </c>
      <c r="AB110" s="91"/>
    </row>
    <row r="111" spans="1:28" customFormat="1" x14ac:dyDescent="0.3">
      <c r="A111" s="89" t="s">
        <v>131</v>
      </c>
      <c r="B111" s="89" t="s">
        <v>311</v>
      </c>
      <c r="C111" s="89">
        <v>0</v>
      </c>
      <c r="D111" s="89">
        <v>0</v>
      </c>
      <c r="E111" s="89">
        <v>0</v>
      </c>
      <c r="F111" s="89">
        <v>0</v>
      </c>
      <c r="G111" s="89">
        <v>0</v>
      </c>
      <c r="H111" s="89">
        <v>0</v>
      </c>
      <c r="I111" s="89">
        <v>1</v>
      </c>
      <c r="J111" s="89">
        <v>0</v>
      </c>
      <c r="K111" s="89">
        <v>0</v>
      </c>
      <c r="L111" s="89">
        <v>0</v>
      </c>
      <c r="M111" s="89">
        <v>1</v>
      </c>
      <c r="N111" s="89">
        <v>0</v>
      </c>
      <c r="O111" s="89">
        <v>0</v>
      </c>
      <c r="P111" s="89">
        <v>0</v>
      </c>
      <c r="Q111" s="89">
        <v>1</v>
      </c>
      <c r="R111" s="89">
        <v>0</v>
      </c>
      <c r="S111" s="89">
        <v>1</v>
      </c>
      <c r="T111" s="89">
        <v>0</v>
      </c>
      <c r="U111" s="89">
        <v>0</v>
      </c>
      <c r="V111" s="89">
        <v>0</v>
      </c>
      <c r="W111" s="89">
        <v>0</v>
      </c>
      <c r="X111" s="89">
        <v>0</v>
      </c>
      <c r="Y111" s="89">
        <v>0</v>
      </c>
      <c r="Z111" s="89">
        <v>1</v>
      </c>
      <c r="AA111" s="89">
        <v>0</v>
      </c>
      <c r="AB111" s="91"/>
    </row>
    <row r="112" spans="1:28" customFormat="1" x14ac:dyDescent="0.3">
      <c r="A112" s="89" t="s">
        <v>132</v>
      </c>
      <c r="B112" s="89" t="s">
        <v>311</v>
      </c>
      <c r="C112" s="89">
        <v>0</v>
      </c>
      <c r="D112" s="89">
        <v>0</v>
      </c>
      <c r="E112" s="89">
        <v>0</v>
      </c>
      <c r="F112" s="89">
        <v>0</v>
      </c>
      <c r="G112" s="89">
        <v>0</v>
      </c>
      <c r="H112" s="89">
        <v>0</v>
      </c>
      <c r="I112" s="89">
        <v>0</v>
      </c>
      <c r="J112" s="89">
        <v>1</v>
      </c>
      <c r="K112" s="89">
        <v>1</v>
      </c>
      <c r="L112" s="89">
        <v>1</v>
      </c>
      <c r="M112" s="89">
        <v>1</v>
      </c>
      <c r="N112" s="89">
        <v>1</v>
      </c>
      <c r="O112" s="89">
        <v>1</v>
      </c>
      <c r="P112" s="89">
        <v>1</v>
      </c>
      <c r="Q112" s="89">
        <v>1</v>
      </c>
      <c r="R112" s="89">
        <v>1</v>
      </c>
      <c r="S112" s="89">
        <v>0</v>
      </c>
      <c r="T112" s="89">
        <v>0</v>
      </c>
      <c r="U112" s="89">
        <v>2</v>
      </c>
      <c r="V112" s="89">
        <v>1</v>
      </c>
      <c r="W112" s="89">
        <v>1</v>
      </c>
      <c r="X112" s="89">
        <v>1</v>
      </c>
      <c r="Y112" s="89">
        <v>2</v>
      </c>
      <c r="Z112" s="89">
        <v>2</v>
      </c>
      <c r="AA112" s="89">
        <v>0</v>
      </c>
      <c r="AB112" s="91"/>
    </row>
    <row r="113" spans="1:28" customFormat="1" x14ac:dyDescent="0.3">
      <c r="A113" s="89" t="s">
        <v>133</v>
      </c>
      <c r="B113" s="89" t="s">
        <v>311</v>
      </c>
      <c r="C113" s="89">
        <v>0</v>
      </c>
      <c r="D113" s="89">
        <v>0</v>
      </c>
      <c r="E113" s="89">
        <v>0</v>
      </c>
      <c r="F113" s="89">
        <v>0</v>
      </c>
      <c r="G113" s="89">
        <v>1</v>
      </c>
      <c r="H113" s="89">
        <v>1</v>
      </c>
      <c r="I113" s="89">
        <v>0</v>
      </c>
      <c r="J113" s="89">
        <v>0</v>
      </c>
      <c r="K113" s="89">
        <v>0</v>
      </c>
      <c r="L113" s="89">
        <v>0</v>
      </c>
      <c r="M113" s="89">
        <v>0</v>
      </c>
      <c r="N113" s="89">
        <v>1</v>
      </c>
      <c r="O113" s="89">
        <v>1</v>
      </c>
      <c r="P113" s="89">
        <v>0</v>
      </c>
      <c r="Q113" s="89">
        <v>0</v>
      </c>
      <c r="R113" s="89">
        <v>0</v>
      </c>
      <c r="S113" s="89">
        <v>0</v>
      </c>
      <c r="T113" s="89">
        <v>0</v>
      </c>
      <c r="U113" s="89">
        <v>1</v>
      </c>
      <c r="V113" s="89">
        <v>0</v>
      </c>
      <c r="W113" s="89">
        <v>0</v>
      </c>
      <c r="X113" s="89">
        <v>0</v>
      </c>
      <c r="Y113" s="89">
        <v>0</v>
      </c>
      <c r="Z113" s="89">
        <v>0</v>
      </c>
      <c r="AA113" s="89">
        <v>0</v>
      </c>
      <c r="AB113" s="91"/>
    </row>
    <row r="114" spans="1:28" customFormat="1" x14ac:dyDescent="0.3">
      <c r="A114" s="89" t="s">
        <v>134</v>
      </c>
      <c r="B114" s="89" t="s">
        <v>311</v>
      </c>
      <c r="C114" s="89">
        <v>0</v>
      </c>
      <c r="D114" s="89">
        <v>0</v>
      </c>
      <c r="E114" s="89">
        <v>0</v>
      </c>
      <c r="F114" s="89">
        <v>0</v>
      </c>
      <c r="G114" s="89">
        <v>0</v>
      </c>
      <c r="H114" s="89">
        <v>0</v>
      </c>
      <c r="I114" s="89">
        <v>0</v>
      </c>
      <c r="J114" s="89">
        <v>0</v>
      </c>
      <c r="K114" s="89">
        <v>1</v>
      </c>
      <c r="L114" s="89">
        <v>1</v>
      </c>
      <c r="M114" s="89">
        <v>0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1</v>
      </c>
      <c r="T114" s="89">
        <v>0</v>
      </c>
      <c r="U114" s="89">
        <v>0</v>
      </c>
      <c r="V114" s="89">
        <v>0</v>
      </c>
      <c r="W114" s="89">
        <v>0</v>
      </c>
      <c r="X114" s="89">
        <v>0</v>
      </c>
      <c r="Y114" s="89">
        <v>0</v>
      </c>
      <c r="Z114" s="89">
        <v>1</v>
      </c>
      <c r="AA114" s="89">
        <v>0</v>
      </c>
      <c r="AB114" s="91"/>
    </row>
    <row r="115" spans="1:28" customFormat="1" x14ac:dyDescent="0.3">
      <c r="A115" s="89" t="s">
        <v>135</v>
      </c>
      <c r="B115" s="89" t="s">
        <v>311</v>
      </c>
      <c r="C115" s="89">
        <v>0</v>
      </c>
      <c r="D115" s="89">
        <v>0</v>
      </c>
      <c r="E115" s="89">
        <v>0</v>
      </c>
      <c r="F115" s="89">
        <v>0</v>
      </c>
      <c r="G115" s="89">
        <v>0</v>
      </c>
      <c r="H115" s="89">
        <v>0</v>
      </c>
      <c r="I115" s="89">
        <v>0</v>
      </c>
      <c r="J115" s="89">
        <v>0</v>
      </c>
      <c r="K115" s="89">
        <v>0</v>
      </c>
      <c r="L115" s="89">
        <v>0</v>
      </c>
      <c r="M115" s="89">
        <v>1</v>
      </c>
      <c r="N115" s="89">
        <v>1</v>
      </c>
      <c r="O115" s="89">
        <v>0</v>
      </c>
      <c r="P115" s="89">
        <v>0</v>
      </c>
      <c r="Q115" s="89">
        <v>0</v>
      </c>
      <c r="R115" s="89">
        <v>0</v>
      </c>
      <c r="S115" s="89">
        <v>0</v>
      </c>
      <c r="T115" s="89">
        <v>1</v>
      </c>
      <c r="U115" s="89">
        <v>0</v>
      </c>
      <c r="V115" s="89">
        <v>0</v>
      </c>
      <c r="W115" s="89">
        <v>0</v>
      </c>
      <c r="X115" s="89">
        <v>0</v>
      </c>
      <c r="Y115" s="89">
        <v>0</v>
      </c>
      <c r="Z115" s="89">
        <v>0</v>
      </c>
      <c r="AA115" s="89">
        <v>0</v>
      </c>
      <c r="AB115" s="91"/>
    </row>
    <row r="116" spans="1:28" customFormat="1" x14ac:dyDescent="0.3">
      <c r="A116" s="89" t="s">
        <v>136</v>
      </c>
      <c r="B116" s="89" t="s">
        <v>311</v>
      </c>
      <c r="C116" s="89">
        <v>0</v>
      </c>
      <c r="D116" s="89">
        <v>0</v>
      </c>
      <c r="E116" s="89">
        <v>0</v>
      </c>
      <c r="F116" s="89">
        <v>0</v>
      </c>
      <c r="G116" s="89">
        <v>0</v>
      </c>
      <c r="H116" s="89">
        <v>0</v>
      </c>
      <c r="I116" s="89">
        <v>0</v>
      </c>
      <c r="J116" s="89">
        <v>0</v>
      </c>
      <c r="K116" s="89">
        <v>0</v>
      </c>
      <c r="L116" s="89">
        <v>0</v>
      </c>
      <c r="M116" s="89">
        <v>0</v>
      </c>
      <c r="N116" s="89">
        <v>0</v>
      </c>
      <c r="O116" s="89">
        <v>0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89">
        <v>0</v>
      </c>
      <c r="V116" s="89">
        <v>0</v>
      </c>
      <c r="W116" s="89">
        <v>0</v>
      </c>
      <c r="X116" s="89">
        <v>0</v>
      </c>
      <c r="Y116" s="89">
        <v>0</v>
      </c>
      <c r="Z116" s="89">
        <v>0</v>
      </c>
      <c r="AA116" s="89">
        <v>0</v>
      </c>
      <c r="AB116" s="91"/>
    </row>
    <row r="117" spans="1:28" customFormat="1" x14ac:dyDescent="0.3">
      <c r="A117" s="89" t="s">
        <v>137</v>
      </c>
      <c r="B117" s="89" t="s">
        <v>311</v>
      </c>
      <c r="C117" s="89">
        <v>0</v>
      </c>
      <c r="D117" s="89">
        <v>0</v>
      </c>
      <c r="E117" s="89">
        <v>0</v>
      </c>
      <c r="F117" s="89">
        <v>0</v>
      </c>
      <c r="G117" s="89">
        <v>0</v>
      </c>
      <c r="H117" s="89">
        <v>1</v>
      </c>
      <c r="I117" s="89">
        <v>0</v>
      </c>
      <c r="J117" s="89">
        <v>0</v>
      </c>
      <c r="K117" s="89">
        <v>0</v>
      </c>
      <c r="L117" s="89">
        <v>0</v>
      </c>
      <c r="M117" s="89">
        <v>1</v>
      </c>
      <c r="N117" s="89">
        <v>0</v>
      </c>
      <c r="O117" s="89">
        <v>0</v>
      </c>
      <c r="P117" s="89">
        <v>1</v>
      </c>
      <c r="Q117" s="89">
        <v>1</v>
      </c>
      <c r="R117" s="89">
        <v>3</v>
      </c>
      <c r="S117" s="89">
        <v>1</v>
      </c>
      <c r="T117" s="89">
        <v>2</v>
      </c>
      <c r="U117" s="89">
        <v>1</v>
      </c>
      <c r="V117" s="89">
        <v>3</v>
      </c>
      <c r="W117" s="89">
        <v>1</v>
      </c>
      <c r="X117" s="89">
        <v>1</v>
      </c>
      <c r="Y117" s="89">
        <v>1</v>
      </c>
      <c r="Z117" s="89">
        <v>1</v>
      </c>
      <c r="AA117" s="89">
        <v>0</v>
      </c>
      <c r="AB117" s="91"/>
    </row>
    <row r="118" spans="1:28" customFormat="1" x14ac:dyDescent="0.3">
      <c r="A118" s="89" t="s">
        <v>138</v>
      </c>
      <c r="B118" s="89" t="s">
        <v>311</v>
      </c>
      <c r="C118" s="89">
        <v>0</v>
      </c>
      <c r="D118" s="89">
        <v>0</v>
      </c>
      <c r="E118" s="89">
        <v>0</v>
      </c>
      <c r="F118" s="89">
        <v>0</v>
      </c>
      <c r="G118" s="89">
        <v>0</v>
      </c>
      <c r="H118" s="89">
        <v>0</v>
      </c>
      <c r="I118" s="89">
        <v>0</v>
      </c>
      <c r="J118" s="89">
        <v>0</v>
      </c>
      <c r="K118" s="89">
        <v>0</v>
      </c>
      <c r="L118" s="89">
        <v>0</v>
      </c>
      <c r="M118" s="89">
        <v>0</v>
      </c>
      <c r="N118" s="89">
        <v>0</v>
      </c>
      <c r="O118" s="89">
        <v>0</v>
      </c>
      <c r="P118" s="89">
        <v>0</v>
      </c>
      <c r="Q118" s="89">
        <v>1</v>
      </c>
      <c r="R118" s="89">
        <v>0</v>
      </c>
      <c r="S118" s="89">
        <v>0</v>
      </c>
      <c r="T118" s="89">
        <v>0</v>
      </c>
      <c r="U118" s="89">
        <v>0</v>
      </c>
      <c r="V118" s="89">
        <v>0</v>
      </c>
      <c r="W118" s="89">
        <v>0</v>
      </c>
      <c r="X118" s="89">
        <v>0</v>
      </c>
      <c r="Y118" s="89">
        <v>0</v>
      </c>
      <c r="Z118" s="89">
        <v>0</v>
      </c>
      <c r="AA118" s="89">
        <v>0</v>
      </c>
      <c r="AB118" s="91"/>
    </row>
    <row r="119" spans="1:28" customFormat="1" x14ac:dyDescent="0.3">
      <c r="A119" s="89" t="s">
        <v>139</v>
      </c>
      <c r="B119" s="89" t="s">
        <v>311</v>
      </c>
      <c r="C119" s="89">
        <v>0</v>
      </c>
      <c r="D119" s="89">
        <v>0</v>
      </c>
      <c r="E119" s="89">
        <v>0</v>
      </c>
      <c r="F119" s="89">
        <v>0</v>
      </c>
      <c r="G119" s="89">
        <v>0</v>
      </c>
      <c r="H119" s="89">
        <v>0</v>
      </c>
      <c r="I119" s="89">
        <v>0</v>
      </c>
      <c r="J119" s="89">
        <v>1</v>
      </c>
      <c r="K119" s="89">
        <v>0</v>
      </c>
      <c r="L119" s="89">
        <v>0</v>
      </c>
      <c r="M119" s="89">
        <v>0</v>
      </c>
      <c r="N119" s="89">
        <v>1</v>
      </c>
      <c r="O119" s="89">
        <v>1</v>
      </c>
      <c r="P119" s="89">
        <v>0</v>
      </c>
      <c r="Q119" s="89">
        <v>1</v>
      </c>
      <c r="R119" s="89">
        <v>0</v>
      </c>
      <c r="S119" s="89">
        <v>0</v>
      </c>
      <c r="T119" s="89">
        <v>1</v>
      </c>
      <c r="U119" s="89">
        <v>0</v>
      </c>
      <c r="V119" s="89">
        <v>0</v>
      </c>
      <c r="W119" s="89">
        <v>0</v>
      </c>
      <c r="X119" s="89">
        <v>1</v>
      </c>
      <c r="Y119" s="89">
        <v>0</v>
      </c>
      <c r="Z119" s="89">
        <v>0</v>
      </c>
      <c r="AA119" s="89">
        <v>0</v>
      </c>
      <c r="AB119" s="91"/>
    </row>
    <row r="120" spans="1:28" customFormat="1" x14ac:dyDescent="0.3">
      <c r="A120" s="89" t="s">
        <v>140</v>
      </c>
      <c r="B120" s="89" t="s">
        <v>311</v>
      </c>
      <c r="C120" s="89">
        <v>0</v>
      </c>
      <c r="D120" s="89">
        <v>0</v>
      </c>
      <c r="E120" s="89">
        <v>0</v>
      </c>
      <c r="F120" s="89">
        <v>0</v>
      </c>
      <c r="G120" s="89">
        <v>0</v>
      </c>
      <c r="H120" s="89">
        <v>0</v>
      </c>
      <c r="I120" s="89">
        <v>0</v>
      </c>
      <c r="J120" s="89">
        <v>0</v>
      </c>
      <c r="K120" s="89">
        <v>0</v>
      </c>
      <c r="L120" s="89">
        <v>0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0</v>
      </c>
      <c r="T120" s="89">
        <v>0</v>
      </c>
      <c r="U120" s="89">
        <v>0</v>
      </c>
      <c r="V120" s="89">
        <v>0</v>
      </c>
      <c r="W120" s="89">
        <v>0</v>
      </c>
      <c r="X120" s="89">
        <v>0</v>
      </c>
      <c r="Y120" s="89">
        <v>1</v>
      </c>
      <c r="Z120" s="89">
        <v>0</v>
      </c>
      <c r="AA120" s="89">
        <v>0</v>
      </c>
      <c r="AB120" s="91"/>
    </row>
    <row r="121" spans="1:28" customFormat="1" x14ac:dyDescent="0.3">
      <c r="A121" s="89" t="s">
        <v>141</v>
      </c>
      <c r="B121" s="89" t="s">
        <v>311</v>
      </c>
      <c r="C121" s="89">
        <v>0</v>
      </c>
      <c r="D121" s="89">
        <v>0</v>
      </c>
      <c r="E121" s="89">
        <v>0</v>
      </c>
      <c r="F121" s="89">
        <v>0</v>
      </c>
      <c r="G121" s="89">
        <v>0</v>
      </c>
      <c r="H121" s="89">
        <v>0</v>
      </c>
      <c r="I121" s="89">
        <v>0</v>
      </c>
      <c r="J121" s="89">
        <v>0</v>
      </c>
      <c r="K121" s="89">
        <v>0</v>
      </c>
      <c r="L121" s="89">
        <v>0</v>
      </c>
      <c r="M121" s="89">
        <v>0</v>
      </c>
      <c r="N121" s="89">
        <v>1</v>
      </c>
      <c r="O121" s="89">
        <v>0</v>
      </c>
      <c r="P121" s="89">
        <v>0</v>
      </c>
      <c r="Q121" s="89">
        <v>0</v>
      </c>
      <c r="R121" s="89">
        <v>0</v>
      </c>
      <c r="S121" s="89">
        <v>0</v>
      </c>
      <c r="T121" s="89">
        <v>0</v>
      </c>
      <c r="U121" s="89">
        <v>0</v>
      </c>
      <c r="V121" s="89">
        <v>0</v>
      </c>
      <c r="W121" s="89">
        <v>1</v>
      </c>
      <c r="X121" s="89">
        <v>0</v>
      </c>
      <c r="Y121" s="89">
        <v>0</v>
      </c>
      <c r="Z121" s="89">
        <v>0</v>
      </c>
      <c r="AA121" s="89">
        <v>0</v>
      </c>
      <c r="AB121" s="91"/>
    </row>
    <row r="122" spans="1:28" customFormat="1" x14ac:dyDescent="0.3">
      <c r="A122" s="89" t="s">
        <v>142</v>
      </c>
      <c r="B122" s="89" t="s">
        <v>311</v>
      </c>
      <c r="C122" s="89">
        <v>0</v>
      </c>
      <c r="D122" s="89">
        <v>0</v>
      </c>
      <c r="E122" s="89">
        <v>0</v>
      </c>
      <c r="F122" s="89">
        <v>0</v>
      </c>
      <c r="G122" s="89">
        <v>0</v>
      </c>
      <c r="H122" s="89">
        <v>0</v>
      </c>
      <c r="I122" s="89">
        <v>0</v>
      </c>
      <c r="J122" s="89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0</v>
      </c>
      <c r="T122" s="89">
        <v>0</v>
      </c>
      <c r="U122" s="89">
        <v>0</v>
      </c>
      <c r="V122" s="89">
        <v>0</v>
      </c>
      <c r="W122" s="89">
        <v>0</v>
      </c>
      <c r="X122" s="89">
        <v>0</v>
      </c>
      <c r="Y122" s="89">
        <v>0</v>
      </c>
      <c r="Z122" s="89">
        <v>1</v>
      </c>
      <c r="AA122" s="89">
        <v>0</v>
      </c>
      <c r="AB122" s="91"/>
    </row>
    <row r="123" spans="1:28" customFormat="1" x14ac:dyDescent="0.3">
      <c r="A123" s="89" t="s">
        <v>143</v>
      </c>
      <c r="B123" s="89" t="s">
        <v>311</v>
      </c>
      <c r="C123" s="89">
        <v>0</v>
      </c>
      <c r="D123" s="89">
        <v>0</v>
      </c>
      <c r="E123" s="89">
        <v>0</v>
      </c>
      <c r="F123" s="89">
        <v>0</v>
      </c>
      <c r="G123" s="89">
        <v>0</v>
      </c>
      <c r="H123" s="89">
        <v>0</v>
      </c>
      <c r="I123" s="89">
        <v>0</v>
      </c>
      <c r="J123" s="89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89">
        <v>1</v>
      </c>
      <c r="R123" s="89">
        <v>0</v>
      </c>
      <c r="S123" s="89">
        <v>0</v>
      </c>
      <c r="T123" s="89">
        <v>0</v>
      </c>
      <c r="U123" s="89">
        <v>0</v>
      </c>
      <c r="V123" s="89">
        <v>1</v>
      </c>
      <c r="W123" s="89"/>
      <c r="X123" s="89">
        <v>0</v>
      </c>
      <c r="Y123" s="89">
        <v>0</v>
      </c>
      <c r="Z123" s="89">
        <v>0</v>
      </c>
      <c r="AA123" s="89">
        <v>0</v>
      </c>
      <c r="AB123" s="91"/>
    </row>
    <row r="124" spans="1:28" customFormat="1" x14ac:dyDescent="0.3">
      <c r="A124" s="89" t="s">
        <v>144</v>
      </c>
      <c r="B124" s="89" t="s">
        <v>311</v>
      </c>
      <c r="C124" s="89">
        <v>0</v>
      </c>
      <c r="D124" s="89">
        <v>0</v>
      </c>
      <c r="E124" s="89">
        <v>0</v>
      </c>
      <c r="F124" s="89">
        <v>0</v>
      </c>
      <c r="G124" s="89">
        <v>1</v>
      </c>
      <c r="H124" s="89">
        <v>0</v>
      </c>
      <c r="I124" s="89">
        <v>0</v>
      </c>
      <c r="J124" s="89">
        <v>0</v>
      </c>
      <c r="K124" s="89">
        <v>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0</v>
      </c>
      <c r="T124" s="89">
        <v>0</v>
      </c>
      <c r="U124" s="89">
        <v>1</v>
      </c>
      <c r="V124" s="89">
        <v>0</v>
      </c>
      <c r="W124" s="89">
        <v>0</v>
      </c>
      <c r="X124" s="89">
        <v>1</v>
      </c>
      <c r="Y124" s="89">
        <v>0</v>
      </c>
      <c r="Z124" s="89">
        <v>0</v>
      </c>
      <c r="AA124" s="89">
        <v>0</v>
      </c>
      <c r="AB124" s="91"/>
    </row>
    <row r="125" spans="1:28" customFormat="1" x14ac:dyDescent="0.3">
      <c r="A125" s="89" t="s">
        <v>145</v>
      </c>
      <c r="B125" s="89" t="s">
        <v>311</v>
      </c>
      <c r="C125" s="89">
        <v>0</v>
      </c>
      <c r="D125" s="89">
        <v>0</v>
      </c>
      <c r="E125" s="89">
        <v>0</v>
      </c>
      <c r="F125" s="89">
        <v>0</v>
      </c>
      <c r="G125" s="89">
        <v>0</v>
      </c>
      <c r="H125" s="89">
        <v>0</v>
      </c>
      <c r="I125" s="89">
        <v>0</v>
      </c>
      <c r="J125" s="89">
        <v>0</v>
      </c>
      <c r="K125" s="89">
        <v>0</v>
      </c>
      <c r="L125" s="89">
        <v>1</v>
      </c>
      <c r="M125" s="89">
        <v>0</v>
      </c>
      <c r="N125" s="89">
        <v>0</v>
      </c>
      <c r="O125" s="89">
        <v>1</v>
      </c>
      <c r="P125" s="89">
        <v>1</v>
      </c>
      <c r="Q125" s="89">
        <v>0</v>
      </c>
      <c r="R125" s="89">
        <v>0</v>
      </c>
      <c r="S125" s="89">
        <v>0</v>
      </c>
      <c r="T125" s="89">
        <v>0</v>
      </c>
      <c r="U125" s="89">
        <v>0</v>
      </c>
      <c r="V125" s="89">
        <v>0</v>
      </c>
      <c r="W125" s="89">
        <v>0</v>
      </c>
      <c r="X125" s="89">
        <v>0</v>
      </c>
      <c r="Y125" s="89">
        <v>0</v>
      </c>
      <c r="Z125" s="89">
        <v>0</v>
      </c>
      <c r="AA125" s="89">
        <v>0</v>
      </c>
      <c r="AB125" s="91"/>
    </row>
    <row r="126" spans="1:28" customFormat="1" x14ac:dyDescent="0.3">
      <c r="A126" s="89" t="s">
        <v>146</v>
      </c>
      <c r="B126" s="89" t="s">
        <v>311</v>
      </c>
      <c r="C126" s="89">
        <v>0</v>
      </c>
      <c r="D126" s="89">
        <v>0</v>
      </c>
      <c r="E126" s="89">
        <v>0</v>
      </c>
      <c r="F126" s="89">
        <v>0</v>
      </c>
      <c r="G126" s="89">
        <v>1</v>
      </c>
      <c r="H126" s="89">
        <v>0</v>
      </c>
      <c r="I126" s="89">
        <v>0</v>
      </c>
      <c r="J126" s="89">
        <v>0</v>
      </c>
      <c r="K126" s="89">
        <v>1</v>
      </c>
      <c r="L126" s="89">
        <v>1</v>
      </c>
      <c r="M126" s="89">
        <v>0</v>
      </c>
      <c r="N126" s="89">
        <v>0</v>
      </c>
      <c r="O126" s="89">
        <v>1</v>
      </c>
      <c r="P126" s="89">
        <v>0</v>
      </c>
      <c r="Q126" s="89">
        <v>1</v>
      </c>
      <c r="R126" s="89">
        <v>1</v>
      </c>
      <c r="S126" s="89">
        <v>0</v>
      </c>
      <c r="T126" s="89">
        <v>1</v>
      </c>
      <c r="U126" s="89">
        <v>1</v>
      </c>
      <c r="V126" s="89">
        <v>1</v>
      </c>
      <c r="W126" s="89">
        <v>1</v>
      </c>
      <c r="X126" s="89">
        <v>1</v>
      </c>
      <c r="Y126" s="89">
        <v>1</v>
      </c>
      <c r="Z126" s="89">
        <v>0</v>
      </c>
      <c r="AA126" s="89">
        <v>0</v>
      </c>
      <c r="AB126" s="91"/>
    </row>
    <row r="127" spans="1:28" customFormat="1" x14ac:dyDescent="0.3">
      <c r="A127" s="89" t="s">
        <v>147</v>
      </c>
      <c r="B127" s="89" t="s">
        <v>311</v>
      </c>
      <c r="C127" s="89">
        <v>0</v>
      </c>
      <c r="D127" s="89">
        <v>0</v>
      </c>
      <c r="E127" s="89">
        <v>0</v>
      </c>
      <c r="F127" s="89">
        <v>0</v>
      </c>
      <c r="G127" s="89">
        <v>0</v>
      </c>
      <c r="H127" s="89">
        <v>0</v>
      </c>
      <c r="I127" s="89">
        <v>1</v>
      </c>
      <c r="J127" s="89">
        <v>0</v>
      </c>
      <c r="K127" s="89">
        <v>0</v>
      </c>
      <c r="L127" s="89">
        <v>0</v>
      </c>
      <c r="M127" s="89">
        <v>0</v>
      </c>
      <c r="N127" s="89">
        <v>0</v>
      </c>
      <c r="O127" s="89">
        <v>1</v>
      </c>
      <c r="P127" s="89">
        <v>1</v>
      </c>
      <c r="Q127" s="89">
        <v>0</v>
      </c>
      <c r="R127" s="89">
        <v>1</v>
      </c>
      <c r="S127" s="89">
        <v>1</v>
      </c>
      <c r="T127" s="89">
        <v>1</v>
      </c>
      <c r="U127" s="89">
        <v>0</v>
      </c>
      <c r="V127" s="89">
        <v>1</v>
      </c>
      <c r="W127" s="89">
        <v>0</v>
      </c>
      <c r="X127" s="89">
        <v>0</v>
      </c>
      <c r="Y127" s="89">
        <v>1</v>
      </c>
      <c r="Z127" s="89">
        <v>0</v>
      </c>
      <c r="AA127" s="89">
        <v>0</v>
      </c>
      <c r="AB127" s="91"/>
    </row>
    <row r="128" spans="1:28" customFormat="1" x14ac:dyDescent="0.3">
      <c r="A128" s="89" t="s">
        <v>148</v>
      </c>
      <c r="B128" s="89" t="s">
        <v>311</v>
      </c>
      <c r="C128" s="89">
        <v>0</v>
      </c>
      <c r="D128" s="89">
        <v>0</v>
      </c>
      <c r="E128" s="89">
        <v>0</v>
      </c>
      <c r="F128" s="89">
        <v>1</v>
      </c>
      <c r="G128" s="89">
        <v>1</v>
      </c>
      <c r="H128" s="89">
        <v>1</v>
      </c>
      <c r="I128" s="89">
        <v>0</v>
      </c>
      <c r="J128" s="89">
        <v>1</v>
      </c>
      <c r="K128" s="89">
        <v>0</v>
      </c>
      <c r="L128" s="89">
        <v>1</v>
      </c>
      <c r="M128" s="89">
        <v>0</v>
      </c>
      <c r="N128" s="89">
        <v>1</v>
      </c>
      <c r="O128" s="89">
        <v>1</v>
      </c>
      <c r="P128" s="89">
        <v>1</v>
      </c>
      <c r="Q128" s="89">
        <v>1</v>
      </c>
      <c r="R128" s="89">
        <v>1</v>
      </c>
      <c r="S128" s="89">
        <v>1</v>
      </c>
      <c r="T128" s="89">
        <v>1</v>
      </c>
      <c r="U128" s="89">
        <v>1</v>
      </c>
      <c r="V128" s="89">
        <v>1</v>
      </c>
      <c r="W128" s="89">
        <v>1</v>
      </c>
      <c r="X128" s="89">
        <v>1</v>
      </c>
      <c r="Y128" s="89">
        <v>1</v>
      </c>
      <c r="Z128" s="89">
        <v>1</v>
      </c>
      <c r="AA128" s="89">
        <v>1</v>
      </c>
      <c r="AB128" s="91"/>
    </row>
    <row r="129" spans="1:28" customFormat="1" x14ac:dyDescent="0.3">
      <c r="A129" s="89" t="s">
        <v>149</v>
      </c>
      <c r="B129" s="89" t="s">
        <v>311</v>
      </c>
      <c r="C129" s="89">
        <v>0</v>
      </c>
      <c r="D129" s="89">
        <v>0</v>
      </c>
      <c r="E129" s="89">
        <v>0</v>
      </c>
      <c r="F129" s="89">
        <v>0</v>
      </c>
      <c r="G129" s="89">
        <v>0</v>
      </c>
      <c r="H129" s="89">
        <v>0</v>
      </c>
      <c r="I129" s="89">
        <v>1</v>
      </c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1</v>
      </c>
      <c r="P129" s="89">
        <v>0</v>
      </c>
      <c r="Q129" s="89">
        <v>0</v>
      </c>
      <c r="R129" s="89">
        <v>0</v>
      </c>
      <c r="S129" s="89">
        <v>1</v>
      </c>
      <c r="T129" s="89">
        <v>0</v>
      </c>
      <c r="U129" s="89">
        <v>0</v>
      </c>
      <c r="V129" s="89">
        <v>1</v>
      </c>
      <c r="W129" s="89">
        <v>0</v>
      </c>
      <c r="X129" s="89">
        <v>0</v>
      </c>
      <c r="Y129" s="89">
        <v>0</v>
      </c>
      <c r="Z129" s="89">
        <v>0</v>
      </c>
      <c r="AA129" s="89">
        <v>0</v>
      </c>
      <c r="AB129" s="91"/>
    </row>
    <row r="130" spans="1:28" customFormat="1" x14ac:dyDescent="0.3">
      <c r="A130" s="89" t="s">
        <v>150</v>
      </c>
      <c r="B130" s="89" t="s">
        <v>311</v>
      </c>
      <c r="C130" s="89">
        <v>0</v>
      </c>
      <c r="D130" s="89">
        <v>0</v>
      </c>
      <c r="E130" s="89">
        <v>0</v>
      </c>
      <c r="F130" s="89">
        <v>0</v>
      </c>
      <c r="G130" s="89">
        <v>0</v>
      </c>
      <c r="H130" s="89">
        <v>0</v>
      </c>
      <c r="I130" s="89">
        <v>0</v>
      </c>
      <c r="J130" s="89">
        <v>0</v>
      </c>
      <c r="K130" s="89">
        <v>0</v>
      </c>
      <c r="L130" s="89">
        <v>0</v>
      </c>
      <c r="M130" s="89">
        <v>0</v>
      </c>
      <c r="N130" s="89">
        <v>1</v>
      </c>
      <c r="O130" s="89">
        <v>0</v>
      </c>
      <c r="P130" s="89">
        <v>0</v>
      </c>
      <c r="Q130" s="89">
        <v>0</v>
      </c>
      <c r="R130" s="89">
        <v>0</v>
      </c>
      <c r="S130" s="89">
        <v>1</v>
      </c>
      <c r="T130" s="89">
        <v>0</v>
      </c>
      <c r="U130" s="89">
        <v>0</v>
      </c>
      <c r="V130" s="89">
        <v>0</v>
      </c>
      <c r="W130" s="89">
        <v>1</v>
      </c>
      <c r="X130" s="89">
        <v>0</v>
      </c>
      <c r="Y130" s="89">
        <v>0</v>
      </c>
      <c r="Z130" s="89">
        <v>1</v>
      </c>
      <c r="AA130" s="89">
        <v>0</v>
      </c>
      <c r="AB130" s="91"/>
    </row>
    <row r="131" spans="1:28" customFormat="1" x14ac:dyDescent="0.3">
      <c r="A131" s="89" t="s">
        <v>151</v>
      </c>
      <c r="B131" s="89" t="s">
        <v>311</v>
      </c>
      <c r="C131" s="89">
        <v>0</v>
      </c>
      <c r="D131" s="89">
        <v>0</v>
      </c>
      <c r="E131" s="89">
        <v>0</v>
      </c>
      <c r="F131" s="89">
        <v>0</v>
      </c>
      <c r="G131" s="89">
        <v>0</v>
      </c>
      <c r="H131" s="89">
        <v>0</v>
      </c>
      <c r="I131" s="89">
        <v>1</v>
      </c>
      <c r="J131" s="89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1</v>
      </c>
      <c r="R131" s="89">
        <v>0</v>
      </c>
      <c r="S131" s="89">
        <v>0</v>
      </c>
      <c r="T131" s="89">
        <v>0</v>
      </c>
      <c r="U131" s="89">
        <v>0</v>
      </c>
      <c r="V131" s="89">
        <v>0</v>
      </c>
      <c r="W131" s="89">
        <v>1</v>
      </c>
      <c r="X131" s="89">
        <v>0</v>
      </c>
      <c r="Y131" s="89">
        <v>0</v>
      </c>
      <c r="Z131" s="89">
        <v>0</v>
      </c>
      <c r="AA131" s="89">
        <v>0</v>
      </c>
      <c r="AB131" s="91"/>
    </row>
    <row r="132" spans="1:28" customFormat="1" x14ac:dyDescent="0.3">
      <c r="A132" s="89" t="s">
        <v>152</v>
      </c>
      <c r="B132" s="89" t="s">
        <v>311</v>
      </c>
      <c r="C132" s="89">
        <v>0</v>
      </c>
      <c r="D132" s="89">
        <v>0</v>
      </c>
      <c r="E132" s="89">
        <v>0</v>
      </c>
      <c r="F132" s="89">
        <v>0</v>
      </c>
      <c r="G132" s="89">
        <v>0</v>
      </c>
      <c r="H132" s="89">
        <v>0</v>
      </c>
      <c r="I132" s="89">
        <v>0</v>
      </c>
      <c r="J132" s="89">
        <v>0</v>
      </c>
      <c r="K132" s="89">
        <v>0</v>
      </c>
      <c r="L132" s="89">
        <v>0</v>
      </c>
      <c r="M132" s="89">
        <v>1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  <c r="T132" s="89">
        <v>0</v>
      </c>
      <c r="U132" s="89">
        <v>0</v>
      </c>
      <c r="V132" s="89">
        <v>0</v>
      </c>
      <c r="W132" s="89">
        <v>0</v>
      </c>
      <c r="X132" s="89">
        <v>0</v>
      </c>
      <c r="Y132" s="89">
        <v>0</v>
      </c>
      <c r="Z132" s="89">
        <v>0</v>
      </c>
      <c r="AA132" s="89">
        <v>0</v>
      </c>
      <c r="AB132" s="91"/>
    </row>
    <row r="133" spans="1:28" customFormat="1" x14ac:dyDescent="0.3">
      <c r="A133" s="89" t="s">
        <v>153</v>
      </c>
      <c r="B133" s="89" t="s">
        <v>311</v>
      </c>
      <c r="C133" s="89">
        <v>0</v>
      </c>
      <c r="D133" s="89">
        <v>0</v>
      </c>
      <c r="E133" s="89">
        <v>0</v>
      </c>
      <c r="F133" s="89">
        <v>0</v>
      </c>
      <c r="G133" s="89">
        <v>0</v>
      </c>
      <c r="H133" s="89">
        <v>0</v>
      </c>
      <c r="I133" s="89">
        <v>0</v>
      </c>
      <c r="J133" s="89">
        <v>0</v>
      </c>
      <c r="K133" s="89">
        <v>0</v>
      </c>
      <c r="L133" s="89">
        <v>0</v>
      </c>
      <c r="M133" s="89">
        <v>1</v>
      </c>
      <c r="N133" s="89">
        <v>0</v>
      </c>
      <c r="O133" s="89">
        <v>0</v>
      </c>
      <c r="P133" s="89">
        <v>0</v>
      </c>
      <c r="Q133" s="89">
        <v>0</v>
      </c>
      <c r="R133" s="89">
        <v>1</v>
      </c>
      <c r="S133" s="89">
        <v>0</v>
      </c>
      <c r="T133" s="89">
        <v>0</v>
      </c>
      <c r="U133" s="89">
        <v>0</v>
      </c>
      <c r="V133" s="89">
        <v>0</v>
      </c>
      <c r="W133" s="89">
        <v>1</v>
      </c>
      <c r="X133" s="89">
        <v>0</v>
      </c>
      <c r="Y133" s="89">
        <v>0</v>
      </c>
      <c r="Z133" s="89">
        <v>0</v>
      </c>
      <c r="AA133" s="89">
        <v>0</v>
      </c>
      <c r="AB133" s="91"/>
    </row>
    <row r="134" spans="1:28" customFormat="1" x14ac:dyDescent="0.3">
      <c r="A134" s="89" t="s">
        <v>154</v>
      </c>
      <c r="B134" s="89" t="s">
        <v>311</v>
      </c>
      <c r="C134" s="89">
        <v>0</v>
      </c>
      <c r="D134" s="89">
        <v>0</v>
      </c>
      <c r="E134" s="89">
        <v>0</v>
      </c>
      <c r="F134" s="89">
        <v>0</v>
      </c>
      <c r="G134" s="89">
        <v>0</v>
      </c>
      <c r="H134" s="89">
        <v>0</v>
      </c>
      <c r="I134" s="89">
        <v>1</v>
      </c>
      <c r="J134" s="89">
        <v>1</v>
      </c>
      <c r="K134" s="89">
        <v>1</v>
      </c>
      <c r="L134" s="89">
        <v>1</v>
      </c>
      <c r="M134" s="89">
        <v>1</v>
      </c>
      <c r="N134" s="89">
        <v>1</v>
      </c>
      <c r="O134" s="89">
        <v>1</v>
      </c>
      <c r="P134" s="89">
        <v>1</v>
      </c>
      <c r="Q134" s="89">
        <v>1</v>
      </c>
      <c r="R134" s="89">
        <v>1</v>
      </c>
      <c r="S134" s="89">
        <v>1</v>
      </c>
      <c r="T134" s="89">
        <v>1</v>
      </c>
      <c r="U134" s="89">
        <v>1</v>
      </c>
      <c r="V134" s="89">
        <v>1</v>
      </c>
      <c r="W134" s="89">
        <v>1</v>
      </c>
      <c r="X134" s="89">
        <v>1</v>
      </c>
      <c r="Y134" s="89">
        <v>1</v>
      </c>
      <c r="Z134" s="89">
        <v>0</v>
      </c>
      <c r="AA134" s="89">
        <v>0</v>
      </c>
      <c r="AB134" s="91"/>
    </row>
    <row r="135" spans="1:28" customFormat="1" x14ac:dyDescent="0.3">
      <c r="A135" s="89" t="s">
        <v>155</v>
      </c>
      <c r="B135" s="89" t="s">
        <v>311</v>
      </c>
      <c r="C135" s="89">
        <v>0</v>
      </c>
      <c r="D135" s="89">
        <v>0</v>
      </c>
      <c r="E135" s="89">
        <v>0</v>
      </c>
      <c r="F135" s="89">
        <v>1</v>
      </c>
      <c r="G135" s="89">
        <v>0</v>
      </c>
      <c r="H135" s="89">
        <v>0</v>
      </c>
      <c r="I135" s="89">
        <v>0</v>
      </c>
      <c r="J135" s="89">
        <v>0</v>
      </c>
      <c r="K135" s="89">
        <v>1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  <c r="T135" s="89">
        <v>0</v>
      </c>
      <c r="U135" s="89">
        <v>0</v>
      </c>
      <c r="V135" s="89">
        <v>0</v>
      </c>
      <c r="W135" s="89">
        <v>0</v>
      </c>
      <c r="X135" s="89">
        <v>0</v>
      </c>
      <c r="Y135" s="89">
        <v>0</v>
      </c>
      <c r="Z135" s="89">
        <v>0</v>
      </c>
      <c r="AA135" s="89">
        <v>0</v>
      </c>
      <c r="AB135" s="91"/>
    </row>
    <row r="136" spans="1:28" customFormat="1" x14ac:dyDescent="0.3">
      <c r="A136" s="89" t="s">
        <v>156</v>
      </c>
      <c r="B136" s="89" t="s">
        <v>311</v>
      </c>
      <c r="C136" s="89">
        <v>0</v>
      </c>
      <c r="D136" s="89">
        <v>0</v>
      </c>
      <c r="E136" s="89">
        <v>0</v>
      </c>
      <c r="F136" s="89">
        <v>0</v>
      </c>
      <c r="G136" s="89">
        <v>0</v>
      </c>
      <c r="H136" s="89">
        <v>0</v>
      </c>
      <c r="I136" s="89">
        <v>0</v>
      </c>
      <c r="J136" s="89">
        <v>0</v>
      </c>
      <c r="K136" s="89">
        <v>0</v>
      </c>
      <c r="L136" s="89">
        <v>1</v>
      </c>
      <c r="M136" s="89">
        <v>0</v>
      </c>
      <c r="N136" s="89">
        <v>0</v>
      </c>
      <c r="O136" s="89">
        <v>0</v>
      </c>
      <c r="P136" s="89">
        <v>0</v>
      </c>
      <c r="Q136" s="89">
        <v>1</v>
      </c>
      <c r="R136" s="89">
        <v>0</v>
      </c>
      <c r="S136" s="89">
        <v>0</v>
      </c>
      <c r="T136" s="89">
        <v>0</v>
      </c>
      <c r="U136" s="89">
        <v>0</v>
      </c>
      <c r="V136" s="89">
        <v>0</v>
      </c>
      <c r="W136" s="89">
        <v>0</v>
      </c>
      <c r="X136" s="89">
        <v>0</v>
      </c>
      <c r="Y136" s="89">
        <v>0</v>
      </c>
      <c r="Z136" s="89">
        <v>0</v>
      </c>
      <c r="AA136" s="89">
        <v>0</v>
      </c>
      <c r="AB136" s="91"/>
    </row>
    <row r="137" spans="1:28" customFormat="1" x14ac:dyDescent="0.3">
      <c r="A137" s="89" t="s">
        <v>157</v>
      </c>
      <c r="B137" s="89" t="s">
        <v>311</v>
      </c>
      <c r="C137" s="89">
        <v>0</v>
      </c>
      <c r="D137" s="89">
        <v>0</v>
      </c>
      <c r="E137" s="89">
        <v>0</v>
      </c>
      <c r="F137" s="89">
        <v>0</v>
      </c>
      <c r="G137" s="89">
        <v>0</v>
      </c>
      <c r="H137" s="89">
        <v>1</v>
      </c>
      <c r="I137" s="89">
        <v>0</v>
      </c>
      <c r="J137" s="89">
        <v>0</v>
      </c>
      <c r="K137" s="89">
        <v>1</v>
      </c>
      <c r="L137" s="89">
        <v>0</v>
      </c>
      <c r="M137" s="89">
        <v>0</v>
      </c>
      <c r="N137" s="89">
        <v>1</v>
      </c>
      <c r="O137" s="89">
        <v>0</v>
      </c>
      <c r="P137" s="89">
        <v>0</v>
      </c>
      <c r="Q137" s="89">
        <v>1</v>
      </c>
      <c r="R137" s="89">
        <v>1</v>
      </c>
      <c r="S137" s="89">
        <v>1</v>
      </c>
      <c r="T137" s="89">
        <v>1</v>
      </c>
      <c r="U137" s="89">
        <v>1</v>
      </c>
      <c r="V137" s="89">
        <v>0</v>
      </c>
      <c r="W137" s="89">
        <v>1</v>
      </c>
      <c r="X137" s="89">
        <v>1</v>
      </c>
      <c r="Y137" s="89">
        <v>0</v>
      </c>
      <c r="Z137" s="89">
        <v>0</v>
      </c>
      <c r="AA137" s="89">
        <v>0</v>
      </c>
      <c r="AB137" s="91"/>
    </row>
    <row r="138" spans="1:28" customFormat="1" x14ac:dyDescent="0.3">
      <c r="A138" s="89" t="s">
        <v>158</v>
      </c>
      <c r="B138" s="89" t="s">
        <v>311</v>
      </c>
      <c r="C138" s="89">
        <v>0</v>
      </c>
      <c r="D138" s="89">
        <v>0</v>
      </c>
      <c r="E138" s="89">
        <v>0</v>
      </c>
      <c r="F138" s="89">
        <v>0</v>
      </c>
      <c r="G138" s="89">
        <v>1</v>
      </c>
      <c r="H138" s="89">
        <v>1</v>
      </c>
      <c r="I138" s="89">
        <v>1</v>
      </c>
      <c r="J138" s="89">
        <v>1</v>
      </c>
      <c r="K138" s="89">
        <v>1</v>
      </c>
      <c r="L138" s="89">
        <v>1</v>
      </c>
      <c r="M138" s="89">
        <v>1</v>
      </c>
      <c r="N138" s="89">
        <v>1</v>
      </c>
      <c r="O138" s="89">
        <v>1</v>
      </c>
      <c r="P138" s="89">
        <v>1</v>
      </c>
      <c r="Q138" s="89">
        <v>1</v>
      </c>
      <c r="R138" s="89">
        <v>1</v>
      </c>
      <c r="S138" s="89">
        <v>1</v>
      </c>
      <c r="T138" s="89">
        <v>1</v>
      </c>
      <c r="U138" s="89">
        <v>1</v>
      </c>
      <c r="V138" s="89">
        <v>1</v>
      </c>
      <c r="W138" s="89">
        <v>1</v>
      </c>
      <c r="X138" s="89">
        <v>1</v>
      </c>
      <c r="Y138" s="89">
        <v>0</v>
      </c>
      <c r="Z138" s="89">
        <v>0</v>
      </c>
      <c r="AA138" s="89">
        <v>0</v>
      </c>
      <c r="AB138" s="91"/>
    </row>
    <row r="139" spans="1:28" customFormat="1" x14ac:dyDescent="0.3">
      <c r="A139" s="89" t="s">
        <v>159</v>
      </c>
      <c r="B139" s="89" t="s">
        <v>311</v>
      </c>
      <c r="C139" s="89">
        <v>0</v>
      </c>
      <c r="D139" s="89">
        <v>0</v>
      </c>
      <c r="E139" s="89">
        <v>0</v>
      </c>
      <c r="F139" s="89">
        <v>0</v>
      </c>
      <c r="G139" s="89">
        <v>0</v>
      </c>
      <c r="H139" s="89">
        <v>1</v>
      </c>
      <c r="I139" s="89">
        <v>0</v>
      </c>
      <c r="J139" s="89">
        <v>0</v>
      </c>
      <c r="K139" s="89">
        <v>0</v>
      </c>
      <c r="L139" s="89">
        <v>0</v>
      </c>
      <c r="M139" s="89">
        <v>1</v>
      </c>
      <c r="N139" s="89">
        <v>1</v>
      </c>
      <c r="O139" s="89">
        <v>1</v>
      </c>
      <c r="P139" s="89">
        <v>1</v>
      </c>
      <c r="Q139" s="89">
        <v>1</v>
      </c>
      <c r="R139" s="89">
        <v>1</v>
      </c>
      <c r="S139" s="89">
        <v>1</v>
      </c>
      <c r="T139" s="89">
        <v>1</v>
      </c>
      <c r="U139" s="89">
        <v>1</v>
      </c>
      <c r="V139" s="89">
        <v>1</v>
      </c>
      <c r="W139" s="89">
        <v>1</v>
      </c>
      <c r="X139" s="89">
        <v>1</v>
      </c>
      <c r="Y139" s="89">
        <v>1</v>
      </c>
      <c r="Z139" s="89">
        <v>0</v>
      </c>
      <c r="AA139" s="89">
        <v>0</v>
      </c>
      <c r="AB139" s="91"/>
    </row>
    <row r="140" spans="1:28" customFormat="1" x14ac:dyDescent="0.3">
      <c r="A140" s="89" t="s">
        <v>160</v>
      </c>
      <c r="B140" s="89" t="s">
        <v>311</v>
      </c>
      <c r="C140" s="89">
        <v>0</v>
      </c>
      <c r="D140" s="89">
        <v>0</v>
      </c>
      <c r="E140" s="89">
        <v>0</v>
      </c>
      <c r="F140" s="89">
        <v>1</v>
      </c>
      <c r="G140" s="89">
        <v>0</v>
      </c>
      <c r="H140" s="89">
        <v>1</v>
      </c>
      <c r="I140" s="89">
        <v>0</v>
      </c>
      <c r="J140" s="89">
        <v>1</v>
      </c>
      <c r="K140" s="89">
        <v>1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  <c r="T140" s="89">
        <v>0</v>
      </c>
      <c r="U140" s="89">
        <v>0</v>
      </c>
      <c r="V140" s="89">
        <v>0</v>
      </c>
      <c r="W140" s="89">
        <v>1</v>
      </c>
      <c r="X140" s="89">
        <v>1</v>
      </c>
      <c r="Y140" s="89">
        <v>1</v>
      </c>
      <c r="Z140" s="89">
        <v>0</v>
      </c>
      <c r="AA140" s="89">
        <v>0</v>
      </c>
      <c r="AB140" s="91"/>
    </row>
    <row r="141" spans="1:28" customFormat="1" x14ac:dyDescent="0.3">
      <c r="A141" s="89" t="s">
        <v>161</v>
      </c>
      <c r="B141" s="89" t="s">
        <v>311</v>
      </c>
      <c r="C141" s="89">
        <v>0</v>
      </c>
      <c r="D141" s="89">
        <v>0</v>
      </c>
      <c r="E141" s="89">
        <v>0</v>
      </c>
      <c r="F141" s="89">
        <v>0</v>
      </c>
      <c r="G141" s="89">
        <v>0</v>
      </c>
      <c r="H141" s="89">
        <v>0</v>
      </c>
      <c r="I141" s="89">
        <v>0</v>
      </c>
      <c r="J141" s="89">
        <v>0</v>
      </c>
      <c r="K141" s="89">
        <v>0</v>
      </c>
      <c r="L141" s="89">
        <v>0</v>
      </c>
      <c r="M141" s="89">
        <v>0</v>
      </c>
      <c r="N141" s="89">
        <v>1</v>
      </c>
      <c r="O141" s="89">
        <v>0</v>
      </c>
      <c r="P141" s="89">
        <v>0</v>
      </c>
      <c r="Q141" s="89">
        <v>0</v>
      </c>
      <c r="R141" s="89">
        <v>1</v>
      </c>
      <c r="S141" s="89">
        <v>0</v>
      </c>
      <c r="T141" s="89">
        <v>0</v>
      </c>
      <c r="U141" s="89">
        <v>0</v>
      </c>
      <c r="V141" s="89">
        <v>0</v>
      </c>
      <c r="W141" s="89">
        <v>0</v>
      </c>
      <c r="X141" s="89">
        <v>0</v>
      </c>
      <c r="Y141" s="89">
        <v>0</v>
      </c>
      <c r="Z141" s="89">
        <v>1</v>
      </c>
      <c r="AA141" s="89">
        <v>0</v>
      </c>
      <c r="AB141" s="91"/>
    </row>
    <row r="142" spans="1:28" customFormat="1" x14ac:dyDescent="0.3">
      <c r="A142" s="89" t="s">
        <v>162</v>
      </c>
      <c r="B142" s="89" t="s">
        <v>311</v>
      </c>
      <c r="C142" s="89">
        <v>0</v>
      </c>
      <c r="D142" s="89">
        <v>0</v>
      </c>
      <c r="E142" s="89">
        <v>0</v>
      </c>
      <c r="F142" s="89">
        <v>0</v>
      </c>
      <c r="G142" s="89">
        <v>0</v>
      </c>
      <c r="H142" s="89">
        <v>0</v>
      </c>
      <c r="I142" s="89">
        <v>0</v>
      </c>
      <c r="J142" s="89">
        <v>0</v>
      </c>
      <c r="K142" s="89">
        <v>0</v>
      </c>
      <c r="L142" s="89">
        <v>0</v>
      </c>
      <c r="M142" s="89">
        <v>0</v>
      </c>
      <c r="N142" s="89">
        <v>1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  <c r="T142" s="89">
        <v>0</v>
      </c>
      <c r="U142" s="89">
        <v>0</v>
      </c>
      <c r="V142" s="89">
        <v>0</v>
      </c>
      <c r="W142" s="89">
        <v>0</v>
      </c>
      <c r="X142" s="89">
        <v>0</v>
      </c>
      <c r="Y142" s="89">
        <v>0</v>
      </c>
      <c r="Z142" s="89">
        <v>0</v>
      </c>
      <c r="AA142" s="89">
        <v>0</v>
      </c>
      <c r="AB142" s="91"/>
    </row>
    <row r="143" spans="1:28" customFormat="1" x14ac:dyDescent="0.3">
      <c r="A143" s="89" t="s">
        <v>163</v>
      </c>
      <c r="B143" s="89" t="s">
        <v>311</v>
      </c>
      <c r="C143" s="89">
        <v>0</v>
      </c>
      <c r="D143" s="89">
        <v>0</v>
      </c>
      <c r="E143" s="89">
        <v>0</v>
      </c>
      <c r="F143" s="89">
        <v>1</v>
      </c>
      <c r="G143" s="89">
        <v>0</v>
      </c>
      <c r="H143" s="89">
        <v>0</v>
      </c>
      <c r="I143" s="89">
        <v>0</v>
      </c>
      <c r="J143" s="89">
        <v>1</v>
      </c>
      <c r="K143" s="89">
        <v>0</v>
      </c>
      <c r="L143" s="89">
        <v>1</v>
      </c>
      <c r="M143" s="89">
        <v>0</v>
      </c>
      <c r="N143" s="89">
        <v>1</v>
      </c>
      <c r="O143" s="89">
        <v>0</v>
      </c>
      <c r="P143" s="89">
        <v>1</v>
      </c>
      <c r="Q143" s="89">
        <v>0</v>
      </c>
      <c r="R143" s="89">
        <v>1</v>
      </c>
      <c r="S143" s="89">
        <v>0</v>
      </c>
      <c r="T143" s="89">
        <v>1</v>
      </c>
      <c r="U143" s="89">
        <v>0</v>
      </c>
      <c r="V143" s="89">
        <v>1</v>
      </c>
      <c r="W143" s="89">
        <v>0</v>
      </c>
      <c r="X143" s="89">
        <v>1</v>
      </c>
      <c r="Y143" s="89">
        <v>0</v>
      </c>
      <c r="Z143" s="89">
        <v>0</v>
      </c>
      <c r="AA143" s="89">
        <v>0</v>
      </c>
      <c r="AB143" s="91"/>
    </row>
    <row r="144" spans="1:28" customFormat="1" x14ac:dyDescent="0.3">
      <c r="A144" s="89" t="s">
        <v>313</v>
      </c>
      <c r="B144" s="89" t="s">
        <v>311</v>
      </c>
      <c r="C144" s="89">
        <v>0</v>
      </c>
      <c r="D144" s="89">
        <v>0</v>
      </c>
      <c r="E144" s="89">
        <v>0</v>
      </c>
      <c r="F144" s="89">
        <v>1</v>
      </c>
      <c r="G144" s="89">
        <v>0</v>
      </c>
      <c r="H144" s="89">
        <v>0</v>
      </c>
      <c r="I144" s="89">
        <v>0</v>
      </c>
      <c r="J144" s="89">
        <v>0</v>
      </c>
      <c r="K144" s="89">
        <v>0</v>
      </c>
      <c r="L144" s="89">
        <v>1</v>
      </c>
      <c r="M144" s="89">
        <v>1</v>
      </c>
      <c r="N144" s="89">
        <v>1</v>
      </c>
      <c r="O144" s="89">
        <v>1</v>
      </c>
      <c r="P144" s="89">
        <v>0</v>
      </c>
      <c r="Q144" s="89">
        <v>1</v>
      </c>
      <c r="R144" s="89">
        <v>1</v>
      </c>
      <c r="S144" s="89">
        <v>1</v>
      </c>
      <c r="T144" s="89">
        <v>0</v>
      </c>
      <c r="U144" s="89">
        <v>0</v>
      </c>
      <c r="V144" s="89">
        <v>0</v>
      </c>
      <c r="W144" s="89">
        <v>0</v>
      </c>
      <c r="X144" s="89">
        <v>1</v>
      </c>
      <c r="Y144" s="89">
        <v>0</v>
      </c>
      <c r="Z144" s="89">
        <v>0</v>
      </c>
      <c r="AA144" s="89">
        <v>0</v>
      </c>
      <c r="AB144" s="91"/>
    </row>
    <row r="145" spans="1:28" customFormat="1" x14ac:dyDescent="0.3">
      <c r="A145" s="89" t="s">
        <v>164</v>
      </c>
      <c r="B145" s="89" t="s">
        <v>311</v>
      </c>
      <c r="C145" s="89">
        <v>0</v>
      </c>
      <c r="D145" s="89">
        <v>0</v>
      </c>
      <c r="E145" s="89">
        <v>0</v>
      </c>
      <c r="F145" s="89">
        <v>1</v>
      </c>
      <c r="G145" s="89">
        <v>0</v>
      </c>
      <c r="H145" s="89">
        <v>0</v>
      </c>
      <c r="I145" s="89">
        <v>0</v>
      </c>
      <c r="J145" s="89">
        <v>0</v>
      </c>
      <c r="K145" s="89">
        <v>0</v>
      </c>
      <c r="L145" s="89">
        <v>0</v>
      </c>
      <c r="M145" s="89">
        <v>0</v>
      </c>
      <c r="N145" s="89">
        <v>1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  <c r="T145" s="89">
        <v>0</v>
      </c>
      <c r="U145" s="89">
        <v>0</v>
      </c>
      <c r="V145" s="89">
        <v>1</v>
      </c>
      <c r="W145" s="89">
        <v>0</v>
      </c>
      <c r="X145" s="89">
        <v>0</v>
      </c>
      <c r="Y145" s="89">
        <v>0</v>
      </c>
      <c r="Z145" s="89">
        <v>0</v>
      </c>
      <c r="AA145" s="89">
        <v>0</v>
      </c>
      <c r="AB145" s="91"/>
    </row>
    <row r="146" spans="1:28" customFormat="1" x14ac:dyDescent="0.3">
      <c r="A146" s="89" t="s">
        <v>165</v>
      </c>
      <c r="B146" s="89" t="s">
        <v>311</v>
      </c>
      <c r="C146" s="89">
        <v>0</v>
      </c>
      <c r="D146" s="89">
        <v>0</v>
      </c>
      <c r="E146" s="89">
        <v>0</v>
      </c>
      <c r="F146" s="89">
        <v>1</v>
      </c>
      <c r="G146" s="89">
        <v>0</v>
      </c>
      <c r="H146" s="89">
        <v>0</v>
      </c>
      <c r="I146" s="89">
        <v>0</v>
      </c>
      <c r="J146" s="89">
        <v>0</v>
      </c>
      <c r="K146" s="89">
        <v>1</v>
      </c>
      <c r="L146" s="89">
        <v>1</v>
      </c>
      <c r="M146" s="89">
        <v>0</v>
      </c>
      <c r="N146" s="89">
        <v>1</v>
      </c>
      <c r="O146" s="89">
        <v>0</v>
      </c>
      <c r="P146" s="89">
        <v>0</v>
      </c>
      <c r="Q146" s="89">
        <v>0</v>
      </c>
      <c r="R146" s="89">
        <v>1</v>
      </c>
      <c r="S146" s="89">
        <v>0</v>
      </c>
      <c r="T146" s="89">
        <v>0</v>
      </c>
      <c r="U146" s="89">
        <v>0</v>
      </c>
      <c r="V146" s="89">
        <v>0</v>
      </c>
      <c r="W146" s="89">
        <v>1</v>
      </c>
      <c r="X146" s="89">
        <v>0</v>
      </c>
      <c r="Y146" s="89">
        <v>0</v>
      </c>
      <c r="Z146" s="89">
        <v>0</v>
      </c>
      <c r="AA146" s="89">
        <v>0</v>
      </c>
      <c r="AB146" s="91"/>
    </row>
    <row r="147" spans="1:28" customFormat="1" x14ac:dyDescent="0.3">
      <c r="A147" s="89" t="s">
        <v>166</v>
      </c>
      <c r="B147" s="89" t="s">
        <v>311</v>
      </c>
      <c r="C147" s="89">
        <v>0</v>
      </c>
      <c r="D147" s="89">
        <v>0</v>
      </c>
      <c r="E147" s="89">
        <v>0</v>
      </c>
      <c r="F147" s="89">
        <v>0</v>
      </c>
      <c r="G147" s="89">
        <v>0</v>
      </c>
      <c r="H147" s="89">
        <v>0</v>
      </c>
      <c r="I147" s="89">
        <v>0</v>
      </c>
      <c r="J147" s="89">
        <v>0</v>
      </c>
      <c r="K147" s="89">
        <v>0</v>
      </c>
      <c r="L147" s="89">
        <v>0</v>
      </c>
      <c r="M147" s="89">
        <v>0</v>
      </c>
      <c r="N147" s="89">
        <v>1</v>
      </c>
      <c r="O147" s="89">
        <v>1</v>
      </c>
      <c r="P147" s="89">
        <v>1</v>
      </c>
      <c r="Q147" s="89">
        <v>0</v>
      </c>
      <c r="R147" s="89">
        <v>0</v>
      </c>
      <c r="S147" s="89">
        <v>1</v>
      </c>
      <c r="T147" s="89">
        <v>0</v>
      </c>
      <c r="U147" s="89">
        <v>0</v>
      </c>
      <c r="V147" s="89">
        <v>0</v>
      </c>
      <c r="W147" s="89">
        <v>0</v>
      </c>
      <c r="X147" s="89">
        <v>0</v>
      </c>
      <c r="Y147" s="89">
        <v>1</v>
      </c>
      <c r="Z147" s="89">
        <v>0</v>
      </c>
      <c r="AA147" s="89">
        <v>1</v>
      </c>
      <c r="AB147" s="9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62CC-697A-48DE-BB77-88E5F30902E1}">
  <dimension ref="A1:BA148"/>
  <sheetViews>
    <sheetView tabSelected="1" zoomScale="85" zoomScaleNormal="85" zoomScaleSheetLayoutView="96" workbookViewId="0">
      <pane xSplit="3" ySplit="3" topLeftCell="S4" activePane="bottomRight" state="frozen"/>
      <selection pane="topRight" activeCell="D1" sqref="D1"/>
      <selection pane="bottomLeft" activeCell="A4" sqref="A4"/>
      <selection pane="bottomRight" activeCell="AG72" sqref="AG72"/>
    </sheetView>
  </sheetViews>
  <sheetFormatPr defaultColWidth="9.109375" defaultRowHeight="14.4" x14ac:dyDescent="0.3"/>
  <cols>
    <col min="1" max="1" width="4" style="2" bestFit="1" customWidth="1"/>
    <col min="2" max="2" width="5.44140625" style="55" bestFit="1" customWidth="1"/>
    <col min="3" max="3" width="13.109375" style="2" customWidth="1"/>
    <col min="4" max="4" width="22.33203125" style="2" customWidth="1"/>
    <col min="5" max="5" width="5.88671875" style="2" customWidth="1"/>
    <col min="6" max="28" width="7" style="2" customWidth="1"/>
    <col min="29" max="37" width="7" style="50" customWidth="1"/>
    <col min="38" max="38" width="7.109375" style="50" bestFit="1" customWidth="1"/>
    <col min="39" max="40" width="7.109375" style="50" customWidth="1"/>
    <col min="41" max="41" width="9.6640625" style="50" customWidth="1"/>
    <col min="42" max="42" width="10" style="50" customWidth="1"/>
    <col min="43" max="43" width="39.33203125" style="56" customWidth="1"/>
    <col min="44" max="44" width="11.5546875" style="2" customWidth="1"/>
    <col min="45" max="45" width="11.5546875" style="55" customWidth="1"/>
    <col min="46" max="16384" width="9.109375" style="2"/>
  </cols>
  <sheetData>
    <row r="1" spans="1:53" x14ac:dyDescent="0.3">
      <c r="B1" s="3">
        <v>1</v>
      </c>
      <c r="C1" s="4">
        <v>2</v>
      </c>
      <c r="D1" s="5">
        <f>+C1+1</f>
        <v>3</v>
      </c>
      <c r="E1" s="5">
        <f t="shared" ref="E1:AL1" si="0">+D1+1</f>
        <v>4</v>
      </c>
      <c r="F1" s="5">
        <f t="shared" si="0"/>
        <v>5</v>
      </c>
      <c r="G1" s="5">
        <f t="shared" si="0"/>
        <v>6</v>
      </c>
      <c r="H1" s="5">
        <f t="shared" si="0"/>
        <v>7</v>
      </c>
      <c r="I1" s="5">
        <f t="shared" si="0"/>
        <v>8</v>
      </c>
      <c r="J1" s="5">
        <f t="shared" si="0"/>
        <v>9</v>
      </c>
      <c r="K1" s="5">
        <f t="shared" si="0"/>
        <v>10</v>
      </c>
      <c r="L1" s="5">
        <f t="shared" si="0"/>
        <v>11</v>
      </c>
      <c r="M1" s="5">
        <f t="shared" si="0"/>
        <v>12</v>
      </c>
      <c r="N1" s="5">
        <f t="shared" si="0"/>
        <v>13</v>
      </c>
      <c r="O1" s="5">
        <f t="shared" si="0"/>
        <v>14</v>
      </c>
      <c r="P1" s="5">
        <f t="shared" si="0"/>
        <v>15</v>
      </c>
      <c r="Q1" s="5">
        <f>+P1+1</f>
        <v>16</v>
      </c>
      <c r="R1" s="5">
        <f t="shared" si="0"/>
        <v>17</v>
      </c>
      <c r="S1" s="5">
        <f t="shared" si="0"/>
        <v>18</v>
      </c>
      <c r="T1" s="5">
        <f t="shared" si="0"/>
        <v>19</v>
      </c>
      <c r="U1" s="5">
        <f t="shared" si="0"/>
        <v>20</v>
      </c>
      <c r="V1" s="5">
        <f t="shared" si="0"/>
        <v>21</v>
      </c>
      <c r="W1" s="5">
        <f t="shared" si="0"/>
        <v>22</v>
      </c>
      <c r="X1" s="5">
        <f t="shared" si="0"/>
        <v>23</v>
      </c>
      <c r="Y1" s="5">
        <f t="shared" si="0"/>
        <v>24</v>
      </c>
      <c r="Z1" s="5">
        <f t="shared" si="0"/>
        <v>25</v>
      </c>
      <c r="AA1" s="5">
        <f t="shared" si="0"/>
        <v>26</v>
      </c>
      <c r="AB1" s="5">
        <f t="shared" si="0"/>
        <v>27</v>
      </c>
      <c r="AC1" s="6">
        <f t="shared" si="0"/>
        <v>28</v>
      </c>
      <c r="AD1" s="6">
        <f t="shared" si="0"/>
        <v>29</v>
      </c>
      <c r="AE1" s="6">
        <f t="shared" si="0"/>
        <v>30</v>
      </c>
      <c r="AF1" s="6">
        <f t="shared" si="0"/>
        <v>31</v>
      </c>
      <c r="AG1" s="6">
        <f t="shared" si="0"/>
        <v>32</v>
      </c>
      <c r="AH1" s="6">
        <f t="shared" si="0"/>
        <v>33</v>
      </c>
      <c r="AI1" s="6">
        <f t="shared" si="0"/>
        <v>34</v>
      </c>
      <c r="AJ1" s="6">
        <f t="shared" si="0"/>
        <v>35</v>
      </c>
      <c r="AK1" s="6">
        <f t="shared" si="0"/>
        <v>36</v>
      </c>
      <c r="AL1" s="6">
        <f t="shared" si="0"/>
        <v>37</v>
      </c>
      <c r="AM1" s="6">
        <f>+AK1+1</f>
        <v>37</v>
      </c>
      <c r="AN1" s="6">
        <f>+AL1+1</f>
        <v>38</v>
      </c>
      <c r="AO1" s="6">
        <f t="shared" ref="AO1:AQ1" si="1">+AN1+1</f>
        <v>39</v>
      </c>
      <c r="AP1" s="6">
        <f t="shared" si="1"/>
        <v>40</v>
      </c>
      <c r="AQ1" s="6">
        <f t="shared" si="1"/>
        <v>41</v>
      </c>
      <c r="AR1" s="6">
        <f>+AP1+1</f>
        <v>41</v>
      </c>
      <c r="AS1" s="6">
        <f>+AQ1+1</f>
        <v>42</v>
      </c>
    </row>
    <row r="2" spans="1:53" s="7" customFormat="1" ht="15" thickBot="1" x14ac:dyDescent="0.35">
      <c r="B2" s="8"/>
      <c r="C2" s="9"/>
      <c r="AC2" s="10"/>
      <c r="AD2" s="10"/>
      <c r="AE2" s="10"/>
      <c r="AF2" s="10"/>
      <c r="AG2" s="58" t="s">
        <v>341</v>
      </c>
      <c r="AH2" s="57" t="s">
        <v>340</v>
      </c>
      <c r="AI2" s="11" t="s">
        <v>316</v>
      </c>
      <c r="AJ2" s="12" t="s">
        <v>317</v>
      </c>
      <c r="AK2" s="10"/>
      <c r="AL2" s="10"/>
      <c r="AM2" s="10"/>
      <c r="AN2" s="10"/>
      <c r="AO2" s="10"/>
      <c r="AP2" s="10"/>
      <c r="AQ2" s="13"/>
      <c r="AR2" s="14" t="s">
        <v>318</v>
      </c>
      <c r="AS2" s="15"/>
    </row>
    <row r="3" spans="1:53" x14ac:dyDescent="0.3">
      <c r="A3" s="16" t="s">
        <v>167</v>
      </c>
      <c r="B3" s="17" t="s">
        <v>168</v>
      </c>
      <c r="C3" s="18" t="s">
        <v>20</v>
      </c>
      <c r="D3" s="19" t="s">
        <v>21</v>
      </c>
      <c r="E3" s="20" t="s">
        <v>319</v>
      </c>
      <c r="F3" s="20" t="s">
        <v>320</v>
      </c>
      <c r="G3" s="20" t="s">
        <v>321</v>
      </c>
      <c r="H3" s="20" t="s">
        <v>322</v>
      </c>
      <c r="I3" s="20" t="s">
        <v>323</v>
      </c>
      <c r="J3" s="20" t="s">
        <v>324</v>
      </c>
      <c r="K3" s="20" t="s">
        <v>325</v>
      </c>
      <c r="L3" s="20" t="s">
        <v>326</v>
      </c>
      <c r="M3" s="20" t="s">
        <v>327</v>
      </c>
      <c r="N3" s="20" t="s">
        <v>328</v>
      </c>
      <c r="O3" s="20" t="s">
        <v>329</v>
      </c>
      <c r="P3" s="20" t="s">
        <v>330</v>
      </c>
      <c r="Q3" s="20" t="s">
        <v>314</v>
      </c>
      <c r="R3" s="20" t="s">
        <v>315</v>
      </c>
      <c r="S3" s="20" t="s">
        <v>1</v>
      </c>
      <c r="T3" s="20" t="s">
        <v>2</v>
      </c>
      <c r="U3" s="20" t="s">
        <v>3</v>
      </c>
      <c r="V3" s="20" t="s">
        <v>4</v>
      </c>
      <c r="W3" s="20" t="s">
        <v>5</v>
      </c>
      <c r="X3" s="20" t="s">
        <v>6</v>
      </c>
      <c r="Y3" s="20" t="s">
        <v>7</v>
      </c>
      <c r="Z3" s="20" t="s">
        <v>8</v>
      </c>
      <c r="AA3" s="20" t="s">
        <v>9</v>
      </c>
      <c r="AB3" s="21" t="s">
        <v>10</v>
      </c>
      <c r="AC3" s="22" t="s">
        <v>11</v>
      </c>
      <c r="AD3" s="23" t="s">
        <v>12</v>
      </c>
      <c r="AE3" s="24" t="s">
        <v>13</v>
      </c>
      <c r="AF3" s="24" t="s">
        <v>14</v>
      </c>
      <c r="AG3" s="24" t="s">
        <v>15</v>
      </c>
      <c r="AH3" s="24" t="s">
        <v>16</v>
      </c>
      <c r="AI3" s="25" t="s">
        <v>17</v>
      </c>
      <c r="AJ3" s="25" t="s">
        <v>18</v>
      </c>
      <c r="AK3" s="25" t="s">
        <v>19</v>
      </c>
      <c r="AL3" s="24" t="s">
        <v>312</v>
      </c>
      <c r="AM3" s="26" t="s">
        <v>331</v>
      </c>
      <c r="AN3" s="27" t="s">
        <v>332</v>
      </c>
      <c r="AO3" s="28" t="s">
        <v>333</v>
      </c>
      <c r="AP3" s="28" t="s">
        <v>334</v>
      </c>
      <c r="AQ3" s="29" t="s">
        <v>335</v>
      </c>
      <c r="AR3" s="30" t="s">
        <v>336</v>
      </c>
      <c r="AS3" s="31" t="s">
        <v>337</v>
      </c>
    </row>
    <row r="4" spans="1:53" x14ac:dyDescent="0.3">
      <c r="A4" s="32">
        <v>1</v>
      </c>
      <c r="B4" s="33" t="s">
        <v>23</v>
      </c>
      <c r="C4" s="34" t="s">
        <v>169</v>
      </c>
      <c r="D4" s="35" t="s">
        <v>311</v>
      </c>
      <c r="E4" s="35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47">
        <v>1</v>
      </c>
      <c r="Y4" s="36">
        <v>0</v>
      </c>
      <c r="Z4" s="47">
        <v>1</v>
      </c>
      <c r="AA4" s="36">
        <v>0</v>
      </c>
      <c r="AB4" s="40">
        <v>1</v>
      </c>
      <c r="AC4" s="37">
        <v>0</v>
      </c>
      <c r="AD4" s="38">
        <v>0</v>
      </c>
      <c r="AE4" s="39">
        <v>0</v>
      </c>
      <c r="AF4" s="40">
        <v>1</v>
      </c>
      <c r="AG4" s="39">
        <v>0</v>
      </c>
      <c r="AH4" s="40">
        <v>1</v>
      </c>
      <c r="AI4" s="62">
        <v>1</v>
      </c>
      <c r="AJ4" s="39">
        <v>0</v>
      </c>
      <c r="AK4" s="40">
        <v>1</v>
      </c>
      <c r="AL4" s="62">
        <v>1</v>
      </c>
      <c r="AM4" s="42">
        <v>0</v>
      </c>
      <c r="AN4" s="43">
        <v>1</v>
      </c>
      <c r="AO4" s="39">
        <f t="shared" ref="AO4:AO35" si="2">+IF(SUM(AD4:AM4)&gt;=3,1,IF(SUM(AD4:AM4)&gt;=2,0.5,0))</f>
        <v>1</v>
      </c>
      <c r="AP4" s="39"/>
      <c r="AQ4" s="44" t="str">
        <f>+IF($F4=1,RIGHT(F$3,4)&amp;", ","")&amp;IF($G4=1,RIGHT(G$3,4)&amp;", ","")&amp;IF($H4=1,RIGHT(H$3,4)&amp;", ","")&amp;IF($I4=1,RIGHT(I$3,4)&amp;", ","")&amp;IF($J4=1,RIGHT(J$3,4)&amp;", ","")&amp;IF($K4=1,RIGHT(K$3,4)&amp;", ","")&amp;IF($L4=1,RIGHT(L$3,4)&amp;", ","")&amp;IF($M4=1,RIGHT(M$3,4)&amp;", ","")&amp;IF($N4=1,RIGHT(N$3,4)&amp;", ","")&amp;IF($O4=1,RIGHT(O$3,4)&amp;", ","")&amp;IF($P4=1,RIGHT(P$3,4)&amp;", ","")&amp;IF($Q4=1,RIGHT(Q$3,4)&amp;", ","")&amp;IF($R4=1,RIGHT(R$3,4)&amp;", ","")&amp;IF($S4=1,RIGHT(S$3,4)&amp;", ","")&amp;IF($T4=1,RIGHT(T$3,4)&amp;", ","")&amp;IF($U4=1,RIGHT(U$3,4)&amp;", ","")&amp;IF($V4=1,RIGHT(V$3,4)&amp;", ","")&amp;IF($W4=1,RIGHT(W$3,4)&amp;", ","")&amp;IF($X4=1,RIGHT(X$3,4)&amp;", ","")&amp;IF($Y4=1,RIGHT(Y$3,4)&amp;", ","")&amp;IF($Z4=1,RIGHT(Z$3,4)&amp;", ","")&amp;IF($AA4=1,RIGHT(AA$3,4)&amp;", ","")&amp;IF($AB4=1,RIGHT(AB$3,4)&amp;", ","")&amp;IF($AC4=1,RIGHT(AC$3,4)&amp;", ","")&amp;IF($AD4=1,RIGHT(AD$3,4)&amp;", ","")&amp;IF($AE4=1,RIGHT(AE$3,4)&amp;", ","")&amp;IF($AF4=1,RIGHT(AF$3,4)&amp;", ","")&amp;IF($AG4=1,RIGHT(AG$3,4)&amp;", ","")&amp;IF($AH4=1,RIGHT(AH$3,4)&amp;", ","")&amp;IF($AI4=1,RIGHT(AI$3,4)&amp;", ","")&amp;IF($AJ4=1,RIGHT(AJ$3,4)&amp;", ","")&amp;IF($AK4=1,RIGHT(AK$3,4)&amp;", ","")&amp;IF($AL4=1,RIGHT(AL$3,4)&amp;", ","")&amp;IF($AM4=1,RIGHT(AM$3,4)&amp;", ","")&amp;IF($AN4=1,RIGHT(AN$3,4)&amp;", ","")</f>
        <v xml:space="preserve">2003, 2005, 2007, 2011, 2013, 2014, 2016, 2017, 2019, </v>
      </c>
      <c r="AR4" s="45">
        <f t="shared" ref="AR4:AR35" si="3">SUM(IF(IFERROR(FIND(2009,AQ4),0) &gt; 0, 1,0),IF(IFERROR(FIND(2010,AQ4),0) &gt; 0, 1,0), IF(IFERROR(FIND(2011,AQ4),0) &gt; 0, 1,0), IF(IFERROR(FIND(2012,AQ4),0) &gt; 0, 1,0), IF(IFERROR(FIND(2013,AQ4),0) &gt; 0, 1,0), IF(IFERROR(FIND(2014,AQ4),0) &gt; 0, 1,0), IF(IFERROR(FIND(2015,AQ4),0) &gt; 0, 1,0), IF(IFERROR(FIND(2016,AQ4),0) &gt; 0, 1,0), IF(IFERROR(FIND(2017,AQ4),0) &gt; 0, 1,0), IF(IFERROR(FIND(2018,AQ4),0) &gt; 0, 1,0))</f>
        <v>5</v>
      </c>
      <c r="AS4" s="46">
        <f t="shared" ref="AS4:AS35" si="4">IF(AR4&gt;=3,1,IF(AR4&gt;=2,0.5,0))</f>
        <v>1</v>
      </c>
      <c r="AT4" s="2" t="b">
        <f t="shared" ref="AT4:AT35" si="5">AO4=AS4</f>
        <v>1</v>
      </c>
    </row>
    <row r="5" spans="1:53" x14ac:dyDescent="0.3">
      <c r="A5" s="32">
        <f t="shared" ref="A5:A36" si="6">1+A4</f>
        <v>2</v>
      </c>
      <c r="B5" s="33" t="s">
        <v>24</v>
      </c>
      <c r="C5" s="34" t="s">
        <v>170</v>
      </c>
      <c r="D5" s="35" t="s">
        <v>311</v>
      </c>
      <c r="E5" s="35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40">
        <v>1</v>
      </c>
      <c r="X5" s="47">
        <v>1</v>
      </c>
      <c r="Y5" s="47">
        <v>1</v>
      </c>
      <c r="Z5" s="40">
        <v>1</v>
      </c>
      <c r="AA5" s="47">
        <v>1</v>
      </c>
      <c r="AB5" s="36">
        <v>0</v>
      </c>
      <c r="AC5" s="40">
        <v>1</v>
      </c>
      <c r="AD5" s="47">
        <v>1</v>
      </c>
      <c r="AE5" s="39">
        <v>0</v>
      </c>
      <c r="AF5" s="39">
        <v>0</v>
      </c>
      <c r="AG5" s="47">
        <v>1</v>
      </c>
      <c r="AH5" s="39">
        <v>0</v>
      </c>
      <c r="AI5" s="47">
        <v>1</v>
      </c>
      <c r="AJ5" s="47">
        <v>1</v>
      </c>
      <c r="AK5" s="47">
        <v>1</v>
      </c>
      <c r="AL5" s="39">
        <v>0</v>
      </c>
      <c r="AM5" s="42"/>
      <c r="AN5" s="48"/>
      <c r="AO5" s="39">
        <f t="shared" si="2"/>
        <v>1</v>
      </c>
      <c r="AP5" s="39"/>
      <c r="AQ5" s="44" t="str">
        <f>+IF($F5=1,RIGHT(F$3,4)&amp;", ","")&amp;IF($G5=1,RIGHT(G$3,4)&amp;", ","")&amp;IF($H5=1,RIGHT(H$3,4)&amp;", ","")&amp;IF($I5=1,RIGHT(I$3,4)&amp;", ","")&amp;IF($J5=1,RIGHT(J$3,4)&amp;", ","")&amp;IF($K5=1,RIGHT(K$3,4)&amp;", ","")&amp;IF($L5=1,RIGHT(L$3,4)&amp;", ","")&amp;IF($M5=1,RIGHT(M$3,4)&amp;", ","")&amp;IF($N5=1,RIGHT(N$3,4)&amp;", ","")&amp;IF($O5=1,RIGHT(O$3,4)&amp;", ","")&amp;IF($P5=1,RIGHT(P$3,4)&amp;", ","")&amp;IF($Q5=1,RIGHT(Q$3,4)&amp;", ","")&amp;IF($R5=1,RIGHT(R$3,4)&amp;", ","")&amp;IF($S5=1,RIGHT(S$3,4)&amp;", ","")&amp;IF($T5=1,RIGHT(T$3,4)&amp;", ","")&amp;IF($U5=1,RIGHT(U$3,4)&amp;", ","")&amp;IF($V5=1,RIGHT(V$3,4)&amp;", ","")&amp;IF($W5=1,RIGHT(W$3,4)&amp;", ","")&amp;IF($X5=1,RIGHT(X$3,4)&amp;", ","")&amp;IF($Y5=1,RIGHT(Y$3,4)&amp;", ","")&amp;IF($Z5=1,RIGHT(Z$3,4)&amp;", ","")&amp;IF($AA5=1,RIGHT(AA$3,4)&amp;", ","")&amp;IF($AB5=1,RIGHT(AB$3,4)&amp;", ","")&amp;IF($AC5=1,RIGHT(AC$3,4)&amp;", ","")&amp;IF($AD5=1,RIGHT(AD$3,4)&amp;", ","")&amp;IF($AE5=1,RIGHT(AE$3,4)&amp;", ","")&amp;IF($AF5=1,RIGHT(AF$3,4)&amp;", ","")&amp;IF($AG5=1,RIGHT(AG$3,4)&amp;", ","")&amp;IF($AH5=1,RIGHT(AH$3,4)&amp;", ","")&amp;IF($AI5=1,RIGHT(AI$3,4)&amp;", ","")&amp;IF($AJ5=1,RIGHT(AJ$3,4)&amp;", ","")&amp;IF($AK5=1,RIGHT(AK$3,4)&amp;", ","")&amp;IF($AL5=1,RIGHT(AL$3,4)&amp;", ","")&amp;IF($AM5=1,RIGHT(AM$3,4)&amp;", ","")&amp;IF($AN5=1,RIGHT(AN$3,4)&amp;", ","")</f>
        <v xml:space="preserve">2002, 2003, 2004, 2005, 2006, 2008, 2009, 2012, 2014, 2015, 2016, </v>
      </c>
      <c r="AR5" s="45">
        <f t="shared" si="3"/>
        <v>5</v>
      </c>
      <c r="AS5" s="46">
        <f t="shared" si="4"/>
        <v>1</v>
      </c>
      <c r="AT5" s="2" t="b">
        <f t="shared" si="5"/>
        <v>1</v>
      </c>
      <c r="AW5" s="50"/>
      <c r="AX5" s="50"/>
      <c r="AY5" s="50"/>
      <c r="AZ5" s="50"/>
      <c r="BA5" s="50"/>
    </row>
    <row r="6" spans="1:53" x14ac:dyDescent="0.3">
      <c r="A6" s="32">
        <f t="shared" si="6"/>
        <v>3</v>
      </c>
      <c r="B6" s="33" t="s">
        <v>25</v>
      </c>
      <c r="C6" s="34" t="s">
        <v>171</v>
      </c>
      <c r="D6" s="35" t="s">
        <v>311</v>
      </c>
      <c r="E6" s="35">
        <v>0</v>
      </c>
      <c r="F6" s="36">
        <v>0</v>
      </c>
      <c r="G6" s="36">
        <v>0</v>
      </c>
      <c r="H6" s="36">
        <v>0</v>
      </c>
      <c r="I6" s="36">
        <v>1</v>
      </c>
      <c r="J6" s="36">
        <v>1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2</v>
      </c>
      <c r="Q6" s="36">
        <v>0</v>
      </c>
      <c r="R6" s="36">
        <v>0</v>
      </c>
      <c r="S6" s="36">
        <v>0</v>
      </c>
      <c r="T6" s="36">
        <v>0</v>
      </c>
      <c r="U6" s="36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37">
        <v>0</v>
      </c>
      <c r="AD6" s="38">
        <v>0</v>
      </c>
      <c r="AE6" s="40">
        <v>1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9">
        <v>0</v>
      </c>
      <c r="AL6" s="39">
        <v>0</v>
      </c>
      <c r="AM6" s="42"/>
      <c r="AN6" s="48"/>
      <c r="AO6" s="39">
        <f t="shared" si="2"/>
        <v>0</v>
      </c>
      <c r="AP6" s="39"/>
      <c r="AQ6" s="44" t="e">
        <f>+IF($F6=1,RIGHT(F$3,4)&amp;", ","")&amp;IF($G6=1,RIGHT(G$3,4)&amp;", ","")&amp;IF($H6=1,RIGHT(H$3,4)&amp;", ","")&amp;IF($I6=1,RIGHT(I$3,4)&amp;", ","")&amp;IF($J6=1,RIGHT(J$3,4)&amp;", ","")&amp;IF($K6=1,RIGHT(K$3,4)&amp;", ","")&amp;IF($L6=1,RIGHT(L$3,4)&amp;", ","")&amp;IF($M6=1,RIGHT(M$3,4)&amp;", ","")&amp;IF($N6=1,RIGHT(N$3,4)&amp;", ","")&amp;IF($O6=1,RIGHT(O$3,4)&amp;", ","")&amp;IF($P6=1,RIGHT(P$3,4)&amp;", ","")&amp;IF($Q6=1,RIGHT(Q$3,4)&amp;", ","")&amp;IF($R6=1,RIGHT(R$3,4)&amp;", ","")&amp;IF($S6=1,RIGHT(S$3,4)&amp;", ","")&amp;IF($T6=1,RIGHT(T$3,4)&amp;", ","")&amp;IF($U6=1,RIGHT(U$3,4)&amp;", ","")&amp;IF($V6=1,RIGHT(V$3,4)&amp;", ","")&amp;IF($W6=1,RIGHT(W$3,4)&amp;", ","")&amp;IF($X6=1,RIGHT(X$3,4)&amp;", ","")&amp;IF($Y6=1,RIGHT(Y$3,4)&amp;", ","")&amp;IF($Z6=1,RIGHT(Z$3,4)&amp;", ","")&amp;IF($AA6=1,RIGHT(AA$3,4)&amp;", ","")&amp;IF($AB6=1,RIGHT(AB$3,4)&amp;", ","")&amp;IF($AC6=1,RIGHT(AC$3,4)&amp;", ","")&amp;IF($AD6=1,RIGHT(AD$3,4)&amp;", ","")&amp;IF(#REF!=1,RIGHT(AE$3,4)&amp;", ","")&amp;IF($AE6=1,RIGHT(AF$3,4)&amp;", ","")&amp;IF($AG6=1,RIGHT(AG$3,4)&amp;", ","")&amp;IF($AH6=1,RIGHT(AH$3,4)&amp;", ","")&amp;IF($AI6=1,RIGHT(AI$3,4)&amp;", ","")&amp;IF($AJ6=1,RIGHT(AJ$3,4)&amp;", ","")&amp;IF($AK6=1,RIGHT(AK$3,4)&amp;", ","")&amp;IF($AL6=1,RIGHT(AL$3,4)&amp;", ","")&amp;IF($AM6=1,RIGHT(AM$3,4)&amp;", ","")&amp;IF($AN6=1,RIGHT(AN$3,4)&amp;", ","")</f>
        <v>#REF!</v>
      </c>
      <c r="AR6" s="45">
        <f t="shared" si="3"/>
        <v>0</v>
      </c>
      <c r="AS6" s="46">
        <f t="shared" si="4"/>
        <v>0</v>
      </c>
      <c r="AT6" s="2" t="b">
        <f t="shared" si="5"/>
        <v>1</v>
      </c>
    </row>
    <row r="7" spans="1:53" x14ac:dyDescent="0.3">
      <c r="A7" s="32">
        <f t="shared" si="6"/>
        <v>4</v>
      </c>
      <c r="B7" s="33" t="s">
        <v>26</v>
      </c>
      <c r="C7" s="34" t="s">
        <v>172</v>
      </c>
      <c r="D7" s="35" t="s">
        <v>311</v>
      </c>
      <c r="E7" s="35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1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47">
        <v>1</v>
      </c>
      <c r="U7" s="40">
        <v>1</v>
      </c>
      <c r="V7" s="39">
        <v>0</v>
      </c>
      <c r="W7" s="36">
        <v>0</v>
      </c>
      <c r="X7" s="36">
        <v>0</v>
      </c>
      <c r="Y7" s="36">
        <v>0</v>
      </c>
      <c r="Z7" s="47">
        <v>1</v>
      </c>
      <c r="AA7" s="36">
        <v>0</v>
      </c>
      <c r="AB7" s="36">
        <v>0</v>
      </c>
      <c r="AC7" s="40">
        <v>1</v>
      </c>
      <c r="AD7" s="53">
        <v>1</v>
      </c>
      <c r="AE7" s="39">
        <v>0</v>
      </c>
      <c r="AF7" s="39">
        <v>0</v>
      </c>
      <c r="AG7" s="39">
        <v>0</v>
      </c>
      <c r="AH7" s="39">
        <v>0</v>
      </c>
      <c r="AI7" s="39">
        <v>0</v>
      </c>
      <c r="AJ7" s="39">
        <v>0</v>
      </c>
      <c r="AK7" s="39">
        <v>0</v>
      </c>
      <c r="AL7" s="39">
        <v>0</v>
      </c>
      <c r="AM7" s="49">
        <v>1</v>
      </c>
      <c r="AN7" s="48"/>
      <c r="AO7" s="39">
        <f t="shared" si="2"/>
        <v>0.5</v>
      </c>
      <c r="AP7" s="39"/>
      <c r="AQ7" s="44" t="str">
        <f t="shared" ref="AQ7:AQ38" si="7">+IF($F7=1,RIGHT(F$3,4)&amp;", ","")&amp;IF($G7=1,RIGHT(G$3,4)&amp;", ","")&amp;IF($H7=1,RIGHT(H$3,4)&amp;", ","")&amp;IF($I7=1,RIGHT(I$3,4)&amp;", ","")&amp;IF($J7=1,RIGHT(J$3,4)&amp;", ","")&amp;IF($K7=1,RIGHT(K$3,4)&amp;", ","")&amp;IF($L7=1,RIGHT(L$3,4)&amp;", ","")&amp;IF($M7=1,RIGHT(M$3,4)&amp;", ","")&amp;IF($N7=1,RIGHT(N$3,4)&amp;", ","")&amp;IF($O7=1,RIGHT(O$3,4)&amp;", ","")&amp;IF($P7=1,RIGHT(P$3,4)&amp;", ","")&amp;IF($Q7=1,RIGHT(Q$3,4)&amp;", ","")&amp;IF($R7=1,RIGHT(R$3,4)&amp;", ","")&amp;IF($S7=1,RIGHT(S$3,4)&amp;", ","")&amp;IF($T7=1,RIGHT(T$3,4)&amp;", ","")&amp;IF($U7=1,RIGHT(U$3,4)&amp;", ","")&amp;IF($V7=1,RIGHT(V$3,4)&amp;", ","")&amp;IF($W7=1,RIGHT(W$3,4)&amp;", ","")&amp;IF($X7=1,RIGHT(X$3,4)&amp;", ","")&amp;IF($Y7=1,RIGHT(Y$3,4)&amp;", ","")&amp;IF($Z7=1,RIGHT(Z$3,4)&amp;", ","")&amp;IF($AA7=1,RIGHT(AA$3,4)&amp;", ","")&amp;IF($AB7=1,RIGHT(AB$3,4)&amp;", ","")&amp;IF($AC7=1,RIGHT(AC$3,4)&amp;", ","")&amp;IF($AD7=1,RIGHT(AD$3,4)&amp;", ","")&amp;IF($AE7=1,RIGHT(AE$3,4)&amp;", ","")&amp;IF($AF7=1,RIGHT(AF$3,4)&amp;", ","")&amp;IF($AG7=1,RIGHT(AG$3,4)&amp;", ","")&amp;IF($AH7=1,RIGHT(AH$3,4)&amp;", ","")&amp;IF($AI7=1,RIGHT(AI$3,4)&amp;", ","")&amp;IF($AJ7=1,RIGHT(AJ$3,4)&amp;", ","")&amp;IF($AK7=1,RIGHT(AK$3,4)&amp;", ","")&amp;IF($AL7=1,RIGHT(AL$3,4)&amp;", ","")&amp;IF($AM7=1,RIGHT(AM$3,4)&amp;", ","")&amp;IF($AN7=1,RIGHT(AN$3,4)&amp;", ","")</f>
        <v xml:space="preserve">1990, 1999, 2000, 2005, 2008, 2009, 2018, </v>
      </c>
      <c r="AR7" s="45">
        <f t="shared" si="3"/>
        <v>2</v>
      </c>
      <c r="AS7" s="46">
        <f t="shared" si="4"/>
        <v>0.5</v>
      </c>
      <c r="AT7" s="2" t="b">
        <f t="shared" si="5"/>
        <v>1</v>
      </c>
    </row>
    <row r="8" spans="1:53" x14ac:dyDescent="0.3">
      <c r="A8" s="32">
        <f t="shared" si="6"/>
        <v>5</v>
      </c>
      <c r="B8" s="33" t="s">
        <v>27</v>
      </c>
      <c r="C8" s="34" t="s">
        <v>173</v>
      </c>
      <c r="D8" s="35" t="s">
        <v>311</v>
      </c>
      <c r="E8" s="35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  <c r="Y8" s="36">
        <v>0</v>
      </c>
      <c r="Z8" s="40">
        <v>1</v>
      </c>
      <c r="AA8" s="36">
        <v>0</v>
      </c>
      <c r="AB8" s="36">
        <v>0</v>
      </c>
      <c r="AC8" s="37">
        <v>0</v>
      </c>
      <c r="AD8" s="38">
        <v>0</v>
      </c>
      <c r="AE8" s="39">
        <v>0</v>
      </c>
      <c r="AF8" s="39">
        <v>0</v>
      </c>
      <c r="AG8" s="39">
        <v>0</v>
      </c>
      <c r="AH8" s="39">
        <v>0</v>
      </c>
      <c r="AI8" s="39">
        <v>0</v>
      </c>
      <c r="AJ8" s="39">
        <v>0</v>
      </c>
      <c r="AK8" s="39">
        <v>0</v>
      </c>
      <c r="AL8" s="39">
        <v>0</v>
      </c>
      <c r="AM8" s="42"/>
      <c r="AN8" s="48"/>
      <c r="AO8" s="39">
        <f t="shared" si="2"/>
        <v>0</v>
      </c>
      <c r="AP8" s="39"/>
      <c r="AQ8" s="44" t="str">
        <f t="shared" si="7"/>
        <v xml:space="preserve">2005, </v>
      </c>
      <c r="AR8" s="45">
        <f t="shared" si="3"/>
        <v>0</v>
      </c>
      <c r="AS8" s="46">
        <f t="shared" si="4"/>
        <v>0</v>
      </c>
      <c r="AT8" s="2" t="b">
        <f t="shared" si="5"/>
        <v>1</v>
      </c>
    </row>
    <row r="9" spans="1:53" x14ac:dyDescent="0.3">
      <c r="A9" s="32">
        <f t="shared" si="6"/>
        <v>6</v>
      </c>
      <c r="B9" s="33" t="s">
        <v>28</v>
      </c>
      <c r="C9" s="34" t="s">
        <v>174</v>
      </c>
      <c r="D9" s="35" t="s">
        <v>311</v>
      </c>
      <c r="E9" s="35">
        <v>0</v>
      </c>
      <c r="F9" s="36">
        <v>0.5</v>
      </c>
      <c r="G9" s="36">
        <v>1</v>
      </c>
      <c r="H9" s="36">
        <v>0.5</v>
      </c>
      <c r="I9" s="36">
        <v>1</v>
      </c>
      <c r="J9" s="36">
        <v>1</v>
      </c>
      <c r="K9" s="36">
        <v>1</v>
      </c>
      <c r="L9" s="36">
        <v>1</v>
      </c>
      <c r="M9" s="36">
        <v>1</v>
      </c>
      <c r="N9" s="36">
        <v>1</v>
      </c>
      <c r="O9" s="36">
        <v>1</v>
      </c>
      <c r="P9" s="36">
        <v>1</v>
      </c>
      <c r="Q9" s="36">
        <v>0</v>
      </c>
      <c r="R9" s="36">
        <v>0</v>
      </c>
      <c r="S9" s="47">
        <v>1</v>
      </c>
      <c r="T9" s="47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40">
        <v>1</v>
      </c>
      <c r="AF9" s="40">
        <v>1</v>
      </c>
      <c r="AG9" s="40">
        <v>1</v>
      </c>
      <c r="AH9" s="40">
        <v>1</v>
      </c>
      <c r="AI9" s="40">
        <v>1</v>
      </c>
      <c r="AJ9" s="47">
        <v>1</v>
      </c>
      <c r="AK9" s="40">
        <v>1</v>
      </c>
      <c r="AL9" s="40">
        <v>1</v>
      </c>
      <c r="AM9" s="49">
        <v>1</v>
      </c>
      <c r="AN9" s="48"/>
      <c r="AO9" s="39">
        <f t="shared" si="2"/>
        <v>1</v>
      </c>
      <c r="AP9" s="39"/>
      <c r="AQ9" s="44" t="str">
        <f t="shared" si="7"/>
        <v xml:space="preserve">1986, 1988, 1989, 1990, 1991, 1992, 1993, 1994, 1995, 1998, 1999, 2000, 2001, 2002, 2003, 2004, 2005, 2006, 2007, 2008, 2009, 2010, 2011, 2012, 2013, 2014, 2015, 2016, 2017, 2018, </v>
      </c>
      <c r="AR9" s="45">
        <f t="shared" si="3"/>
        <v>10</v>
      </c>
      <c r="AS9" s="46">
        <f t="shared" si="4"/>
        <v>1</v>
      </c>
      <c r="AT9" s="2" t="b">
        <f t="shared" si="5"/>
        <v>1</v>
      </c>
    </row>
    <row r="10" spans="1:53" x14ac:dyDescent="0.3">
      <c r="A10" s="32">
        <f t="shared" si="6"/>
        <v>7</v>
      </c>
      <c r="B10" s="33" t="s">
        <v>29</v>
      </c>
      <c r="C10" s="52" t="s">
        <v>175</v>
      </c>
      <c r="D10" s="35" t="s">
        <v>311</v>
      </c>
      <c r="E10" s="35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1</v>
      </c>
      <c r="U10" s="36">
        <v>0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40">
        <v>1</v>
      </c>
      <c r="AF10" s="40">
        <v>1</v>
      </c>
      <c r="AG10" s="40">
        <v>1</v>
      </c>
      <c r="AH10" s="40">
        <v>1</v>
      </c>
      <c r="AI10" s="40">
        <v>1</v>
      </c>
      <c r="AJ10" s="40">
        <v>1</v>
      </c>
      <c r="AK10" s="40">
        <v>1</v>
      </c>
      <c r="AL10" s="40">
        <v>1</v>
      </c>
      <c r="AM10" s="49">
        <v>1</v>
      </c>
      <c r="AN10" s="43">
        <v>1</v>
      </c>
      <c r="AO10" s="39">
        <f t="shared" si="2"/>
        <v>1</v>
      </c>
      <c r="AP10" s="39"/>
      <c r="AQ10" s="44" t="str">
        <f t="shared" si="7"/>
        <v xml:space="preserve">1999, 2001, 2002, 2003, 2004, 2005, 2006, 2007, 2008, 2009, 2010, 2011, 2012, 2013, 2014, 2015, 2016, 2017, 2018, 2019, </v>
      </c>
      <c r="AR10" s="45">
        <f t="shared" si="3"/>
        <v>10</v>
      </c>
      <c r="AS10" s="46">
        <f t="shared" si="4"/>
        <v>1</v>
      </c>
      <c r="AT10" s="2" t="b">
        <f t="shared" si="5"/>
        <v>1</v>
      </c>
    </row>
    <row r="11" spans="1:53" x14ac:dyDescent="0.3">
      <c r="A11" s="32">
        <f t="shared" si="6"/>
        <v>8</v>
      </c>
      <c r="B11" s="33" t="s">
        <v>30</v>
      </c>
      <c r="C11" s="34" t="s">
        <v>176</v>
      </c>
      <c r="D11" s="35" t="s">
        <v>311</v>
      </c>
      <c r="E11" s="35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2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47">
        <v>1</v>
      </c>
      <c r="W11" s="49">
        <v>1</v>
      </c>
      <c r="X11" s="49">
        <v>1</v>
      </c>
      <c r="Y11" s="49">
        <v>1</v>
      </c>
      <c r="Z11" s="49">
        <v>1</v>
      </c>
      <c r="AA11" s="36">
        <v>0</v>
      </c>
      <c r="AB11" s="36">
        <v>0</v>
      </c>
      <c r="AC11" s="49">
        <v>1</v>
      </c>
      <c r="AD11" s="53">
        <v>0</v>
      </c>
      <c r="AE11" s="49">
        <v>1</v>
      </c>
      <c r="AF11" s="49">
        <v>1</v>
      </c>
      <c r="AG11" s="49">
        <v>1</v>
      </c>
      <c r="AH11" s="49">
        <v>1</v>
      </c>
      <c r="AI11" s="49">
        <v>1</v>
      </c>
      <c r="AJ11" s="49">
        <v>1</v>
      </c>
      <c r="AK11" s="49">
        <v>1</v>
      </c>
      <c r="AL11" s="49">
        <v>1</v>
      </c>
      <c r="AM11" s="49">
        <v>1</v>
      </c>
      <c r="AN11" s="48"/>
      <c r="AO11" s="39">
        <f t="shared" si="2"/>
        <v>1</v>
      </c>
      <c r="AP11" s="39"/>
      <c r="AQ11" s="44" t="str">
        <f t="shared" si="7"/>
        <v xml:space="preserve">2001, 2002, 2003, 2004, 2005, 2008, 2010, 2011, 2012, 2013, 2014, 2015, 2016, 2017, 2018, </v>
      </c>
      <c r="AR11" s="45">
        <f t="shared" si="3"/>
        <v>9</v>
      </c>
      <c r="AS11" s="46">
        <f t="shared" si="4"/>
        <v>1</v>
      </c>
      <c r="AT11" s="2" t="b">
        <f t="shared" si="5"/>
        <v>1</v>
      </c>
    </row>
    <row r="12" spans="1:53" x14ac:dyDescent="0.3">
      <c r="A12" s="32">
        <f t="shared" si="6"/>
        <v>9</v>
      </c>
      <c r="B12" s="33" t="s">
        <v>31</v>
      </c>
      <c r="C12" s="52" t="s">
        <v>177</v>
      </c>
      <c r="D12" s="35" t="s">
        <v>311</v>
      </c>
      <c r="E12" s="35">
        <v>0</v>
      </c>
      <c r="F12" s="36">
        <v>2</v>
      </c>
      <c r="G12" s="36">
        <v>1</v>
      </c>
      <c r="H12" s="36">
        <v>0</v>
      </c>
      <c r="I12" s="36">
        <v>1</v>
      </c>
      <c r="J12" s="36">
        <v>1</v>
      </c>
      <c r="K12" s="36">
        <v>0</v>
      </c>
      <c r="L12" s="36">
        <v>1</v>
      </c>
      <c r="M12" s="36">
        <v>1</v>
      </c>
      <c r="N12" s="36">
        <v>0</v>
      </c>
      <c r="O12" s="36">
        <v>1</v>
      </c>
      <c r="P12" s="36">
        <v>1</v>
      </c>
      <c r="Q12" s="36">
        <v>0</v>
      </c>
      <c r="R12" s="36">
        <v>0</v>
      </c>
      <c r="S12" s="36">
        <v>0</v>
      </c>
      <c r="T12" s="36">
        <v>0</v>
      </c>
      <c r="U12" s="40">
        <v>1</v>
      </c>
      <c r="V12" s="36">
        <v>0</v>
      </c>
      <c r="W12" s="36">
        <v>0</v>
      </c>
      <c r="X12" s="36">
        <v>0</v>
      </c>
      <c r="Y12" s="36">
        <v>0</v>
      </c>
      <c r="Z12" s="40">
        <v>1</v>
      </c>
      <c r="AA12" s="36">
        <v>0</v>
      </c>
      <c r="AB12" s="36">
        <v>0</v>
      </c>
      <c r="AC12" s="37">
        <v>0</v>
      </c>
      <c r="AD12" s="38">
        <v>0</v>
      </c>
      <c r="AE12" s="40">
        <v>1</v>
      </c>
      <c r="AF12" s="39">
        <v>0</v>
      </c>
      <c r="AG12" s="39">
        <v>0</v>
      </c>
      <c r="AH12" s="39">
        <v>0</v>
      </c>
      <c r="AI12" s="39">
        <v>0</v>
      </c>
      <c r="AJ12" s="39">
        <v>0</v>
      </c>
      <c r="AK12" s="40">
        <v>1</v>
      </c>
      <c r="AL12" s="39">
        <v>0</v>
      </c>
      <c r="AM12" s="42"/>
      <c r="AN12" s="48"/>
      <c r="AO12" s="39">
        <f t="shared" si="2"/>
        <v>0.5</v>
      </c>
      <c r="AP12" s="39"/>
      <c r="AQ12" s="44" t="str">
        <f t="shared" si="7"/>
        <v xml:space="preserve">1986, 1988, 1989, 1991, 1992, 1994, 1995, 2000, 2005, 2010, 2016, </v>
      </c>
      <c r="AR12" s="45">
        <f t="shared" si="3"/>
        <v>2</v>
      </c>
      <c r="AS12" s="46">
        <f t="shared" si="4"/>
        <v>0.5</v>
      </c>
      <c r="AT12" s="2" t="b">
        <f t="shared" si="5"/>
        <v>1</v>
      </c>
    </row>
    <row r="13" spans="1:53" x14ac:dyDescent="0.3">
      <c r="A13" s="32">
        <f t="shared" si="6"/>
        <v>10</v>
      </c>
      <c r="B13" s="33" t="s">
        <v>32</v>
      </c>
      <c r="C13" s="34" t="s">
        <v>178</v>
      </c>
      <c r="D13" s="35" t="s">
        <v>311</v>
      </c>
      <c r="E13" s="35">
        <v>0</v>
      </c>
      <c r="F13" s="36">
        <v>0</v>
      </c>
      <c r="G13" s="36">
        <v>0</v>
      </c>
      <c r="H13" s="36">
        <v>0</v>
      </c>
      <c r="I13" s="36">
        <v>1</v>
      </c>
      <c r="J13" s="36">
        <v>0</v>
      </c>
      <c r="K13" s="36">
        <v>0</v>
      </c>
      <c r="L13" s="36">
        <v>0</v>
      </c>
      <c r="M13" s="36">
        <v>0</v>
      </c>
      <c r="N13" s="36">
        <v>1</v>
      </c>
      <c r="O13" s="36">
        <v>0</v>
      </c>
      <c r="P13" s="36">
        <v>2</v>
      </c>
      <c r="Q13" s="36">
        <v>0</v>
      </c>
      <c r="R13" s="36">
        <v>0</v>
      </c>
      <c r="S13" s="36">
        <v>1</v>
      </c>
      <c r="T13" s="36">
        <v>1</v>
      </c>
      <c r="U13" s="40">
        <v>1</v>
      </c>
      <c r="V13" s="40">
        <v>1</v>
      </c>
      <c r="W13" s="40">
        <v>1</v>
      </c>
      <c r="X13" s="40">
        <v>1</v>
      </c>
      <c r="Y13" s="40">
        <v>1</v>
      </c>
      <c r="Z13" s="40">
        <v>1</v>
      </c>
      <c r="AA13" s="40">
        <v>1</v>
      </c>
      <c r="AB13" s="40">
        <v>1</v>
      </c>
      <c r="AC13" s="40">
        <v>1</v>
      </c>
      <c r="AD13" s="40">
        <v>1</v>
      </c>
      <c r="AE13" s="40">
        <v>1</v>
      </c>
      <c r="AF13" s="40">
        <v>1</v>
      </c>
      <c r="AG13" s="40">
        <v>1</v>
      </c>
      <c r="AH13" s="40">
        <v>1</v>
      </c>
      <c r="AI13" s="40">
        <v>1</v>
      </c>
      <c r="AJ13" s="40">
        <v>1</v>
      </c>
      <c r="AK13" s="40">
        <v>1</v>
      </c>
      <c r="AL13" s="40">
        <v>1</v>
      </c>
      <c r="AM13" s="42"/>
      <c r="AN13" s="48"/>
      <c r="AO13" s="39">
        <f t="shared" si="2"/>
        <v>1</v>
      </c>
      <c r="AP13" s="39"/>
      <c r="AQ13" s="44" t="str">
        <f t="shared" si="7"/>
        <v xml:space="preserve">1988, 1993, 1998, 1999, 2000, 2001, 2002, 2003, 2004, 2005, 2006, 2007, 2008, 2009, 2010, 2011, 2012, 2013, 2014, 2015, 2016, 2017, </v>
      </c>
      <c r="AR13" s="45">
        <f t="shared" si="3"/>
        <v>9</v>
      </c>
      <c r="AS13" s="46">
        <f t="shared" si="4"/>
        <v>1</v>
      </c>
      <c r="AT13" s="2" t="b">
        <f t="shared" si="5"/>
        <v>1</v>
      </c>
    </row>
    <row r="14" spans="1:53" x14ac:dyDescent="0.3">
      <c r="A14" s="32">
        <f t="shared" si="6"/>
        <v>11</v>
      </c>
      <c r="B14" s="33" t="s">
        <v>33</v>
      </c>
      <c r="C14" s="34" t="s">
        <v>179</v>
      </c>
      <c r="D14" s="35" t="s">
        <v>311</v>
      </c>
      <c r="E14" s="35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1</v>
      </c>
      <c r="T14" s="36">
        <v>1</v>
      </c>
      <c r="U14" s="36">
        <v>0</v>
      </c>
      <c r="V14" s="47">
        <v>1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61">
        <v>1</v>
      </c>
      <c r="AD14" s="51">
        <v>1</v>
      </c>
      <c r="AE14" s="39">
        <v>0</v>
      </c>
      <c r="AF14" s="62">
        <v>1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42"/>
      <c r="AN14" s="48"/>
      <c r="AO14" s="39">
        <f t="shared" si="2"/>
        <v>0.5</v>
      </c>
      <c r="AP14" s="39"/>
      <c r="AQ14" s="44" t="str">
        <f t="shared" si="7"/>
        <v xml:space="preserve">1998, 1999, 2001, 2008, 2009, 2011, </v>
      </c>
      <c r="AR14" s="45">
        <f t="shared" si="3"/>
        <v>2</v>
      </c>
      <c r="AS14" s="46">
        <f t="shared" si="4"/>
        <v>0.5</v>
      </c>
      <c r="AT14" s="2" t="b">
        <f t="shared" si="5"/>
        <v>1</v>
      </c>
    </row>
    <row r="15" spans="1:53" x14ac:dyDescent="0.3">
      <c r="A15" s="32">
        <f t="shared" si="6"/>
        <v>12</v>
      </c>
      <c r="B15" s="33" t="s">
        <v>34</v>
      </c>
      <c r="C15" s="34" t="s">
        <v>180</v>
      </c>
      <c r="D15" s="35" t="s">
        <v>311</v>
      </c>
      <c r="E15" s="35">
        <v>0</v>
      </c>
      <c r="F15" s="36">
        <v>0</v>
      </c>
      <c r="G15" s="36">
        <v>1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41">
        <v>0.5</v>
      </c>
      <c r="P15" s="36">
        <v>0</v>
      </c>
      <c r="Q15" s="41">
        <v>0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59">
        <v>1</v>
      </c>
      <c r="Y15" s="36">
        <v>0</v>
      </c>
      <c r="Z15" s="36">
        <v>0</v>
      </c>
      <c r="AA15" s="47">
        <v>1</v>
      </c>
      <c r="AB15" s="36">
        <v>0</v>
      </c>
      <c r="AC15" s="37">
        <v>0</v>
      </c>
      <c r="AD15" s="38">
        <v>0</v>
      </c>
      <c r="AE15" s="63">
        <v>1</v>
      </c>
      <c r="AF15" s="40">
        <v>1</v>
      </c>
      <c r="AG15" s="39">
        <v>0</v>
      </c>
      <c r="AH15" s="63">
        <v>1</v>
      </c>
      <c r="AI15" s="39">
        <v>0</v>
      </c>
      <c r="AJ15" s="40">
        <v>1</v>
      </c>
      <c r="AK15" s="39">
        <v>0</v>
      </c>
      <c r="AL15" s="39">
        <v>0</v>
      </c>
      <c r="AM15" s="49">
        <v>1</v>
      </c>
      <c r="AN15" s="48"/>
      <c r="AO15" s="39">
        <f t="shared" si="2"/>
        <v>1</v>
      </c>
      <c r="AP15" s="39"/>
      <c r="AQ15" s="44" t="str">
        <f t="shared" si="7"/>
        <v xml:space="preserve">1986, 2003, 2006, 2010, 2011, 2013, 2015, 2018, </v>
      </c>
      <c r="AR15" s="45">
        <f t="shared" si="3"/>
        <v>5</v>
      </c>
      <c r="AS15" s="46">
        <f t="shared" si="4"/>
        <v>1</v>
      </c>
      <c r="AT15" s="2" t="b">
        <f t="shared" si="5"/>
        <v>1</v>
      </c>
    </row>
    <row r="16" spans="1:53" x14ac:dyDescent="0.3">
      <c r="A16" s="32">
        <f t="shared" si="6"/>
        <v>13</v>
      </c>
      <c r="B16" s="33" t="s">
        <v>35</v>
      </c>
      <c r="C16" s="34" t="s">
        <v>181</v>
      </c>
      <c r="D16" s="35" t="s">
        <v>311</v>
      </c>
      <c r="E16" s="35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1</v>
      </c>
      <c r="Q16" s="36">
        <v>0</v>
      </c>
      <c r="R16" s="36">
        <v>0</v>
      </c>
      <c r="S16" s="36">
        <v>0</v>
      </c>
      <c r="T16" s="36">
        <v>0</v>
      </c>
      <c r="U16" s="36">
        <v>1</v>
      </c>
      <c r="V16" s="36">
        <v>0</v>
      </c>
      <c r="W16" s="36">
        <v>0</v>
      </c>
      <c r="X16" s="40">
        <v>1</v>
      </c>
      <c r="Y16" s="36">
        <v>0</v>
      </c>
      <c r="Z16" s="36">
        <v>0</v>
      </c>
      <c r="AA16" s="36">
        <v>0</v>
      </c>
      <c r="AB16" s="40">
        <v>1</v>
      </c>
      <c r="AC16" s="37">
        <v>0</v>
      </c>
      <c r="AD16" s="38">
        <v>0</v>
      </c>
      <c r="AE16" s="62">
        <v>1</v>
      </c>
      <c r="AF16" s="39">
        <v>0</v>
      </c>
      <c r="AG16" s="40">
        <v>1</v>
      </c>
      <c r="AH16" s="39">
        <v>0</v>
      </c>
      <c r="AI16" s="39">
        <v>0</v>
      </c>
      <c r="AJ16" s="39">
        <v>0</v>
      </c>
      <c r="AK16" s="39">
        <v>0</v>
      </c>
      <c r="AL16" s="40">
        <v>1</v>
      </c>
      <c r="AM16" s="42"/>
      <c r="AN16" s="48"/>
      <c r="AO16" s="39">
        <f t="shared" si="2"/>
        <v>1</v>
      </c>
      <c r="AP16" s="39"/>
      <c r="AQ16" s="44" t="str">
        <f t="shared" si="7"/>
        <v xml:space="preserve">1995, 2000, 2003, 2007, 2010, 2012, 2017, </v>
      </c>
      <c r="AR16" s="45">
        <f t="shared" si="3"/>
        <v>3</v>
      </c>
      <c r="AS16" s="46">
        <f t="shared" si="4"/>
        <v>1</v>
      </c>
      <c r="AT16" s="2" t="b">
        <f t="shared" si="5"/>
        <v>1</v>
      </c>
    </row>
    <row r="17" spans="1:46" x14ac:dyDescent="0.3">
      <c r="A17" s="32">
        <f t="shared" si="6"/>
        <v>14</v>
      </c>
      <c r="B17" s="33" t="s">
        <v>36</v>
      </c>
      <c r="C17" s="34" t="s">
        <v>182</v>
      </c>
      <c r="D17" s="35" t="s">
        <v>311</v>
      </c>
      <c r="E17" s="35">
        <v>0</v>
      </c>
      <c r="F17" s="36">
        <v>0</v>
      </c>
      <c r="G17" s="36">
        <v>1.5</v>
      </c>
      <c r="H17" s="36">
        <v>0</v>
      </c>
      <c r="I17" s="36">
        <v>0</v>
      </c>
      <c r="J17" s="36">
        <v>1</v>
      </c>
      <c r="K17" s="36">
        <v>1</v>
      </c>
      <c r="L17" s="36">
        <v>1</v>
      </c>
      <c r="M17" s="36">
        <v>0</v>
      </c>
      <c r="N17" s="36">
        <v>1</v>
      </c>
      <c r="O17" s="36">
        <v>1</v>
      </c>
      <c r="P17" s="36">
        <v>1</v>
      </c>
      <c r="Q17" s="36">
        <v>0</v>
      </c>
      <c r="R17" s="36">
        <v>0</v>
      </c>
      <c r="S17" s="36">
        <v>0</v>
      </c>
      <c r="T17" s="47">
        <v>1</v>
      </c>
      <c r="U17" s="51">
        <v>1</v>
      </c>
      <c r="V17" s="51">
        <v>1</v>
      </c>
      <c r="W17" s="51">
        <v>1</v>
      </c>
      <c r="X17" s="47">
        <v>1</v>
      </c>
      <c r="Y17" s="51">
        <v>1</v>
      </c>
      <c r="Z17" s="51">
        <v>1</v>
      </c>
      <c r="AA17" s="51">
        <v>1</v>
      </c>
      <c r="AB17" s="51">
        <v>1</v>
      </c>
      <c r="AC17" s="51">
        <v>1</v>
      </c>
      <c r="AD17" s="51">
        <v>1</v>
      </c>
      <c r="AE17" s="39">
        <v>0</v>
      </c>
      <c r="AF17" s="40">
        <v>1</v>
      </c>
      <c r="AG17" s="40">
        <v>1</v>
      </c>
      <c r="AH17" s="40">
        <v>1</v>
      </c>
      <c r="AI17" s="40">
        <v>1</v>
      </c>
      <c r="AJ17" s="40">
        <v>1</v>
      </c>
      <c r="AK17" s="40">
        <v>1</v>
      </c>
      <c r="AL17" s="40">
        <v>1</v>
      </c>
      <c r="AM17" s="49">
        <v>1</v>
      </c>
      <c r="AN17" s="48"/>
      <c r="AO17" s="39">
        <f t="shared" si="2"/>
        <v>1</v>
      </c>
      <c r="AP17" s="39"/>
      <c r="AQ17" s="44" t="str">
        <f t="shared" si="7"/>
        <v xml:space="preserve">1989, 1990, 1991, 1993, 1994, 1995, 1999, 2000, 2001, 2002, 2003, 2004, 2005, 2006, 2007, 2008, 2009, 2011, 2012, 2013, 2014, 2015, 2016, 2017, 2018, </v>
      </c>
      <c r="AR17" s="45">
        <f t="shared" si="3"/>
        <v>9</v>
      </c>
      <c r="AS17" s="46">
        <f t="shared" si="4"/>
        <v>1</v>
      </c>
      <c r="AT17" s="2" t="b">
        <f t="shared" si="5"/>
        <v>1</v>
      </c>
    </row>
    <row r="18" spans="1:46" x14ac:dyDescent="0.3">
      <c r="A18" s="32">
        <f t="shared" si="6"/>
        <v>15</v>
      </c>
      <c r="B18" s="33" t="s">
        <v>37</v>
      </c>
      <c r="C18" s="34" t="s">
        <v>183</v>
      </c>
      <c r="D18" s="35" t="s">
        <v>311</v>
      </c>
      <c r="E18" s="35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59">
        <v>1</v>
      </c>
      <c r="W18" s="47">
        <v>1</v>
      </c>
      <c r="X18" s="47">
        <v>1</v>
      </c>
      <c r="Y18" s="59">
        <v>1</v>
      </c>
      <c r="Z18" s="36">
        <v>0</v>
      </c>
      <c r="AA18" s="36">
        <v>0</v>
      </c>
      <c r="AB18" s="59">
        <v>1</v>
      </c>
      <c r="AC18" s="37">
        <v>0</v>
      </c>
      <c r="AD18" s="38">
        <v>0</v>
      </c>
      <c r="AE18" s="39">
        <v>0</v>
      </c>
      <c r="AF18" s="40">
        <v>1</v>
      </c>
      <c r="AG18" s="39">
        <v>0</v>
      </c>
      <c r="AH18" s="39">
        <v>0</v>
      </c>
      <c r="AI18" s="39">
        <v>0</v>
      </c>
      <c r="AJ18" s="40">
        <v>1</v>
      </c>
      <c r="AK18" s="39">
        <v>0</v>
      </c>
      <c r="AL18" s="39">
        <v>0</v>
      </c>
      <c r="AM18" s="42"/>
      <c r="AN18" s="48"/>
      <c r="AO18" s="39">
        <f t="shared" si="2"/>
        <v>0.5</v>
      </c>
      <c r="AP18" s="39"/>
      <c r="AQ18" s="44" t="str">
        <f t="shared" si="7"/>
        <v xml:space="preserve">2001, 2002, 2003, 2004, 2007, 2011, 2015, </v>
      </c>
      <c r="AR18" s="45">
        <f t="shared" si="3"/>
        <v>2</v>
      </c>
      <c r="AS18" s="46">
        <f t="shared" si="4"/>
        <v>0.5</v>
      </c>
      <c r="AT18" s="2" t="b">
        <f t="shared" si="5"/>
        <v>1</v>
      </c>
    </row>
    <row r="19" spans="1:46" x14ac:dyDescent="0.3">
      <c r="A19" s="32">
        <f t="shared" si="6"/>
        <v>16</v>
      </c>
      <c r="B19" s="33" t="s">
        <v>38</v>
      </c>
      <c r="C19" s="34" t="s">
        <v>184</v>
      </c>
      <c r="D19" s="35" t="s">
        <v>311</v>
      </c>
      <c r="E19" s="35">
        <v>0</v>
      </c>
      <c r="F19" s="36">
        <v>1</v>
      </c>
      <c r="G19" s="36">
        <v>1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1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59">
        <v>1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7">
        <v>0</v>
      </c>
      <c r="AD19" s="51">
        <v>1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40">
        <v>1</v>
      </c>
      <c r="AK19" s="39">
        <v>0</v>
      </c>
      <c r="AL19" s="39">
        <v>0</v>
      </c>
      <c r="AM19" s="42"/>
      <c r="AN19" s="48"/>
      <c r="AO19" s="39">
        <f t="shared" si="2"/>
        <v>0.5</v>
      </c>
      <c r="AP19" s="39"/>
      <c r="AQ19" s="44" t="str">
        <f t="shared" si="7"/>
        <v xml:space="preserve">1985, 1986, 1994, 2002, 2009, 2015, </v>
      </c>
      <c r="AR19" s="45">
        <f t="shared" si="3"/>
        <v>2</v>
      </c>
      <c r="AS19" s="46">
        <f t="shared" si="4"/>
        <v>0.5</v>
      </c>
      <c r="AT19" s="2" t="b">
        <f t="shared" si="5"/>
        <v>1</v>
      </c>
    </row>
    <row r="20" spans="1:46" x14ac:dyDescent="0.3">
      <c r="A20" s="32">
        <f t="shared" si="6"/>
        <v>17</v>
      </c>
      <c r="B20" s="33" t="s">
        <v>39</v>
      </c>
      <c r="C20" s="34" t="s">
        <v>185</v>
      </c>
      <c r="D20" s="35" t="s">
        <v>311</v>
      </c>
      <c r="E20" s="35">
        <v>0</v>
      </c>
      <c r="F20" s="36">
        <v>2</v>
      </c>
      <c r="G20" s="36">
        <v>1</v>
      </c>
      <c r="H20" s="36">
        <v>2</v>
      </c>
      <c r="I20" s="36">
        <v>1</v>
      </c>
      <c r="J20" s="36">
        <v>2</v>
      </c>
      <c r="K20" s="36">
        <v>2</v>
      </c>
      <c r="L20" s="36">
        <v>0</v>
      </c>
      <c r="M20" s="36">
        <v>2</v>
      </c>
      <c r="N20" s="36">
        <v>2</v>
      </c>
      <c r="O20" s="36">
        <v>0</v>
      </c>
      <c r="P20" s="36">
        <v>2</v>
      </c>
      <c r="Q20" s="36">
        <v>0</v>
      </c>
      <c r="R20" s="36">
        <v>0</v>
      </c>
      <c r="S20" s="36">
        <v>1</v>
      </c>
      <c r="T20" s="36">
        <v>1</v>
      </c>
      <c r="U20" s="36">
        <v>0</v>
      </c>
      <c r="V20" s="51">
        <v>1</v>
      </c>
      <c r="W20" s="51">
        <v>1</v>
      </c>
      <c r="X20" s="51">
        <v>1</v>
      </c>
      <c r="Y20" s="51">
        <v>1</v>
      </c>
      <c r="Z20" s="51">
        <v>1</v>
      </c>
      <c r="AA20" s="51">
        <v>1</v>
      </c>
      <c r="AB20" s="51">
        <v>1</v>
      </c>
      <c r="AC20" s="51">
        <v>1</v>
      </c>
      <c r="AD20" s="51">
        <v>1</v>
      </c>
      <c r="AE20" s="47">
        <v>1</v>
      </c>
      <c r="AF20" s="40">
        <v>1</v>
      </c>
      <c r="AG20" s="40">
        <v>1</v>
      </c>
      <c r="AH20" s="40">
        <v>1</v>
      </c>
      <c r="AI20" s="40">
        <v>1</v>
      </c>
      <c r="AJ20" s="40">
        <v>1</v>
      </c>
      <c r="AK20" s="40">
        <v>1</v>
      </c>
      <c r="AL20" s="40">
        <v>1</v>
      </c>
      <c r="AM20" s="42"/>
      <c r="AN20" s="48"/>
      <c r="AO20" s="39">
        <f t="shared" si="2"/>
        <v>1</v>
      </c>
      <c r="AP20" s="39"/>
      <c r="AQ20" s="44" t="str">
        <f t="shared" si="7"/>
        <v xml:space="preserve">1986, 1988, 1998, 1999, 2001, 2002, 2003, 2004, 2005, 2006, 2007, 2008, 2009, 2010, 2011, 2012, 2013, 2014, 2015, 2016, 2017, </v>
      </c>
      <c r="AR20" s="45">
        <f t="shared" si="3"/>
        <v>9</v>
      </c>
      <c r="AS20" s="46">
        <f t="shared" si="4"/>
        <v>1</v>
      </c>
      <c r="AT20" s="2" t="b">
        <f t="shared" si="5"/>
        <v>1</v>
      </c>
    </row>
    <row r="21" spans="1:46" x14ac:dyDescent="0.3">
      <c r="A21" s="32">
        <f t="shared" si="6"/>
        <v>18</v>
      </c>
      <c r="B21" s="33" t="s">
        <v>40</v>
      </c>
      <c r="C21" s="34" t="s">
        <v>186</v>
      </c>
      <c r="D21" s="35" t="s">
        <v>311</v>
      </c>
      <c r="E21" s="35">
        <v>0</v>
      </c>
      <c r="F21" s="36">
        <v>0</v>
      </c>
      <c r="G21" s="36">
        <v>0</v>
      </c>
      <c r="H21" s="36">
        <v>0</v>
      </c>
      <c r="I21" s="36">
        <v>0</v>
      </c>
      <c r="J21" s="36">
        <v>1</v>
      </c>
      <c r="K21" s="36">
        <v>0</v>
      </c>
      <c r="L21" s="36">
        <v>0</v>
      </c>
      <c r="M21" s="36">
        <v>1</v>
      </c>
      <c r="N21" s="36">
        <v>0</v>
      </c>
      <c r="O21" s="36">
        <v>2</v>
      </c>
      <c r="P21" s="36">
        <v>2</v>
      </c>
      <c r="Q21" s="36">
        <v>0</v>
      </c>
      <c r="R21" s="36">
        <v>1</v>
      </c>
      <c r="S21" s="36">
        <v>0</v>
      </c>
      <c r="T21" s="36">
        <v>0</v>
      </c>
      <c r="U21" s="36">
        <v>0</v>
      </c>
      <c r="V21" s="59">
        <v>1</v>
      </c>
      <c r="W21" s="36">
        <v>0</v>
      </c>
      <c r="X21" s="59">
        <v>1</v>
      </c>
      <c r="Y21" s="36">
        <v>0</v>
      </c>
      <c r="Z21" s="36">
        <v>0</v>
      </c>
      <c r="AA21" s="36">
        <v>0</v>
      </c>
      <c r="AB21" s="59">
        <v>1</v>
      </c>
      <c r="AC21" s="59">
        <v>1</v>
      </c>
      <c r="AD21" s="51">
        <v>1</v>
      </c>
      <c r="AE21" s="40">
        <v>1</v>
      </c>
      <c r="AF21" s="40">
        <v>1</v>
      </c>
      <c r="AG21" s="40">
        <v>1</v>
      </c>
      <c r="AH21" s="40">
        <v>1</v>
      </c>
      <c r="AI21" s="40">
        <v>1</v>
      </c>
      <c r="AJ21" s="40">
        <v>1</v>
      </c>
      <c r="AK21" s="40">
        <v>1</v>
      </c>
      <c r="AL21" s="40">
        <v>1</v>
      </c>
      <c r="AM21" s="42"/>
      <c r="AN21" s="48"/>
      <c r="AO21" s="39">
        <f t="shared" si="2"/>
        <v>1</v>
      </c>
      <c r="AP21" s="39"/>
      <c r="AQ21" s="44" t="str">
        <f t="shared" si="7"/>
        <v xml:space="preserve">1989, 1992, 1997, 2001, 2003, 2007, 2008, 2009, 2010, 2011, 2012, 2013, 2014, 2015, 2016, 2017, </v>
      </c>
      <c r="AR21" s="45">
        <f t="shared" si="3"/>
        <v>9</v>
      </c>
      <c r="AS21" s="46">
        <f t="shared" si="4"/>
        <v>1</v>
      </c>
      <c r="AT21" s="2" t="b">
        <f t="shared" si="5"/>
        <v>1</v>
      </c>
    </row>
    <row r="22" spans="1:46" x14ac:dyDescent="0.3">
      <c r="A22" s="32">
        <f t="shared" si="6"/>
        <v>19</v>
      </c>
      <c r="B22" s="33" t="s">
        <v>41</v>
      </c>
      <c r="C22" s="34" t="s">
        <v>187</v>
      </c>
      <c r="D22" s="35" t="s">
        <v>311</v>
      </c>
      <c r="E22" s="35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2</v>
      </c>
      <c r="P22" s="36">
        <v>0</v>
      </c>
      <c r="Q22" s="36">
        <v>0</v>
      </c>
      <c r="R22" s="36">
        <v>0</v>
      </c>
      <c r="S22" s="36">
        <v>1</v>
      </c>
      <c r="T22" s="36">
        <v>0</v>
      </c>
      <c r="U22" s="36">
        <v>0</v>
      </c>
      <c r="V22" s="36">
        <v>0</v>
      </c>
      <c r="W22" s="36">
        <v>0</v>
      </c>
      <c r="X22" s="59">
        <v>1</v>
      </c>
      <c r="Y22" s="36">
        <v>0</v>
      </c>
      <c r="Z22" s="47">
        <v>1</v>
      </c>
      <c r="AA22" s="36">
        <v>0</v>
      </c>
      <c r="AB22" s="47">
        <v>1</v>
      </c>
      <c r="AC22" s="37">
        <v>0</v>
      </c>
      <c r="AD22" s="51">
        <v>1</v>
      </c>
      <c r="AE22" s="39">
        <v>0</v>
      </c>
      <c r="AF22" s="39">
        <v>0</v>
      </c>
      <c r="AG22" s="39">
        <v>0</v>
      </c>
      <c r="AH22" s="39">
        <v>0</v>
      </c>
      <c r="AI22" s="40">
        <v>1</v>
      </c>
      <c r="AJ22" s="39">
        <v>0</v>
      </c>
      <c r="AK22" s="39">
        <v>0</v>
      </c>
      <c r="AL22" s="39">
        <v>0</v>
      </c>
      <c r="AM22" s="49">
        <v>1</v>
      </c>
      <c r="AN22" s="48"/>
      <c r="AO22" s="39">
        <f t="shared" si="2"/>
        <v>1</v>
      </c>
      <c r="AP22" s="39"/>
      <c r="AQ22" s="44" t="str">
        <f t="shared" si="7"/>
        <v xml:space="preserve">1998, 2003, 2005, 2007, 2009, 2014, 2018, </v>
      </c>
      <c r="AR22" s="45">
        <f t="shared" si="3"/>
        <v>3</v>
      </c>
      <c r="AS22" s="46">
        <f t="shared" si="4"/>
        <v>1</v>
      </c>
      <c r="AT22" s="2" t="b">
        <f t="shared" si="5"/>
        <v>1</v>
      </c>
    </row>
    <row r="23" spans="1:46" x14ac:dyDescent="0.3">
      <c r="A23" s="32">
        <f t="shared" si="6"/>
        <v>20</v>
      </c>
      <c r="B23" s="33" t="s">
        <v>42</v>
      </c>
      <c r="C23" s="34" t="s">
        <v>188</v>
      </c>
      <c r="D23" s="35" t="s">
        <v>311</v>
      </c>
      <c r="E23" s="35">
        <v>0</v>
      </c>
      <c r="F23" s="36">
        <v>0</v>
      </c>
      <c r="G23" s="36">
        <v>1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1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1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59">
        <v>1</v>
      </c>
      <c r="AB23" s="36">
        <v>0</v>
      </c>
      <c r="AC23" s="37">
        <v>0</v>
      </c>
      <c r="AD23" s="38">
        <v>0</v>
      </c>
      <c r="AE23" s="39">
        <v>0</v>
      </c>
      <c r="AF23" s="39">
        <v>0</v>
      </c>
      <c r="AG23" s="39">
        <v>0</v>
      </c>
      <c r="AH23" s="40">
        <v>1</v>
      </c>
      <c r="AI23" s="39">
        <v>1</v>
      </c>
      <c r="AJ23" s="39">
        <v>0</v>
      </c>
      <c r="AK23" s="39">
        <v>0</v>
      </c>
      <c r="AL23" s="40">
        <v>1</v>
      </c>
      <c r="AM23" s="42"/>
      <c r="AN23" s="48"/>
      <c r="AO23" s="39">
        <f t="shared" si="2"/>
        <v>1</v>
      </c>
      <c r="AP23" s="39"/>
      <c r="AQ23" s="44" t="str">
        <f t="shared" si="7"/>
        <v xml:space="preserve">1986, 1992, 1998, 2006, 2013, 2014, 2017, </v>
      </c>
      <c r="AR23" s="45">
        <f t="shared" si="3"/>
        <v>3</v>
      </c>
      <c r="AS23" s="46">
        <f t="shared" si="4"/>
        <v>1</v>
      </c>
      <c r="AT23" s="2" t="b">
        <f t="shared" si="5"/>
        <v>1</v>
      </c>
    </row>
    <row r="24" spans="1:46" x14ac:dyDescent="0.3">
      <c r="A24" s="32">
        <f t="shared" si="6"/>
        <v>21</v>
      </c>
      <c r="B24" s="33" t="s">
        <v>43</v>
      </c>
      <c r="C24" s="34" t="s">
        <v>189</v>
      </c>
      <c r="D24" s="35" t="s">
        <v>311</v>
      </c>
      <c r="E24" s="35">
        <v>0</v>
      </c>
      <c r="F24" s="36">
        <v>0</v>
      </c>
      <c r="G24" s="36">
        <v>0</v>
      </c>
      <c r="H24" s="36">
        <v>0</v>
      </c>
      <c r="I24" s="36">
        <v>1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59">
        <v>1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59">
        <v>1</v>
      </c>
      <c r="AC24" s="37">
        <v>0</v>
      </c>
      <c r="AD24" s="38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40">
        <v>1</v>
      </c>
      <c r="AK24" s="39">
        <v>0</v>
      </c>
      <c r="AL24" s="39">
        <v>0</v>
      </c>
      <c r="AM24" s="42"/>
      <c r="AN24" s="48"/>
      <c r="AO24" s="39">
        <f t="shared" si="2"/>
        <v>0</v>
      </c>
      <c r="AP24" s="39"/>
      <c r="AQ24" s="44" t="str">
        <f t="shared" si="7"/>
        <v xml:space="preserve">1988, 2001, 2007, 2015, </v>
      </c>
      <c r="AR24" s="45">
        <f t="shared" si="3"/>
        <v>1</v>
      </c>
      <c r="AS24" s="46">
        <f t="shared" si="4"/>
        <v>0</v>
      </c>
      <c r="AT24" s="2" t="b">
        <f t="shared" si="5"/>
        <v>1</v>
      </c>
    </row>
    <row r="25" spans="1:46" x14ac:dyDescent="0.3">
      <c r="A25" s="32">
        <f t="shared" si="6"/>
        <v>22</v>
      </c>
      <c r="B25" s="33" t="s">
        <v>44</v>
      </c>
      <c r="C25" s="44" t="s">
        <v>190</v>
      </c>
      <c r="D25" s="35" t="s">
        <v>311</v>
      </c>
      <c r="E25" s="35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1</v>
      </c>
      <c r="O25" s="36">
        <v>1</v>
      </c>
      <c r="P25" s="36">
        <v>0</v>
      </c>
      <c r="Q25" s="36">
        <v>0</v>
      </c>
      <c r="R25" s="36">
        <v>0</v>
      </c>
      <c r="S25" s="36">
        <v>0</v>
      </c>
      <c r="T25" s="36">
        <v>1</v>
      </c>
      <c r="U25" s="36">
        <v>0</v>
      </c>
      <c r="V25" s="36">
        <v>0</v>
      </c>
      <c r="W25" s="36">
        <v>0</v>
      </c>
      <c r="X25" s="60">
        <v>1</v>
      </c>
      <c r="Y25" s="36">
        <v>0</v>
      </c>
      <c r="Z25" s="62">
        <v>1</v>
      </c>
      <c r="AA25" s="36">
        <v>0</v>
      </c>
      <c r="AB25" s="60">
        <v>1</v>
      </c>
      <c r="AC25" s="60">
        <v>1</v>
      </c>
      <c r="AD25" s="51">
        <v>1</v>
      </c>
      <c r="AE25" s="40">
        <v>1</v>
      </c>
      <c r="AF25" s="40">
        <v>1</v>
      </c>
      <c r="AG25" s="40">
        <v>1</v>
      </c>
      <c r="AH25" s="40">
        <v>1</v>
      </c>
      <c r="AI25" s="40">
        <v>1</v>
      </c>
      <c r="AJ25" s="40">
        <v>1</v>
      </c>
      <c r="AK25" s="40">
        <v>1</v>
      </c>
      <c r="AL25" s="40">
        <v>1</v>
      </c>
      <c r="AM25" s="42"/>
      <c r="AN25" s="43">
        <v>1</v>
      </c>
      <c r="AO25" s="39">
        <f t="shared" si="2"/>
        <v>1</v>
      </c>
      <c r="AP25" s="39"/>
      <c r="AQ25" s="44" t="str">
        <f t="shared" si="7"/>
        <v xml:space="preserve">1993, 1994, 1999, 2003, 2005, 2007, 2008, 2009, 2010, 2011, 2012, 2013, 2014, 2015, 2016, 2017, 2019, </v>
      </c>
      <c r="AR25" s="45">
        <f t="shared" si="3"/>
        <v>9</v>
      </c>
      <c r="AS25" s="46">
        <f t="shared" si="4"/>
        <v>1</v>
      </c>
      <c r="AT25" s="2" t="b">
        <f t="shared" si="5"/>
        <v>1</v>
      </c>
    </row>
    <row r="26" spans="1:46" x14ac:dyDescent="0.3">
      <c r="A26" s="32">
        <f t="shared" si="6"/>
        <v>23</v>
      </c>
      <c r="B26" s="33" t="s">
        <v>45</v>
      </c>
      <c r="C26" s="54" t="s">
        <v>191</v>
      </c>
      <c r="D26" s="35" t="s">
        <v>311</v>
      </c>
      <c r="E26" s="35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59">
        <v>1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59">
        <v>1</v>
      </c>
      <c r="AC26" s="37">
        <v>0</v>
      </c>
      <c r="AD26" s="38">
        <v>0</v>
      </c>
      <c r="AE26" s="39">
        <v>0</v>
      </c>
      <c r="AF26" s="39">
        <v>0</v>
      </c>
      <c r="AG26" s="39">
        <v>0</v>
      </c>
      <c r="AH26" s="39">
        <v>0</v>
      </c>
      <c r="AI26" s="40">
        <v>1</v>
      </c>
      <c r="AJ26" s="39">
        <v>0</v>
      </c>
      <c r="AK26" s="39">
        <v>0</v>
      </c>
      <c r="AL26" s="39">
        <v>0</v>
      </c>
      <c r="AM26" s="42"/>
      <c r="AN26" s="48"/>
      <c r="AO26" s="39">
        <f t="shared" si="2"/>
        <v>0</v>
      </c>
      <c r="AP26" s="39"/>
      <c r="AQ26" s="44" t="str">
        <f t="shared" si="7"/>
        <v xml:space="preserve">2001, 2007, 2014, </v>
      </c>
      <c r="AR26" s="45">
        <f t="shared" si="3"/>
        <v>1</v>
      </c>
      <c r="AS26" s="46">
        <f t="shared" si="4"/>
        <v>0</v>
      </c>
      <c r="AT26" s="2" t="b">
        <f t="shared" si="5"/>
        <v>1</v>
      </c>
    </row>
    <row r="27" spans="1:46" x14ac:dyDescent="0.3">
      <c r="A27" s="32">
        <f t="shared" si="6"/>
        <v>24</v>
      </c>
      <c r="B27" s="33" t="s">
        <v>46</v>
      </c>
      <c r="C27" s="34" t="s">
        <v>192</v>
      </c>
      <c r="D27" s="35" t="s">
        <v>311</v>
      </c>
      <c r="E27" s="35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1</v>
      </c>
      <c r="N27" s="36">
        <v>1</v>
      </c>
      <c r="O27" s="36">
        <v>0</v>
      </c>
      <c r="P27" s="36">
        <v>1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9">
        <v>0</v>
      </c>
      <c r="Y27" s="36">
        <v>0</v>
      </c>
      <c r="Z27" s="36">
        <v>0</v>
      </c>
      <c r="AA27" s="36">
        <v>0</v>
      </c>
      <c r="AB27" s="36">
        <v>0</v>
      </c>
      <c r="AC27" s="60">
        <v>1</v>
      </c>
      <c r="AD27" s="38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39">
        <v>0</v>
      </c>
      <c r="AK27" s="39">
        <v>0</v>
      </c>
      <c r="AL27" s="39">
        <v>0</v>
      </c>
      <c r="AM27" s="42"/>
      <c r="AN27" s="48"/>
      <c r="AO27" s="39">
        <f t="shared" si="2"/>
        <v>0</v>
      </c>
      <c r="AP27" s="39"/>
      <c r="AQ27" s="44" t="str">
        <f t="shared" si="7"/>
        <v xml:space="preserve">1992, 1993, 1995, 2008, </v>
      </c>
      <c r="AR27" s="45">
        <f t="shared" si="3"/>
        <v>0</v>
      </c>
      <c r="AS27" s="46">
        <f t="shared" si="4"/>
        <v>0</v>
      </c>
      <c r="AT27" s="2" t="b">
        <f t="shared" si="5"/>
        <v>1</v>
      </c>
    </row>
    <row r="28" spans="1:46" x14ac:dyDescent="0.3">
      <c r="A28" s="32">
        <f t="shared" si="6"/>
        <v>25</v>
      </c>
      <c r="B28" s="33" t="s">
        <v>47</v>
      </c>
      <c r="C28" s="34" t="s">
        <v>193</v>
      </c>
      <c r="D28" s="35" t="s">
        <v>311</v>
      </c>
      <c r="E28" s="35">
        <v>0</v>
      </c>
      <c r="F28" s="36">
        <v>0</v>
      </c>
      <c r="G28" s="36">
        <v>0</v>
      </c>
      <c r="H28" s="36">
        <v>0</v>
      </c>
      <c r="I28" s="36">
        <v>0</v>
      </c>
      <c r="J28" s="36">
        <v>1</v>
      </c>
      <c r="K28" s="36">
        <v>0</v>
      </c>
      <c r="L28" s="36">
        <v>1</v>
      </c>
      <c r="M28" s="36">
        <v>0</v>
      </c>
      <c r="N28" s="36">
        <v>0</v>
      </c>
      <c r="O28" s="36">
        <v>0</v>
      </c>
      <c r="P28" s="36">
        <v>1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40">
        <v>1</v>
      </c>
      <c r="Y28" s="36">
        <v>0</v>
      </c>
      <c r="Z28" s="36">
        <v>0</v>
      </c>
      <c r="AA28" s="36">
        <v>0</v>
      </c>
      <c r="AB28" s="36">
        <v>0</v>
      </c>
      <c r="AC28" s="37">
        <v>0</v>
      </c>
      <c r="AD28" s="38">
        <v>0</v>
      </c>
      <c r="AE28" s="39">
        <v>0</v>
      </c>
      <c r="AF28" s="40">
        <v>1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</v>
      </c>
      <c r="AM28" s="49">
        <v>1</v>
      </c>
      <c r="AN28" s="48"/>
      <c r="AO28" s="39">
        <f t="shared" si="2"/>
        <v>0.5</v>
      </c>
      <c r="AP28" s="39"/>
      <c r="AQ28" s="44" t="str">
        <f t="shared" si="7"/>
        <v xml:space="preserve">1989, 1991, 1995, 2003, 2011, 2018, </v>
      </c>
      <c r="AR28" s="45">
        <f t="shared" si="3"/>
        <v>2</v>
      </c>
      <c r="AS28" s="46">
        <f t="shared" si="4"/>
        <v>0.5</v>
      </c>
      <c r="AT28" s="2" t="b">
        <f t="shared" si="5"/>
        <v>1</v>
      </c>
    </row>
    <row r="29" spans="1:46" x14ac:dyDescent="0.3">
      <c r="A29" s="32">
        <f t="shared" si="6"/>
        <v>26</v>
      </c>
      <c r="B29" s="33" t="s">
        <v>48</v>
      </c>
      <c r="C29" s="34" t="s">
        <v>194</v>
      </c>
      <c r="D29" s="35" t="s">
        <v>311</v>
      </c>
      <c r="E29" s="35">
        <v>0</v>
      </c>
      <c r="F29" s="36">
        <v>0</v>
      </c>
      <c r="G29" s="36">
        <v>0</v>
      </c>
      <c r="H29" s="36">
        <v>2</v>
      </c>
      <c r="I29" s="36">
        <v>0</v>
      </c>
      <c r="J29" s="36">
        <v>1</v>
      </c>
      <c r="K29" s="36">
        <v>2</v>
      </c>
      <c r="L29" s="36">
        <v>0</v>
      </c>
      <c r="M29" s="36">
        <v>2</v>
      </c>
      <c r="N29" s="36">
        <v>0</v>
      </c>
      <c r="O29" s="36">
        <v>2</v>
      </c>
      <c r="P29" s="36">
        <v>1</v>
      </c>
      <c r="Q29" s="36">
        <v>0</v>
      </c>
      <c r="R29" s="36">
        <v>0</v>
      </c>
      <c r="S29" s="36">
        <v>1</v>
      </c>
      <c r="T29" s="36">
        <v>0</v>
      </c>
      <c r="U29" s="59">
        <v>1</v>
      </c>
      <c r="V29" s="36">
        <v>0</v>
      </c>
      <c r="W29" s="36">
        <v>0</v>
      </c>
      <c r="X29" s="59">
        <v>1</v>
      </c>
      <c r="Y29" s="36">
        <v>0</v>
      </c>
      <c r="Z29" s="36">
        <v>0</v>
      </c>
      <c r="AA29" s="59">
        <v>1</v>
      </c>
      <c r="AB29" s="36">
        <v>0</v>
      </c>
      <c r="AC29" s="37">
        <v>0</v>
      </c>
      <c r="AD29" s="51">
        <v>1</v>
      </c>
      <c r="AE29" s="39">
        <v>0</v>
      </c>
      <c r="AF29" s="40">
        <v>1</v>
      </c>
      <c r="AG29" s="39">
        <v>0</v>
      </c>
      <c r="AH29" s="40">
        <v>1</v>
      </c>
      <c r="AI29" s="39">
        <v>0</v>
      </c>
      <c r="AJ29" s="40">
        <v>1</v>
      </c>
      <c r="AK29" s="47">
        <v>1</v>
      </c>
      <c r="AL29" s="40">
        <v>1</v>
      </c>
      <c r="AM29" s="42"/>
      <c r="AN29" s="48"/>
      <c r="AO29" s="39">
        <f t="shared" si="2"/>
        <v>1</v>
      </c>
      <c r="AP29" s="39"/>
      <c r="AQ29" s="44" t="str">
        <f t="shared" si="7"/>
        <v xml:space="preserve">1989, 1995, 1998, 2000, 2003, 2006, 2009, 2011, 2013, 2015, 2016, 2017, </v>
      </c>
      <c r="AR29" s="45">
        <f t="shared" si="3"/>
        <v>6</v>
      </c>
      <c r="AS29" s="46">
        <f t="shared" si="4"/>
        <v>1</v>
      </c>
      <c r="AT29" s="2" t="b">
        <f t="shared" si="5"/>
        <v>1</v>
      </c>
    </row>
    <row r="30" spans="1:46" x14ac:dyDescent="0.3">
      <c r="A30" s="32">
        <f t="shared" si="6"/>
        <v>27</v>
      </c>
      <c r="B30" s="33" t="s">
        <v>49</v>
      </c>
      <c r="C30" s="34" t="s">
        <v>195</v>
      </c>
      <c r="D30" s="35" t="s">
        <v>311</v>
      </c>
      <c r="E30" s="35">
        <v>0</v>
      </c>
      <c r="F30" s="36">
        <v>1.5</v>
      </c>
      <c r="G30" s="36">
        <v>1</v>
      </c>
      <c r="H30" s="36">
        <v>1.5</v>
      </c>
      <c r="I30" s="36">
        <v>1</v>
      </c>
      <c r="J30" s="36">
        <v>1</v>
      </c>
      <c r="K30" s="41">
        <v>1.5</v>
      </c>
      <c r="L30" s="41">
        <v>1.5</v>
      </c>
      <c r="M30" s="36">
        <v>2</v>
      </c>
      <c r="N30" s="36">
        <v>2</v>
      </c>
      <c r="O30" s="36">
        <v>2</v>
      </c>
      <c r="P30" s="36">
        <v>2</v>
      </c>
      <c r="Q30" s="36">
        <v>0</v>
      </c>
      <c r="R30" s="36">
        <v>0</v>
      </c>
      <c r="S30" s="36">
        <v>0</v>
      </c>
      <c r="T30" s="36">
        <v>1</v>
      </c>
      <c r="U30" s="36">
        <v>0</v>
      </c>
      <c r="V30" s="36">
        <v>0</v>
      </c>
      <c r="W30" s="47">
        <v>1</v>
      </c>
      <c r="X30" s="36">
        <v>0</v>
      </c>
      <c r="Y30" s="36">
        <v>0</v>
      </c>
      <c r="Z30" s="62">
        <v>1</v>
      </c>
      <c r="AA30" s="36">
        <v>0</v>
      </c>
      <c r="AB30" s="59">
        <v>1</v>
      </c>
      <c r="AC30" s="62">
        <v>1</v>
      </c>
      <c r="AD30" s="39">
        <v>0</v>
      </c>
      <c r="AE30" s="40">
        <v>1</v>
      </c>
      <c r="AF30" s="40">
        <v>1</v>
      </c>
      <c r="AG30" s="40">
        <v>1</v>
      </c>
      <c r="AH30" s="40">
        <v>1</v>
      </c>
      <c r="AI30" s="40">
        <v>1</v>
      </c>
      <c r="AJ30" s="40">
        <v>1</v>
      </c>
      <c r="AK30" s="39">
        <v>0</v>
      </c>
      <c r="AL30" s="39">
        <v>0</v>
      </c>
      <c r="AM30" s="42"/>
      <c r="AN30" s="48"/>
      <c r="AO30" s="39">
        <f t="shared" si="2"/>
        <v>1</v>
      </c>
      <c r="AP30" s="39"/>
      <c r="AQ30" s="44" t="str">
        <f t="shared" si="7"/>
        <v xml:space="preserve">1986, 1988, 1989, 1999, 2002, 2005, 2007, 2008, 2010, 2011, 2012, 2013, 2014, 2015, </v>
      </c>
      <c r="AR30" s="45">
        <f t="shared" si="3"/>
        <v>6</v>
      </c>
      <c r="AS30" s="46">
        <f t="shared" si="4"/>
        <v>1</v>
      </c>
      <c r="AT30" s="2" t="b">
        <f t="shared" si="5"/>
        <v>1</v>
      </c>
    </row>
    <row r="31" spans="1:46" x14ac:dyDescent="0.3">
      <c r="A31" s="32">
        <f t="shared" si="6"/>
        <v>28</v>
      </c>
      <c r="B31" s="33" t="s">
        <v>50</v>
      </c>
      <c r="C31" s="52" t="s">
        <v>196</v>
      </c>
      <c r="D31" s="35" t="s">
        <v>311</v>
      </c>
      <c r="E31" s="35">
        <v>0</v>
      </c>
      <c r="F31" s="36">
        <v>0</v>
      </c>
      <c r="G31" s="36">
        <v>1</v>
      </c>
      <c r="H31" s="36">
        <v>1</v>
      </c>
      <c r="I31" s="36">
        <v>1</v>
      </c>
      <c r="J31" s="36">
        <v>2</v>
      </c>
      <c r="K31" s="36">
        <v>1</v>
      </c>
      <c r="L31" s="36">
        <v>1</v>
      </c>
      <c r="M31" s="36">
        <v>1</v>
      </c>
      <c r="N31" s="36">
        <v>1</v>
      </c>
      <c r="O31" s="36">
        <v>0</v>
      </c>
      <c r="P31" s="36">
        <v>2</v>
      </c>
      <c r="Q31" s="36">
        <v>0</v>
      </c>
      <c r="R31" s="36">
        <v>0</v>
      </c>
      <c r="S31" s="36">
        <v>0</v>
      </c>
      <c r="T31" s="36">
        <v>1</v>
      </c>
      <c r="U31" s="36">
        <v>1</v>
      </c>
      <c r="V31" s="51">
        <v>1</v>
      </c>
      <c r="W31" s="51">
        <v>1</v>
      </c>
      <c r="X31" s="51">
        <v>1</v>
      </c>
      <c r="Y31" s="51">
        <v>1</v>
      </c>
      <c r="Z31" s="51">
        <v>1</v>
      </c>
      <c r="AA31" s="36">
        <v>0</v>
      </c>
      <c r="AB31" s="36">
        <v>0</v>
      </c>
      <c r="AC31" s="51">
        <v>1</v>
      </c>
      <c r="AD31" s="51">
        <v>1</v>
      </c>
      <c r="AE31" s="40">
        <v>1</v>
      </c>
      <c r="AF31" s="40">
        <v>1</v>
      </c>
      <c r="AG31" s="40">
        <v>1</v>
      </c>
      <c r="AH31" s="40">
        <v>1</v>
      </c>
      <c r="AI31" s="40">
        <v>1</v>
      </c>
      <c r="AJ31" s="40">
        <v>1</v>
      </c>
      <c r="AK31" s="40">
        <v>1</v>
      </c>
      <c r="AL31" s="40">
        <v>1</v>
      </c>
      <c r="AM31" s="42"/>
      <c r="AN31" s="48"/>
      <c r="AO31" s="39">
        <f t="shared" si="2"/>
        <v>1</v>
      </c>
      <c r="AP31" s="39"/>
      <c r="AQ31" s="44" t="str">
        <f t="shared" si="7"/>
        <v xml:space="preserve">1986, 1987, 1988, 1990, 1991, 1992, 1993, 1999, 2000, 2001, 2002, 2003, 2004, 2005, 2008, 2009, 2010, 2011, 2012, 2013, 2014, 2015, 2016, 2017, </v>
      </c>
      <c r="AR31" s="45">
        <f t="shared" si="3"/>
        <v>9</v>
      </c>
      <c r="AS31" s="46">
        <f t="shared" si="4"/>
        <v>1</v>
      </c>
      <c r="AT31" s="2" t="b">
        <f t="shared" si="5"/>
        <v>1</v>
      </c>
    </row>
    <row r="32" spans="1:46" x14ac:dyDescent="0.3">
      <c r="A32" s="32">
        <f t="shared" si="6"/>
        <v>29</v>
      </c>
      <c r="B32" s="33" t="s">
        <v>51</v>
      </c>
      <c r="C32" s="34" t="s">
        <v>197</v>
      </c>
      <c r="D32" s="35" t="s">
        <v>311</v>
      </c>
      <c r="E32" s="35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1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59">
        <v>1</v>
      </c>
      <c r="Z32" s="36">
        <v>0</v>
      </c>
      <c r="AA32" s="36">
        <v>0</v>
      </c>
      <c r="AB32" s="36">
        <v>0</v>
      </c>
      <c r="AC32" s="37">
        <v>0</v>
      </c>
      <c r="AD32" s="38">
        <v>0</v>
      </c>
      <c r="AE32" s="39">
        <v>0</v>
      </c>
      <c r="AF32" s="39">
        <v>0</v>
      </c>
      <c r="AG32" s="39">
        <v>0</v>
      </c>
      <c r="AH32" s="40">
        <v>1</v>
      </c>
      <c r="AI32" s="47">
        <v>1</v>
      </c>
      <c r="AJ32" s="39">
        <v>0</v>
      </c>
      <c r="AK32" s="39">
        <v>0</v>
      </c>
      <c r="AL32" s="39">
        <v>0</v>
      </c>
      <c r="AM32" s="42"/>
      <c r="AN32" s="43">
        <v>1</v>
      </c>
      <c r="AO32" s="39">
        <f t="shared" si="2"/>
        <v>0.5</v>
      </c>
      <c r="AP32" s="39"/>
      <c r="AQ32" s="44" t="str">
        <f t="shared" si="7"/>
        <v xml:space="preserve">1995, 2004, 2013, 2014, 2019, </v>
      </c>
      <c r="AR32" s="45">
        <f t="shared" si="3"/>
        <v>2</v>
      </c>
      <c r="AS32" s="46">
        <f t="shared" si="4"/>
        <v>0.5</v>
      </c>
      <c r="AT32" s="2" t="b">
        <f t="shared" si="5"/>
        <v>1</v>
      </c>
    </row>
    <row r="33" spans="1:46" x14ac:dyDescent="0.3">
      <c r="A33" s="32">
        <f t="shared" si="6"/>
        <v>30</v>
      </c>
      <c r="B33" s="33" t="s">
        <v>52</v>
      </c>
      <c r="C33" s="34" t="s">
        <v>198</v>
      </c>
      <c r="D33" s="35" t="s">
        <v>311</v>
      </c>
      <c r="E33" s="35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59">
        <v>1</v>
      </c>
      <c r="Z33" s="36">
        <v>0</v>
      </c>
      <c r="AA33" s="36">
        <v>0</v>
      </c>
      <c r="AB33" s="36">
        <v>0</v>
      </c>
      <c r="AC33" s="37">
        <v>0</v>
      </c>
      <c r="AD33" s="38">
        <v>0</v>
      </c>
      <c r="AE33" s="39">
        <v>0</v>
      </c>
      <c r="AF33" s="39">
        <v>0</v>
      </c>
      <c r="AG33" s="40">
        <v>1</v>
      </c>
      <c r="AH33" s="39">
        <v>0</v>
      </c>
      <c r="AI33" s="39">
        <v>0</v>
      </c>
      <c r="AJ33" s="39">
        <v>0</v>
      </c>
      <c r="AK33" s="39">
        <v>0</v>
      </c>
      <c r="AL33" s="39">
        <v>0</v>
      </c>
      <c r="AM33" s="42"/>
      <c r="AN33" s="48"/>
      <c r="AO33" s="39">
        <f t="shared" si="2"/>
        <v>0</v>
      </c>
      <c r="AP33" s="39"/>
      <c r="AQ33" s="44" t="str">
        <f t="shared" si="7"/>
        <v xml:space="preserve">2004, 2012, </v>
      </c>
      <c r="AR33" s="45">
        <f t="shared" si="3"/>
        <v>1</v>
      </c>
      <c r="AS33" s="46">
        <f t="shared" si="4"/>
        <v>0</v>
      </c>
      <c r="AT33" s="2" t="b">
        <f t="shared" si="5"/>
        <v>1</v>
      </c>
    </row>
    <row r="34" spans="1:46" x14ac:dyDescent="0.3">
      <c r="A34" s="32">
        <f t="shared" si="6"/>
        <v>31</v>
      </c>
      <c r="B34" s="33" t="s">
        <v>53</v>
      </c>
      <c r="C34" s="52" t="s">
        <v>199</v>
      </c>
      <c r="D34" s="35" t="s">
        <v>311</v>
      </c>
      <c r="E34" s="35">
        <v>0</v>
      </c>
      <c r="F34" s="36">
        <v>1</v>
      </c>
      <c r="G34" s="36">
        <v>0</v>
      </c>
      <c r="H34" s="36">
        <v>0</v>
      </c>
      <c r="I34" s="36">
        <v>0</v>
      </c>
      <c r="J34" s="36">
        <v>0.5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59">
        <v>1</v>
      </c>
      <c r="AA34" s="36">
        <v>0</v>
      </c>
      <c r="AB34" s="36">
        <v>0</v>
      </c>
      <c r="AC34" s="37">
        <v>0</v>
      </c>
      <c r="AD34" s="38">
        <v>0</v>
      </c>
      <c r="AE34" s="39">
        <v>0</v>
      </c>
      <c r="AF34" s="40">
        <v>1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0</v>
      </c>
      <c r="AM34" s="42"/>
      <c r="AN34" s="48"/>
      <c r="AO34" s="39">
        <f t="shared" si="2"/>
        <v>0</v>
      </c>
      <c r="AP34" s="39"/>
      <c r="AQ34" s="44" t="str">
        <f t="shared" si="7"/>
        <v xml:space="preserve">1985, 2005, 2011, </v>
      </c>
      <c r="AR34" s="45">
        <f t="shared" si="3"/>
        <v>1</v>
      </c>
      <c r="AS34" s="46">
        <f t="shared" si="4"/>
        <v>0</v>
      </c>
      <c r="AT34" s="2" t="b">
        <f t="shared" si="5"/>
        <v>1</v>
      </c>
    </row>
    <row r="35" spans="1:46" x14ac:dyDescent="0.3">
      <c r="A35" s="32">
        <f t="shared" si="6"/>
        <v>32</v>
      </c>
      <c r="B35" s="33" t="s">
        <v>54</v>
      </c>
      <c r="C35" s="34" t="s">
        <v>200</v>
      </c>
      <c r="D35" s="35" t="s">
        <v>311</v>
      </c>
      <c r="E35" s="35">
        <v>0</v>
      </c>
      <c r="F35" s="36">
        <v>0</v>
      </c>
      <c r="G35" s="36">
        <v>2</v>
      </c>
      <c r="H35" s="36">
        <v>1</v>
      </c>
      <c r="I35" s="36">
        <v>1</v>
      </c>
      <c r="J35" s="36">
        <v>1</v>
      </c>
      <c r="K35" s="36">
        <v>2</v>
      </c>
      <c r="L35" s="36">
        <v>1</v>
      </c>
      <c r="M35" s="36">
        <v>2</v>
      </c>
      <c r="N35" s="36">
        <v>2</v>
      </c>
      <c r="O35" s="36">
        <v>1</v>
      </c>
      <c r="P35" s="36">
        <v>1</v>
      </c>
      <c r="Q35" s="36">
        <v>0</v>
      </c>
      <c r="R35" s="36">
        <v>0</v>
      </c>
      <c r="S35" s="36">
        <v>1</v>
      </c>
      <c r="T35" s="36">
        <v>1</v>
      </c>
      <c r="U35" s="47">
        <v>1</v>
      </c>
      <c r="V35" s="47">
        <v>1</v>
      </c>
      <c r="W35" s="47">
        <v>1</v>
      </c>
      <c r="X35" s="47">
        <v>1</v>
      </c>
      <c r="Y35" s="47">
        <v>1</v>
      </c>
      <c r="Z35" s="47">
        <v>1</v>
      </c>
      <c r="AA35" s="47">
        <v>1</v>
      </c>
      <c r="AB35" s="47">
        <v>1</v>
      </c>
      <c r="AC35" s="47">
        <v>1</v>
      </c>
      <c r="AD35" s="51">
        <v>1</v>
      </c>
      <c r="AE35" s="40">
        <v>1</v>
      </c>
      <c r="AF35" s="40">
        <v>1</v>
      </c>
      <c r="AG35" s="40">
        <v>1</v>
      </c>
      <c r="AH35" s="40">
        <v>1</v>
      </c>
      <c r="AI35" s="40">
        <v>1</v>
      </c>
      <c r="AJ35" s="40">
        <v>1</v>
      </c>
      <c r="AK35" s="40">
        <v>1</v>
      </c>
      <c r="AL35" s="40">
        <v>1</v>
      </c>
      <c r="AM35" s="42"/>
      <c r="AN35" s="48"/>
      <c r="AO35" s="39">
        <f t="shared" si="2"/>
        <v>1</v>
      </c>
      <c r="AP35" s="39"/>
      <c r="AQ35" s="44" t="str">
        <f t="shared" si="7"/>
        <v xml:space="preserve">1987, 1988, 1989, 1991, 1994, 1995, 1998, 1999, 2000, 2001, 2002, 2003, 2004, 2005, 2006, 2007, 2008, 2009, 2010, 2011, 2012, 2013, 2014, 2015, 2016, 2017, </v>
      </c>
      <c r="AR35" s="45">
        <f t="shared" si="3"/>
        <v>9</v>
      </c>
      <c r="AS35" s="46">
        <f t="shared" si="4"/>
        <v>1</v>
      </c>
      <c r="AT35" s="2" t="b">
        <f t="shared" si="5"/>
        <v>1</v>
      </c>
    </row>
    <row r="36" spans="1:46" x14ac:dyDescent="0.3">
      <c r="A36" s="32">
        <f t="shared" si="6"/>
        <v>33</v>
      </c>
      <c r="B36" s="33" t="s">
        <v>55</v>
      </c>
      <c r="C36" s="34" t="s">
        <v>338</v>
      </c>
      <c r="D36" s="35" t="s">
        <v>311</v>
      </c>
      <c r="E36" s="35">
        <v>0</v>
      </c>
      <c r="F36" s="36">
        <v>2</v>
      </c>
      <c r="G36" s="36">
        <v>2</v>
      </c>
      <c r="H36" s="36">
        <v>2</v>
      </c>
      <c r="I36" s="36">
        <v>2</v>
      </c>
      <c r="J36" s="36">
        <v>0</v>
      </c>
      <c r="K36" s="36">
        <v>0</v>
      </c>
      <c r="L36" s="36">
        <v>0</v>
      </c>
      <c r="M36" s="36">
        <v>1</v>
      </c>
      <c r="N36" s="36">
        <v>1</v>
      </c>
      <c r="O36" s="36">
        <v>0</v>
      </c>
      <c r="P36" s="36">
        <v>1</v>
      </c>
      <c r="Q36" s="36">
        <v>0</v>
      </c>
      <c r="R36" s="36">
        <v>0</v>
      </c>
      <c r="S36" s="36">
        <v>1</v>
      </c>
      <c r="T36" s="36">
        <v>0</v>
      </c>
      <c r="U36" s="36">
        <v>0</v>
      </c>
      <c r="V36" s="36">
        <v>0</v>
      </c>
      <c r="W36" s="47">
        <v>1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61">
        <v>1</v>
      </c>
      <c r="AD36" s="38">
        <v>0</v>
      </c>
      <c r="AE36" s="39">
        <v>0</v>
      </c>
      <c r="AF36" s="39">
        <v>0</v>
      </c>
      <c r="AG36" s="39">
        <v>0</v>
      </c>
      <c r="AH36" s="39">
        <v>0</v>
      </c>
      <c r="AI36" s="39">
        <v>0</v>
      </c>
      <c r="AJ36" s="40">
        <v>1</v>
      </c>
      <c r="AK36" s="39">
        <v>0</v>
      </c>
      <c r="AL36" s="39">
        <v>0</v>
      </c>
      <c r="AM36" s="49">
        <v>1</v>
      </c>
      <c r="AN36" s="48"/>
      <c r="AO36" s="39">
        <f t="shared" ref="AO36:AO67" si="8">+IF(SUM(AD36:AM36)&gt;=3,1,IF(SUM(AD36:AM36)&gt;=2,0.5,0))</f>
        <v>0.5</v>
      </c>
      <c r="AP36" s="39"/>
      <c r="AQ36" s="44" t="str">
        <f t="shared" si="7"/>
        <v xml:space="preserve">1992, 1993, 1995, 1998, 2002, 2008, 2015, 2018, </v>
      </c>
      <c r="AR36" s="45">
        <f t="shared" ref="AR36:AR67" si="9">SUM(IF(IFERROR(FIND(2009,AQ36),0) &gt; 0, 1,0),IF(IFERROR(FIND(2010,AQ36),0) &gt; 0, 1,0), IF(IFERROR(FIND(2011,AQ36),0) &gt; 0, 1,0), IF(IFERROR(FIND(2012,AQ36),0) &gt; 0, 1,0), IF(IFERROR(FIND(2013,AQ36),0) &gt; 0, 1,0), IF(IFERROR(FIND(2014,AQ36),0) &gt; 0, 1,0), IF(IFERROR(FIND(2015,AQ36),0) &gt; 0, 1,0), IF(IFERROR(FIND(2016,AQ36),0) &gt; 0, 1,0), IF(IFERROR(FIND(2017,AQ36),0) &gt; 0, 1,0), IF(IFERROR(FIND(2018,AQ36),0) &gt; 0, 1,0))</f>
        <v>2</v>
      </c>
      <c r="AS36" s="46">
        <f t="shared" ref="AS36:AS67" si="10">IF(AR36&gt;=3,1,IF(AR36&gt;=2,0.5,0))</f>
        <v>0.5</v>
      </c>
      <c r="AT36" s="2" t="b">
        <f t="shared" ref="AT36:AT67" si="11">AO36=AS36</f>
        <v>1</v>
      </c>
    </row>
    <row r="37" spans="1:46" x14ac:dyDescent="0.3">
      <c r="A37" s="32">
        <f t="shared" ref="A37:A68" si="12">1+A36</f>
        <v>34</v>
      </c>
      <c r="B37" s="33" t="s">
        <v>56</v>
      </c>
      <c r="C37" s="52" t="s">
        <v>201</v>
      </c>
      <c r="D37" s="35" t="s">
        <v>311</v>
      </c>
      <c r="E37" s="35">
        <v>0</v>
      </c>
      <c r="F37" s="36">
        <v>0</v>
      </c>
      <c r="G37" s="36">
        <v>0</v>
      </c>
      <c r="H37" s="36">
        <v>0</v>
      </c>
      <c r="I37" s="36">
        <v>1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1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61">
        <v>1</v>
      </c>
      <c r="Z37" s="36">
        <v>0</v>
      </c>
      <c r="AA37" s="36">
        <v>0</v>
      </c>
      <c r="AB37" s="36">
        <v>0</v>
      </c>
      <c r="AC37" s="61">
        <v>1</v>
      </c>
      <c r="AD37" s="51">
        <v>1</v>
      </c>
      <c r="AE37" s="40">
        <v>1</v>
      </c>
      <c r="AF37" s="40">
        <v>1</v>
      </c>
      <c r="AG37" s="40">
        <v>1</v>
      </c>
      <c r="AH37" s="40">
        <v>1</v>
      </c>
      <c r="AI37" s="40">
        <v>1</v>
      </c>
      <c r="AJ37" s="40">
        <v>1</v>
      </c>
      <c r="AK37" s="40">
        <v>1</v>
      </c>
      <c r="AL37" s="40">
        <v>1</v>
      </c>
      <c r="AM37" s="42"/>
      <c r="AN37" s="48"/>
      <c r="AO37" s="39">
        <f t="shared" si="8"/>
        <v>1</v>
      </c>
      <c r="AP37" s="39"/>
      <c r="AQ37" s="44" t="str">
        <f t="shared" si="7"/>
        <v xml:space="preserve">1988, 1998, 2004, 2008, 2009, 2010, 2011, 2012, 2013, 2014, 2015, 2016, 2017, </v>
      </c>
      <c r="AR37" s="45">
        <f t="shared" si="9"/>
        <v>9</v>
      </c>
      <c r="AS37" s="46">
        <f t="shared" si="10"/>
        <v>1</v>
      </c>
      <c r="AT37" s="2" t="b">
        <f t="shared" si="11"/>
        <v>1</v>
      </c>
    </row>
    <row r="38" spans="1:46" x14ac:dyDescent="0.3">
      <c r="A38" s="32">
        <f t="shared" si="12"/>
        <v>35</v>
      </c>
      <c r="B38" s="33" t="s">
        <v>57</v>
      </c>
      <c r="C38" s="34" t="s">
        <v>202</v>
      </c>
      <c r="D38" s="35" t="s">
        <v>311</v>
      </c>
      <c r="E38" s="35">
        <v>0</v>
      </c>
      <c r="F38" s="36">
        <v>0</v>
      </c>
      <c r="G38" s="36">
        <v>1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47">
        <v>1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7">
        <v>0</v>
      </c>
      <c r="AD38" s="38">
        <v>0</v>
      </c>
      <c r="AE38" s="39">
        <v>0</v>
      </c>
      <c r="AF38" s="39">
        <v>0</v>
      </c>
      <c r="AG38" s="40">
        <v>1</v>
      </c>
      <c r="AH38" s="40">
        <v>1</v>
      </c>
      <c r="AI38" s="39">
        <v>0</v>
      </c>
      <c r="AJ38" s="39">
        <v>0</v>
      </c>
      <c r="AK38" s="39">
        <v>0</v>
      </c>
      <c r="AL38" s="47">
        <v>1</v>
      </c>
      <c r="AM38" s="42"/>
      <c r="AN38" s="48"/>
      <c r="AO38" s="39">
        <f t="shared" si="8"/>
        <v>1</v>
      </c>
      <c r="AP38" s="39"/>
      <c r="AQ38" s="44" t="str">
        <f t="shared" si="7"/>
        <v xml:space="preserve">1986, 2002, 2012, 2013, 2017, </v>
      </c>
      <c r="AR38" s="45">
        <f t="shared" si="9"/>
        <v>3</v>
      </c>
      <c r="AS38" s="46">
        <f t="shared" si="10"/>
        <v>1</v>
      </c>
      <c r="AT38" s="2" t="b">
        <f t="shared" si="11"/>
        <v>1</v>
      </c>
    </row>
    <row r="39" spans="1:46" x14ac:dyDescent="0.3">
      <c r="A39" s="32">
        <f t="shared" si="12"/>
        <v>36</v>
      </c>
      <c r="B39" s="33" t="s">
        <v>58</v>
      </c>
      <c r="C39" s="44" t="s">
        <v>203</v>
      </c>
      <c r="D39" s="35" t="s">
        <v>311</v>
      </c>
      <c r="E39" s="35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47">
        <v>1</v>
      </c>
      <c r="X39" s="36">
        <v>0</v>
      </c>
      <c r="Y39" s="36">
        <v>0</v>
      </c>
      <c r="Z39" s="36">
        <v>0</v>
      </c>
      <c r="AA39" s="36">
        <v>0</v>
      </c>
      <c r="AB39" s="61">
        <v>1</v>
      </c>
      <c r="AC39" s="61">
        <v>1</v>
      </c>
      <c r="AD39" s="38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0</v>
      </c>
      <c r="AK39" s="39">
        <v>0</v>
      </c>
      <c r="AL39" s="39">
        <v>0</v>
      </c>
      <c r="AM39" s="42"/>
      <c r="AN39" s="48"/>
      <c r="AO39" s="39">
        <f t="shared" si="8"/>
        <v>0</v>
      </c>
      <c r="AP39" s="39"/>
      <c r="AQ39" s="44" t="str">
        <f t="shared" ref="AQ39:AQ70" si="13">+IF($F39=1,RIGHT(F$3,4)&amp;", ","")&amp;IF($G39=1,RIGHT(G$3,4)&amp;", ","")&amp;IF($H39=1,RIGHT(H$3,4)&amp;", ","")&amp;IF($I39=1,RIGHT(I$3,4)&amp;", ","")&amp;IF($J39=1,RIGHT(J$3,4)&amp;", ","")&amp;IF($K39=1,RIGHT(K$3,4)&amp;", ","")&amp;IF($L39=1,RIGHT(L$3,4)&amp;", ","")&amp;IF($M39=1,RIGHT(M$3,4)&amp;", ","")&amp;IF($N39=1,RIGHT(N$3,4)&amp;", ","")&amp;IF($O39=1,RIGHT(O$3,4)&amp;", ","")&amp;IF($P39=1,RIGHT(P$3,4)&amp;", ","")&amp;IF($Q39=1,RIGHT(Q$3,4)&amp;", ","")&amp;IF($R39=1,RIGHT(R$3,4)&amp;", ","")&amp;IF($S39=1,RIGHT(S$3,4)&amp;", ","")&amp;IF($T39=1,RIGHT(T$3,4)&amp;", ","")&amp;IF($U39=1,RIGHT(U$3,4)&amp;", ","")&amp;IF($V39=1,RIGHT(V$3,4)&amp;", ","")&amp;IF($W39=1,RIGHT(W$3,4)&amp;", ","")&amp;IF($X39=1,RIGHT(X$3,4)&amp;", ","")&amp;IF($Y39=1,RIGHT(Y$3,4)&amp;", ","")&amp;IF($Z39=1,RIGHT(Z$3,4)&amp;", ","")&amp;IF($AA39=1,RIGHT(AA$3,4)&amp;", ","")&amp;IF($AB39=1,RIGHT(AB$3,4)&amp;", ","")&amp;IF($AC39=1,RIGHT(AC$3,4)&amp;", ","")&amp;IF($AD39=1,RIGHT(AD$3,4)&amp;", ","")&amp;IF($AE39=1,RIGHT(AE$3,4)&amp;", ","")&amp;IF($AF39=1,RIGHT(AF$3,4)&amp;", ","")&amp;IF($AG39=1,RIGHT(AG$3,4)&amp;", ","")&amp;IF($AH39=1,RIGHT(AH$3,4)&amp;", ","")&amp;IF($AI39=1,RIGHT(AI$3,4)&amp;", ","")&amp;IF($AJ39=1,RIGHT(AJ$3,4)&amp;", ","")&amp;IF($AK39=1,RIGHT(AK$3,4)&amp;", ","")&amp;IF($AL39=1,RIGHT(AL$3,4)&amp;", ","")&amp;IF($AM39=1,RIGHT(AM$3,4)&amp;", ","")&amp;IF($AN39=1,RIGHT(AN$3,4)&amp;", ","")</f>
        <v xml:space="preserve">2002, 2007, 2008, </v>
      </c>
      <c r="AR39" s="45">
        <f t="shared" si="9"/>
        <v>0</v>
      </c>
      <c r="AS39" s="46">
        <f t="shared" si="10"/>
        <v>0</v>
      </c>
      <c r="AT39" s="2" t="b">
        <f t="shared" si="11"/>
        <v>1</v>
      </c>
    </row>
    <row r="40" spans="1:46" x14ac:dyDescent="0.3">
      <c r="A40" s="32">
        <f t="shared" si="12"/>
        <v>37</v>
      </c>
      <c r="B40" s="33" t="s">
        <v>59</v>
      </c>
      <c r="C40" s="34" t="s">
        <v>204</v>
      </c>
      <c r="D40" s="35" t="s">
        <v>311</v>
      </c>
      <c r="E40" s="35">
        <v>0</v>
      </c>
      <c r="F40" s="36">
        <v>0</v>
      </c>
      <c r="G40" s="36">
        <v>2</v>
      </c>
      <c r="H40" s="36">
        <v>0</v>
      </c>
      <c r="I40" s="36">
        <v>0</v>
      </c>
      <c r="J40" s="36">
        <v>2</v>
      </c>
      <c r="K40" s="36">
        <v>0</v>
      </c>
      <c r="L40" s="36">
        <v>0</v>
      </c>
      <c r="M40" s="36">
        <v>2</v>
      </c>
      <c r="N40" s="36">
        <v>0</v>
      </c>
      <c r="O40" s="36">
        <v>0</v>
      </c>
      <c r="P40" s="36">
        <v>1</v>
      </c>
      <c r="Q40" s="36">
        <v>0</v>
      </c>
      <c r="R40" s="36">
        <v>0</v>
      </c>
      <c r="S40" s="36">
        <v>0</v>
      </c>
      <c r="T40" s="36">
        <v>0</v>
      </c>
      <c r="U40" s="59">
        <v>1</v>
      </c>
      <c r="V40" s="59">
        <v>1</v>
      </c>
      <c r="W40" s="59">
        <v>1</v>
      </c>
      <c r="X40" s="59">
        <v>1</v>
      </c>
      <c r="Y40" s="59">
        <v>1</v>
      </c>
      <c r="Z40" s="59">
        <v>1</v>
      </c>
      <c r="AA40" s="59">
        <v>1</v>
      </c>
      <c r="AB40" s="59">
        <v>1</v>
      </c>
      <c r="AC40" s="59">
        <v>1</v>
      </c>
      <c r="AD40" s="51">
        <v>1</v>
      </c>
      <c r="AE40" s="40">
        <v>1</v>
      </c>
      <c r="AF40" s="40">
        <v>1</v>
      </c>
      <c r="AG40" s="40">
        <v>1</v>
      </c>
      <c r="AH40" s="40">
        <v>1</v>
      </c>
      <c r="AI40" s="40">
        <v>1</v>
      </c>
      <c r="AJ40" s="40">
        <v>1</v>
      </c>
      <c r="AK40" s="40">
        <v>1</v>
      </c>
      <c r="AL40" s="40">
        <v>1</v>
      </c>
      <c r="AM40" s="42"/>
      <c r="AN40" s="48"/>
      <c r="AO40" s="39">
        <f t="shared" si="8"/>
        <v>1</v>
      </c>
      <c r="AP40" s="39"/>
      <c r="AQ40" s="44" t="str">
        <f t="shared" si="13"/>
        <v xml:space="preserve">1995, 2000, 2001, 2002, 2003, 2004, 2005, 2006, 2007, 2008, 2009, 2010, 2011, 2012, 2013, 2014, 2015, 2016, 2017, </v>
      </c>
      <c r="AR40" s="45">
        <f t="shared" si="9"/>
        <v>9</v>
      </c>
      <c r="AS40" s="46">
        <f t="shared" si="10"/>
        <v>1</v>
      </c>
      <c r="AT40" s="2" t="b">
        <f t="shared" si="11"/>
        <v>1</v>
      </c>
    </row>
    <row r="41" spans="1:46" x14ac:dyDescent="0.3">
      <c r="A41" s="32">
        <f t="shared" si="12"/>
        <v>38</v>
      </c>
      <c r="B41" s="33" t="s">
        <v>60</v>
      </c>
      <c r="C41" s="34" t="s">
        <v>205</v>
      </c>
      <c r="D41" s="35" t="s">
        <v>311</v>
      </c>
      <c r="E41" s="35">
        <v>0</v>
      </c>
      <c r="F41" s="36">
        <v>0</v>
      </c>
      <c r="G41" s="36">
        <v>0</v>
      </c>
      <c r="H41" s="36">
        <v>1.5</v>
      </c>
      <c r="I41" s="36">
        <v>0.5</v>
      </c>
      <c r="J41" s="41">
        <v>0.5</v>
      </c>
      <c r="K41" s="41">
        <v>0.5</v>
      </c>
      <c r="L41" s="41">
        <v>0.5</v>
      </c>
      <c r="M41" s="41">
        <v>0.5</v>
      </c>
      <c r="N41" s="41">
        <v>0.5</v>
      </c>
      <c r="O41" s="36">
        <v>2</v>
      </c>
      <c r="P41" s="36">
        <v>1</v>
      </c>
      <c r="Q41" s="41">
        <v>0</v>
      </c>
      <c r="R41" s="41">
        <v>0</v>
      </c>
      <c r="S41" s="36">
        <v>1</v>
      </c>
      <c r="T41" s="36">
        <v>1</v>
      </c>
      <c r="U41" s="59">
        <v>1</v>
      </c>
      <c r="V41" s="36">
        <v>0</v>
      </c>
      <c r="W41" s="36">
        <v>0</v>
      </c>
      <c r="X41" s="59">
        <v>1</v>
      </c>
      <c r="Y41" s="59">
        <v>1</v>
      </c>
      <c r="Z41" s="59">
        <v>1</v>
      </c>
      <c r="AA41" s="59">
        <v>1</v>
      </c>
      <c r="AB41" s="59">
        <v>1</v>
      </c>
      <c r="AC41" s="59">
        <v>1</v>
      </c>
      <c r="AD41" s="51">
        <v>1</v>
      </c>
      <c r="AE41" s="40">
        <v>1</v>
      </c>
      <c r="AF41" s="40">
        <v>1</v>
      </c>
      <c r="AG41" s="40">
        <v>1</v>
      </c>
      <c r="AH41" s="40">
        <v>1</v>
      </c>
      <c r="AI41" s="40">
        <v>1</v>
      </c>
      <c r="AJ41" s="40">
        <v>1</v>
      </c>
      <c r="AK41" s="40">
        <v>1</v>
      </c>
      <c r="AL41" s="59">
        <v>1</v>
      </c>
      <c r="AM41" s="42"/>
      <c r="AN41" s="48"/>
      <c r="AO41" s="39">
        <f t="shared" si="8"/>
        <v>1</v>
      </c>
      <c r="AP41" s="39"/>
      <c r="AQ41" s="44" t="str">
        <f t="shared" si="13"/>
        <v xml:space="preserve">1995, 1998, 1999, 2000, 2003, 2004, 2005, 2006, 2007, 2008, 2009, 2010, 2011, 2012, 2013, 2014, 2015, 2016, 2017, </v>
      </c>
      <c r="AR41" s="45">
        <f t="shared" si="9"/>
        <v>9</v>
      </c>
      <c r="AS41" s="46">
        <f t="shared" si="10"/>
        <v>1</v>
      </c>
      <c r="AT41" s="2" t="b">
        <f t="shared" si="11"/>
        <v>1</v>
      </c>
    </row>
    <row r="42" spans="1:46" x14ac:dyDescent="0.3">
      <c r="A42" s="32">
        <f t="shared" si="12"/>
        <v>39</v>
      </c>
      <c r="B42" s="33" t="s">
        <v>61</v>
      </c>
      <c r="C42" s="52" t="s">
        <v>206</v>
      </c>
      <c r="D42" s="35" t="s">
        <v>311</v>
      </c>
      <c r="E42" s="35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1</v>
      </c>
      <c r="L42" s="36">
        <v>1</v>
      </c>
      <c r="M42" s="36">
        <v>0</v>
      </c>
      <c r="N42" s="36">
        <v>0</v>
      </c>
      <c r="O42" s="36">
        <v>0</v>
      </c>
      <c r="P42" s="36">
        <v>1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61">
        <v>1</v>
      </c>
      <c r="Z42" s="36">
        <v>0</v>
      </c>
      <c r="AA42" s="36">
        <v>0</v>
      </c>
      <c r="AB42" s="36">
        <v>0</v>
      </c>
      <c r="AC42" s="61">
        <v>1</v>
      </c>
      <c r="AD42" s="39">
        <v>0</v>
      </c>
      <c r="AE42" s="40">
        <v>1</v>
      </c>
      <c r="AF42" s="39">
        <v>0</v>
      </c>
      <c r="AG42" s="40">
        <v>1</v>
      </c>
      <c r="AH42" s="39">
        <v>0</v>
      </c>
      <c r="AI42" s="39">
        <v>0</v>
      </c>
      <c r="AJ42" s="40">
        <v>1</v>
      </c>
      <c r="AK42" s="39">
        <v>0</v>
      </c>
      <c r="AL42" s="39">
        <v>0</v>
      </c>
      <c r="AM42" s="42"/>
      <c r="AN42" s="43">
        <v>1</v>
      </c>
      <c r="AO42" s="39">
        <f t="shared" si="8"/>
        <v>1</v>
      </c>
      <c r="AP42" s="39"/>
      <c r="AQ42" s="44" t="str">
        <f t="shared" si="13"/>
        <v xml:space="preserve">1990, 1991, 1995, 2004, 2008, 2010, 2012, 2015, 2019, </v>
      </c>
      <c r="AR42" s="45">
        <f t="shared" si="9"/>
        <v>3</v>
      </c>
      <c r="AS42" s="46">
        <f t="shared" si="10"/>
        <v>1</v>
      </c>
      <c r="AT42" s="2" t="b">
        <f t="shared" si="11"/>
        <v>1</v>
      </c>
    </row>
    <row r="43" spans="1:46" x14ac:dyDescent="0.3">
      <c r="A43" s="32">
        <f t="shared" si="12"/>
        <v>40</v>
      </c>
      <c r="B43" s="33" t="s">
        <v>62</v>
      </c>
      <c r="C43" s="34" t="s">
        <v>207</v>
      </c>
      <c r="D43" s="35" t="s">
        <v>311</v>
      </c>
      <c r="E43" s="35">
        <v>0</v>
      </c>
      <c r="F43" s="36">
        <v>0</v>
      </c>
      <c r="G43" s="36">
        <v>0</v>
      </c>
      <c r="H43" s="36">
        <v>0</v>
      </c>
      <c r="I43" s="36">
        <v>0</v>
      </c>
      <c r="J43" s="36">
        <v>2</v>
      </c>
      <c r="K43" s="36">
        <v>1</v>
      </c>
      <c r="L43" s="36">
        <v>1</v>
      </c>
      <c r="M43" s="36">
        <v>1</v>
      </c>
      <c r="N43" s="36">
        <v>0</v>
      </c>
      <c r="O43" s="36">
        <v>1</v>
      </c>
      <c r="P43" s="36">
        <v>2</v>
      </c>
      <c r="Q43" s="36">
        <v>0</v>
      </c>
      <c r="R43" s="36">
        <v>0</v>
      </c>
      <c r="S43" s="47">
        <v>1</v>
      </c>
      <c r="T43" s="47">
        <v>1</v>
      </c>
      <c r="U43" s="47">
        <v>1</v>
      </c>
      <c r="V43" s="47">
        <v>1</v>
      </c>
      <c r="W43" s="47">
        <v>1</v>
      </c>
      <c r="X43" s="47">
        <v>1</v>
      </c>
      <c r="Y43" s="47">
        <v>1</v>
      </c>
      <c r="Z43" s="47">
        <v>1</v>
      </c>
      <c r="AA43" s="47">
        <v>1</v>
      </c>
      <c r="AB43" s="47">
        <v>1</v>
      </c>
      <c r="AC43" s="60">
        <v>1</v>
      </c>
      <c r="AD43" s="51">
        <v>1</v>
      </c>
      <c r="AE43" s="40">
        <v>1</v>
      </c>
      <c r="AF43" s="40">
        <v>1</v>
      </c>
      <c r="AG43" s="40">
        <v>1</v>
      </c>
      <c r="AH43" s="40">
        <v>1</v>
      </c>
      <c r="AI43" s="40">
        <v>1</v>
      </c>
      <c r="AJ43" s="40">
        <v>1</v>
      </c>
      <c r="AK43" s="39">
        <v>1</v>
      </c>
      <c r="AL43" s="39">
        <v>1</v>
      </c>
      <c r="AM43" s="42"/>
      <c r="AN43" s="48"/>
      <c r="AO43" s="39">
        <f t="shared" si="8"/>
        <v>1</v>
      </c>
      <c r="AP43" s="39"/>
      <c r="AQ43" s="44" t="str">
        <f t="shared" si="13"/>
        <v xml:space="preserve">1990, 1991, 1992, 1994, 1998, 1999, 2000, 2001, 2002, 2003, 2004, 2005, 2006, 2007, 2008, 2009, 2010, 2011, 2012, 2013, 2014, 2015, 2016, 2017, </v>
      </c>
      <c r="AR43" s="45">
        <f t="shared" si="9"/>
        <v>9</v>
      </c>
      <c r="AS43" s="46">
        <f t="shared" si="10"/>
        <v>1</v>
      </c>
      <c r="AT43" s="2" t="b">
        <f t="shared" si="11"/>
        <v>1</v>
      </c>
    </row>
    <row r="44" spans="1:46" x14ac:dyDescent="0.3">
      <c r="A44" s="32">
        <f t="shared" si="12"/>
        <v>41</v>
      </c>
      <c r="B44" s="33" t="s">
        <v>63</v>
      </c>
      <c r="C44" s="34" t="s">
        <v>208</v>
      </c>
      <c r="D44" s="35" t="s">
        <v>311</v>
      </c>
      <c r="E44" s="35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47">
        <v>1</v>
      </c>
      <c r="AB44" s="36">
        <v>0</v>
      </c>
      <c r="AC44" s="37">
        <v>0</v>
      </c>
      <c r="AD44" s="38">
        <v>0</v>
      </c>
      <c r="AE44" s="39">
        <v>0</v>
      </c>
      <c r="AF44" s="39">
        <v>0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39">
        <v>0</v>
      </c>
      <c r="AM44" s="42"/>
      <c r="AN44" s="43">
        <v>1</v>
      </c>
      <c r="AO44" s="39">
        <f t="shared" si="8"/>
        <v>0</v>
      </c>
      <c r="AP44" s="39"/>
      <c r="AQ44" s="44" t="str">
        <f t="shared" si="13"/>
        <v xml:space="preserve">2006, 2019, </v>
      </c>
      <c r="AR44" s="45">
        <f t="shared" si="9"/>
        <v>0</v>
      </c>
      <c r="AS44" s="46">
        <f t="shared" si="10"/>
        <v>0</v>
      </c>
      <c r="AT44" s="2" t="b">
        <f t="shared" si="11"/>
        <v>1</v>
      </c>
    </row>
    <row r="45" spans="1:46" x14ac:dyDescent="0.3">
      <c r="A45" s="32">
        <f t="shared" si="12"/>
        <v>42</v>
      </c>
      <c r="B45" s="33" t="s">
        <v>64</v>
      </c>
      <c r="C45" s="34" t="s">
        <v>209</v>
      </c>
      <c r="D45" s="35" t="s">
        <v>311</v>
      </c>
      <c r="E45" s="35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1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7">
        <v>0</v>
      </c>
      <c r="AD45" s="38">
        <v>0</v>
      </c>
      <c r="AE45" s="39">
        <v>0</v>
      </c>
      <c r="AF45" s="39">
        <v>0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0</v>
      </c>
      <c r="AM45" s="42"/>
      <c r="AN45" s="48"/>
      <c r="AO45" s="39">
        <f t="shared" si="8"/>
        <v>0</v>
      </c>
      <c r="AP45" s="39"/>
      <c r="AQ45" s="44" t="str">
        <f t="shared" si="13"/>
        <v xml:space="preserve">1993, </v>
      </c>
      <c r="AR45" s="45">
        <f t="shared" si="9"/>
        <v>0</v>
      </c>
      <c r="AS45" s="46">
        <f t="shared" si="10"/>
        <v>0</v>
      </c>
      <c r="AT45" s="2" t="b">
        <f t="shared" si="11"/>
        <v>1</v>
      </c>
    </row>
    <row r="46" spans="1:46" x14ac:dyDescent="0.3">
      <c r="A46" s="32">
        <f t="shared" si="12"/>
        <v>43</v>
      </c>
      <c r="B46" s="33" t="s">
        <v>65</v>
      </c>
      <c r="C46" s="34" t="s">
        <v>339</v>
      </c>
      <c r="D46" s="35" t="s">
        <v>311</v>
      </c>
      <c r="E46" s="35">
        <v>0</v>
      </c>
      <c r="F46" s="36">
        <v>1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2</v>
      </c>
      <c r="Q46" s="36">
        <v>0</v>
      </c>
      <c r="R46" s="36">
        <v>0</v>
      </c>
      <c r="S46" s="36">
        <v>0</v>
      </c>
      <c r="T46" s="36">
        <v>0</v>
      </c>
      <c r="U46" s="36">
        <v>1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7">
        <v>0</v>
      </c>
      <c r="AD46" s="51">
        <v>1</v>
      </c>
      <c r="AE46" s="39">
        <v>0</v>
      </c>
      <c r="AF46" s="39">
        <v>0</v>
      </c>
      <c r="AG46" s="39">
        <v>0</v>
      </c>
      <c r="AH46" s="39">
        <v>0</v>
      </c>
      <c r="AI46" s="39">
        <v>0</v>
      </c>
      <c r="AJ46" s="39">
        <v>0</v>
      </c>
      <c r="AK46" s="40">
        <v>1</v>
      </c>
      <c r="AL46" s="39">
        <v>0</v>
      </c>
      <c r="AM46" s="42"/>
      <c r="AN46" s="48"/>
      <c r="AO46" s="39">
        <f t="shared" si="8"/>
        <v>0.5</v>
      </c>
      <c r="AP46" s="39"/>
      <c r="AQ46" s="44" t="str">
        <f t="shared" si="13"/>
        <v xml:space="preserve">1985, 2000, 2009, 2016, </v>
      </c>
      <c r="AR46" s="45">
        <f t="shared" si="9"/>
        <v>2</v>
      </c>
      <c r="AS46" s="46">
        <f t="shared" si="10"/>
        <v>0.5</v>
      </c>
      <c r="AT46" s="2" t="b">
        <f t="shared" si="11"/>
        <v>1</v>
      </c>
    </row>
    <row r="47" spans="1:46" x14ac:dyDescent="0.3">
      <c r="A47" s="32">
        <f t="shared" si="12"/>
        <v>44</v>
      </c>
      <c r="B47" s="33" t="s">
        <v>66</v>
      </c>
      <c r="C47" s="52" t="s">
        <v>210</v>
      </c>
      <c r="D47" s="35" t="s">
        <v>311</v>
      </c>
      <c r="E47" s="35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1</v>
      </c>
      <c r="N47" s="36">
        <v>0</v>
      </c>
      <c r="O47" s="36">
        <v>0</v>
      </c>
      <c r="P47" s="36">
        <v>2</v>
      </c>
      <c r="Q47" s="36">
        <v>0</v>
      </c>
      <c r="R47" s="36">
        <v>0</v>
      </c>
      <c r="S47" s="36">
        <v>0</v>
      </c>
      <c r="T47" s="59">
        <v>1</v>
      </c>
      <c r="U47" s="36">
        <v>0</v>
      </c>
      <c r="V47" s="36">
        <v>0</v>
      </c>
      <c r="W47" s="47">
        <v>1</v>
      </c>
      <c r="X47" s="36">
        <v>0</v>
      </c>
      <c r="Y47" s="59">
        <v>1</v>
      </c>
      <c r="Z47" s="36">
        <v>0</v>
      </c>
      <c r="AA47" s="36">
        <v>0</v>
      </c>
      <c r="AB47" s="36">
        <v>0</v>
      </c>
      <c r="AC47" s="61">
        <v>1</v>
      </c>
      <c r="AD47" s="38">
        <v>0</v>
      </c>
      <c r="AE47" s="40">
        <v>1</v>
      </c>
      <c r="AF47" s="47">
        <v>1</v>
      </c>
      <c r="AG47" s="39">
        <v>0</v>
      </c>
      <c r="AH47" s="47">
        <v>1</v>
      </c>
      <c r="AI47" s="50">
        <v>0</v>
      </c>
      <c r="AJ47" s="40">
        <v>1</v>
      </c>
      <c r="AK47" s="39">
        <v>0</v>
      </c>
      <c r="AL47" s="39">
        <v>0</v>
      </c>
      <c r="AM47" s="42"/>
      <c r="AN47" s="48"/>
      <c r="AO47" s="39">
        <f t="shared" si="8"/>
        <v>1</v>
      </c>
      <c r="AP47" s="39"/>
      <c r="AQ47" s="44" t="e">
        <f>+IF($F47=1,RIGHT(F$3,4)&amp;", ","")&amp;IF($G47=1,RIGHT(G$3,4)&amp;", ","")&amp;IF($H47=1,RIGHT(H$3,4)&amp;", ","")&amp;IF($I47=1,RIGHT(I$3,4)&amp;", ","")&amp;IF($J47=1,RIGHT(J$3,4)&amp;", ","")&amp;IF($K47=1,RIGHT(K$3,4)&amp;", ","")&amp;IF($L47=1,RIGHT(L$3,4)&amp;", ","")&amp;IF($M47=1,RIGHT(M$3,4)&amp;", ","")&amp;IF($N47=1,RIGHT(N$3,4)&amp;", ","")&amp;IF($O47=1,RIGHT(O$3,4)&amp;", ","")&amp;IF($P47=1,RIGHT(P$3,4)&amp;", ","")&amp;IF($Q47=1,RIGHT(Q$3,4)&amp;", ","")&amp;IF($R47=1,RIGHT(R$3,4)&amp;", ","")&amp;IF($S47=1,RIGHT(S$3,4)&amp;", ","")&amp;IF($T47=1,RIGHT(T$3,4)&amp;", ","")&amp;IF($U47=1,RIGHT(U$3,4)&amp;", ","")&amp;IF($V47=1,RIGHT(V$3,4)&amp;", ","")&amp;IF($W47=1,RIGHT(W$3,4)&amp;", ","")&amp;IF($X47=1,RIGHT(X$3,4)&amp;", ","")&amp;IF($Y47=1,RIGHT(Y$3,4)&amp;", ","")&amp;IF($Z47=1,RIGHT(Z$3,4)&amp;", ","")&amp;IF($AA47=1,RIGHT(AA$3,4)&amp;", ","")&amp;IF($AB47=1,RIGHT(AB$3,4)&amp;", ","")&amp;IF($AC47=1,RIGHT(AC$3,4)&amp;", ","")&amp;IF($AD47=1,RIGHT(AD$3,4)&amp;", ","")&amp;IF($AE47=1,RIGHT(AE$3,4)&amp;", ","")&amp;IF($AF47=1,RIGHT(AF$3,4)&amp;", ","")&amp;IF($AG47=1,RIGHT(AG$3,4)&amp;", ","")&amp;IF(#REF!=1,RIGHT(AH$3,4)&amp;", ","")&amp;IF($AH47=1,RIGHT(AI$3,4)&amp;", ","")&amp;IF($AJ47=1,RIGHT(AJ$3,4)&amp;", ","")&amp;IF($AK47=1,RIGHT(AK$3,4)&amp;", ","")&amp;IF($AL47=1,RIGHT(AL$3,4)&amp;", ","")&amp;IF($AM47=1,RIGHT(AM$3,4)&amp;", ","")&amp;IF($AN47=1,RIGHT(AN$3,4)&amp;", ","")</f>
        <v>#REF!</v>
      </c>
      <c r="AR47" s="45">
        <f t="shared" si="9"/>
        <v>0</v>
      </c>
      <c r="AS47" s="46">
        <f t="shared" si="10"/>
        <v>0</v>
      </c>
      <c r="AT47" s="2" t="b">
        <f t="shared" si="11"/>
        <v>0</v>
      </c>
    </row>
    <row r="48" spans="1:46" x14ac:dyDescent="0.3">
      <c r="A48" s="32">
        <f t="shared" si="12"/>
        <v>45</v>
      </c>
      <c r="B48" s="33" t="s">
        <v>67</v>
      </c>
      <c r="C48" s="34" t="s">
        <v>211</v>
      </c>
      <c r="D48" s="35" t="s">
        <v>311</v>
      </c>
      <c r="E48" s="35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59">
        <v>1</v>
      </c>
      <c r="X48" s="36">
        <v>0</v>
      </c>
      <c r="Y48" s="36">
        <v>1</v>
      </c>
      <c r="Z48" s="36">
        <v>0</v>
      </c>
      <c r="AA48" s="36">
        <v>0</v>
      </c>
      <c r="AB48" s="36">
        <v>0</v>
      </c>
      <c r="AC48" s="59">
        <v>1</v>
      </c>
      <c r="AD48" s="62">
        <v>1</v>
      </c>
      <c r="AE48" s="39">
        <v>0</v>
      </c>
      <c r="AF48" s="39">
        <v>0</v>
      </c>
      <c r="AG48" s="39">
        <v>0</v>
      </c>
      <c r="AH48" s="40">
        <v>1</v>
      </c>
      <c r="AI48" s="39">
        <v>0</v>
      </c>
      <c r="AJ48" s="39">
        <v>0</v>
      </c>
      <c r="AK48" s="39">
        <v>0</v>
      </c>
      <c r="AL48" s="39">
        <v>0</v>
      </c>
      <c r="AM48" s="42"/>
      <c r="AN48" s="43">
        <v>1</v>
      </c>
      <c r="AO48" s="39">
        <f t="shared" si="8"/>
        <v>0.5</v>
      </c>
      <c r="AP48" s="39"/>
      <c r="AQ48" s="44" t="str">
        <f t="shared" si="13"/>
        <v xml:space="preserve">2002, 2004, 2008, 2009, 2013, 2019, </v>
      </c>
      <c r="AR48" s="45">
        <f t="shared" si="9"/>
        <v>2</v>
      </c>
      <c r="AS48" s="46">
        <f t="shared" si="10"/>
        <v>0.5</v>
      </c>
      <c r="AT48" s="2" t="b">
        <f t="shared" si="11"/>
        <v>1</v>
      </c>
    </row>
    <row r="49" spans="1:46" x14ac:dyDescent="0.3">
      <c r="A49" s="32">
        <f t="shared" si="12"/>
        <v>46</v>
      </c>
      <c r="B49" s="33" t="s">
        <v>68</v>
      </c>
      <c r="C49" s="34" t="s">
        <v>212</v>
      </c>
      <c r="D49" s="35" t="s">
        <v>311</v>
      </c>
      <c r="E49" s="35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1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59">
        <v>1</v>
      </c>
      <c r="AA49" s="36">
        <v>0</v>
      </c>
      <c r="AB49" s="36">
        <v>0</v>
      </c>
      <c r="AC49" s="37">
        <v>0</v>
      </c>
      <c r="AD49" s="38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40">
        <v>1</v>
      </c>
      <c r="AM49" s="42"/>
      <c r="AN49" s="48"/>
      <c r="AO49" s="39">
        <f t="shared" si="8"/>
        <v>0</v>
      </c>
      <c r="AP49" s="39"/>
      <c r="AQ49" s="44" t="str">
        <f t="shared" si="13"/>
        <v xml:space="preserve">1994, 2005, 2017, </v>
      </c>
      <c r="AR49" s="45">
        <f t="shared" si="9"/>
        <v>1</v>
      </c>
      <c r="AS49" s="46">
        <f t="shared" si="10"/>
        <v>0</v>
      </c>
      <c r="AT49" s="2" t="b">
        <f t="shared" si="11"/>
        <v>1</v>
      </c>
    </row>
    <row r="50" spans="1:46" x14ac:dyDescent="0.3">
      <c r="A50" s="32">
        <f t="shared" si="12"/>
        <v>47</v>
      </c>
      <c r="B50" s="33" t="s">
        <v>69</v>
      </c>
      <c r="C50" s="34" t="s">
        <v>213</v>
      </c>
      <c r="D50" s="35" t="s">
        <v>311</v>
      </c>
      <c r="E50" s="35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2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1</v>
      </c>
      <c r="T50" s="36">
        <v>0</v>
      </c>
      <c r="U50" s="36">
        <v>0</v>
      </c>
      <c r="V50" s="36">
        <v>0</v>
      </c>
      <c r="W50" s="36">
        <v>0</v>
      </c>
      <c r="X50" s="59">
        <v>1</v>
      </c>
      <c r="Y50" s="39">
        <v>0</v>
      </c>
      <c r="Z50" s="36">
        <v>0</v>
      </c>
      <c r="AA50" s="36">
        <v>0</v>
      </c>
      <c r="AB50" s="36">
        <v>0</v>
      </c>
      <c r="AC50" s="37">
        <v>0</v>
      </c>
      <c r="AD50" s="38">
        <v>0</v>
      </c>
      <c r="AE50" s="40">
        <v>1</v>
      </c>
      <c r="AF50" s="39">
        <v>0</v>
      </c>
      <c r="AG50" s="39">
        <v>0</v>
      </c>
      <c r="AH50" s="39">
        <v>0</v>
      </c>
      <c r="AI50" s="39">
        <v>0</v>
      </c>
      <c r="AJ50" s="40">
        <v>1</v>
      </c>
      <c r="AK50" s="39">
        <v>0</v>
      </c>
      <c r="AL50" s="39">
        <v>0</v>
      </c>
      <c r="AM50" s="42"/>
      <c r="AN50" s="43">
        <v>1</v>
      </c>
      <c r="AO50" s="39">
        <f t="shared" si="8"/>
        <v>0.5</v>
      </c>
      <c r="AP50" s="39"/>
      <c r="AQ50" s="44" t="str">
        <f t="shared" si="13"/>
        <v xml:space="preserve">1998, 2003, 2010, 2015, 2019, </v>
      </c>
      <c r="AR50" s="45">
        <f t="shared" si="9"/>
        <v>2</v>
      </c>
      <c r="AS50" s="46">
        <f t="shared" si="10"/>
        <v>0.5</v>
      </c>
      <c r="AT50" s="2" t="b">
        <f t="shared" si="11"/>
        <v>1</v>
      </c>
    </row>
    <row r="51" spans="1:46" x14ac:dyDescent="0.3">
      <c r="A51" s="32">
        <f t="shared" si="12"/>
        <v>48</v>
      </c>
      <c r="B51" s="33" t="s">
        <v>70</v>
      </c>
      <c r="C51" s="34" t="s">
        <v>214</v>
      </c>
      <c r="D51" s="35" t="s">
        <v>311</v>
      </c>
      <c r="E51" s="35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1</v>
      </c>
      <c r="T51" s="36">
        <v>1</v>
      </c>
      <c r="U51" s="40">
        <v>1</v>
      </c>
      <c r="V51" s="40">
        <v>1</v>
      </c>
      <c r="W51" s="40">
        <v>1</v>
      </c>
      <c r="X51" s="40">
        <v>1</v>
      </c>
      <c r="Y51" s="40">
        <v>1</v>
      </c>
      <c r="Z51" s="40">
        <v>1</v>
      </c>
      <c r="AA51" s="40">
        <v>1</v>
      </c>
      <c r="AB51" s="40">
        <v>1</v>
      </c>
      <c r="AC51" s="40">
        <v>1</v>
      </c>
      <c r="AD51" s="51">
        <v>1</v>
      </c>
      <c r="AE51" s="40">
        <v>1</v>
      </c>
      <c r="AF51" s="40">
        <v>1</v>
      </c>
      <c r="AG51" s="40">
        <v>1</v>
      </c>
      <c r="AH51" s="40">
        <v>1</v>
      </c>
      <c r="AI51" s="40">
        <v>1</v>
      </c>
      <c r="AJ51" s="40">
        <v>1</v>
      </c>
      <c r="AK51" s="40">
        <v>1</v>
      </c>
      <c r="AL51" s="40">
        <v>1</v>
      </c>
      <c r="AM51" s="42"/>
      <c r="AN51" s="48"/>
      <c r="AO51" s="39">
        <f t="shared" si="8"/>
        <v>1</v>
      </c>
      <c r="AP51" s="39"/>
      <c r="AQ51" s="44" t="str">
        <f t="shared" si="13"/>
        <v xml:space="preserve">1998, 1999, 2000, 2001, 2002, 2003, 2004, 2005, 2006, 2007, 2008, 2009, 2010, 2011, 2012, 2013, 2014, 2015, 2016, 2017, </v>
      </c>
      <c r="AR51" s="45">
        <f t="shared" si="9"/>
        <v>9</v>
      </c>
      <c r="AS51" s="46">
        <f t="shared" si="10"/>
        <v>1</v>
      </c>
      <c r="AT51" s="2" t="b">
        <f t="shared" si="11"/>
        <v>1</v>
      </c>
    </row>
    <row r="52" spans="1:46" x14ac:dyDescent="0.3">
      <c r="A52" s="32">
        <f t="shared" si="12"/>
        <v>49</v>
      </c>
      <c r="B52" s="33" t="s">
        <v>71</v>
      </c>
      <c r="C52" s="34" t="s">
        <v>215</v>
      </c>
      <c r="D52" s="35" t="s">
        <v>311</v>
      </c>
      <c r="E52" s="35">
        <v>0</v>
      </c>
      <c r="F52" s="36">
        <v>0</v>
      </c>
      <c r="G52" s="36">
        <v>0</v>
      </c>
      <c r="H52" s="36">
        <v>1</v>
      </c>
      <c r="I52" s="36">
        <v>2</v>
      </c>
      <c r="J52" s="36">
        <v>1</v>
      </c>
      <c r="K52" s="36">
        <v>0</v>
      </c>
      <c r="L52" s="36">
        <v>1</v>
      </c>
      <c r="M52" s="36">
        <v>1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1</v>
      </c>
      <c r="T52" s="36">
        <v>1</v>
      </c>
      <c r="U52" s="36">
        <v>0</v>
      </c>
      <c r="V52" s="36">
        <v>0</v>
      </c>
      <c r="W52" s="36">
        <v>0</v>
      </c>
      <c r="X52" s="47">
        <v>1</v>
      </c>
      <c r="Y52" s="36">
        <v>0</v>
      </c>
      <c r="Z52" s="59">
        <v>1</v>
      </c>
      <c r="AA52" s="47">
        <v>1</v>
      </c>
      <c r="AB52" s="36">
        <v>0</v>
      </c>
      <c r="AC52" s="37">
        <v>0</v>
      </c>
      <c r="AD52" s="38">
        <v>0</v>
      </c>
      <c r="AE52" s="47">
        <v>1</v>
      </c>
      <c r="AF52" s="39">
        <v>0</v>
      </c>
      <c r="AG52" s="40">
        <v>1</v>
      </c>
      <c r="AH52" s="39">
        <v>0</v>
      </c>
      <c r="AI52" s="62">
        <v>1</v>
      </c>
      <c r="AJ52" s="39">
        <v>0</v>
      </c>
      <c r="AK52" s="40">
        <v>1</v>
      </c>
      <c r="AL52" s="39">
        <v>1</v>
      </c>
      <c r="AM52" s="42"/>
      <c r="AN52" s="48"/>
      <c r="AO52" s="39">
        <f t="shared" si="8"/>
        <v>1</v>
      </c>
      <c r="AP52" s="39"/>
      <c r="AQ52" s="44" t="str">
        <f t="shared" si="13"/>
        <v xml:space="preserve">1987, 1989, 1991, 1992, 1998, 1999, 2003, 2005, 2006, 2010, 2012, 2014, 2016, 2017, </v>
      </c>
      <c r="AR52" s="45">
        <f t="shared" si="9"/>
        <v>5</v>
      </c>
      <c r="AS52" s="46">
        <f t="shared" si="10"/>
        <v>1</v>
      </c>
      <c r="AT52" s="2" t="b">
        <f t="shared" si="11"/>
        <v>1</v>
      </c>
    </row>
    <row r="53" spans="1:46" x14ac:dyDescent="0.3">
      <c r="A53" s="32">
        <f t="shared" si="12"/>
        <v>50</v>
      </c>
      <c r="B53" s="33" t="s">
        <v>72</v>
      </c>
      <c r="C53" s="52" t="s">
        <v>216</v>
      </c>
      <c r="D53" s="35" t="s">
        <v>311</v>
      </c>
      <c r="E53" s="35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59">
        <v>1</v>
      </c>
      <c r="AC53" s="37">
        <v>0</v>
      </c>
      <c r="AD53" s="38">
        <v>0</v>
      </c>
      <c r="AE53" s="39">
        <v>0</v>
      </c>
      <c r="AF53" s="39">
        <v>0</v>
      </c>
      <c r="AG53" s="39">
        <v>0</v>
      </c>
      <c r="AH53" s="39">
        <v>0</v>
      </c>
      <c r="AI53" s="39">
        <v>0</v>
      </c>
      <c r="AJ53" s="39">
        <v>0</v>
      </c>
      <c r="AK53" s="39">
        <v>0</v>
      </c>
      <c r="AL53" s="39">
        <v>0</v>
      </c>
      <c r="AM53" s="49">
        <v>1</v>
      </c>
      <c r="AN53" s="48"/>
      <c r="AO53" s="39">
        <f t="shared" si="8"/>
        <v>0</v>
      </c>
      <c r="AP53" s="39"/>
      <c r="AQ53" s="44" t="str">
        <f t="shared" si="13"/>
        <v xml:space="preserve">2007, 2018, </v>
      </c>
      <c r="AR53" s="45">
        <f t="shared" si="9"/>
        <v>1</v>
      </c>
      <c r="AS53" s="46">
        <f t="shared" si="10"/>
        <v>0</v>
      </c>
      <c r="AT53" s="2" t="b">
        <f t="shared" si="11"/>
        <v>1</v>
      </c>
    </row>
    <row r="54" spans="1:46" x14ac:dyDescent="0.3">
      <c r="A54" s="32">
        <f t="shared" si="12"/>
        <v>51</v>
      </c>
      <c r="B54" s="33" t="s">
        <v>73</v>
      </c>
      <c r="C54" s="34" t="s">
        <v>217</v>
      </c>
      <c r="D54" s="35" t="s">
        <v>311</v>
      </c>
      <c r="E54" s="35">
        <v>0</v>
      </c>
      <c r="F54" s="36">
        <v>0</v>
      </c>
      <c r="G54" s="36">
        <v>0</v>
      </c>
      <c r="H54" s="36">
        <v>1</v>
      </c>
      <c r="I54" s="36">
        <v>0</v>
      </c>
      <c r="J54" s="36">
        <v>1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1</v>
      </c>
      <c r="T54" s="36">
        <v>0</v>
      </c>
      <c r="U54" s="59">
        <v>1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59">
        <v>1</v>
      </c>
      <c r="AB54" s="36">
        <v>0</v>
      </c>
      <c r="AC54" s="37">
        <v>0</v>
      </c>
      <c r="AD54" s="38">
        <v>0</v>
      </c>
      <c r="AE54" s="39">
        <v>0</v>
      </c>
      <c r="AF54" s="40">
        <v>1</v>
      </c>
      <c r="AG54" s="39">
        <v>0</v>
      </c>
      <c r="AH54" s="39">
        <v>0</v>
      </c>
      <c r="AI54" s="40">
        <v>1</v>
      </c>
      <c r="AJ54" s="39">
        <v>0</v>
      </c>
      <c r="AK54" s="39">
        <v>0</v>
      </c>
      <c r="AL54" s="39">
        <v>0</v>
      </c>
      <c r="AM54" s="42"/>
      <c r="AN54" s="48"/>
      <c r="AO54" s="39">
        <f t="shared" si="8"/>
        <v>0.5</v>
      </c>
      <c r="AP54" s="39"/>
      <c r="AQ54" s="44" t="str">
        <f t="shared" si="13"/>
        <v xml:space="preserve">1987, 1989, 1998, 2000, 2006, 2011, 2014, </v>
      </c>
      <c r="AR54" s="45">
        <f t="shared" si="9"/>
        <v>2</v>
      </c>
      <c r="AS54" s="46">
        <f t="shared" si="10"/>
        <v>0.5</v>
      </c>
      <c r="AT54" s="2" t="b">
        <f t="shared" si="11"/>
        <v>1</v>
      </c>
    </row>
    <row r="55" spans="1:46" x14ac:dyDescent="0.3">
      <c r="A55" s="32">
        <f t="shared" si="12"/>
        <v>52</v>
      </c>
      <c r="B55" s="33" t="s">
        <v>74</v>
      </c>
      <c r="C55" s="34" t="s">
        <v>218</v>
      </c>
      <c r="D55" s="35" t="s">
        <v>311</v>
      </c>
      <c r="E55" s="35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1</v>
      </c>
      <c r="M55" s="36">
        <v>0</v>
      </c>
      <c r="N55" s="36">
        <v>0</v>
      </c>
      <c r="O55" s="36">
        <v>1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59">
        <v>1</v>
      </c>
      <c r="X55" s="36">
        <v>0</v>
      </c>
      <c r="Y55" s="36">
        <v>0</v>
      </c>
      <c r="Z55" s="36">
        <v>0</v>
      </c>
      <c r="AA55" s="36">
        <v>0</v>
      </c>
      <c r="AB55" s="59">
        <v>1</v>
      </c>
      <c r="AC55" s="37">
        <v>0</v>
      </c>
      <c r="AD55" s="38">
        <v>0</v>
      </c>
      <c r="AE55" s="39">
        <v>0</v>
      </c>
      <c r="AF55" s="39">
        <v>0</v>
      </c>
      <c r="AG55" s="40">
        <v>1</v>
      </c>
      <c r="AH55" s="39">
        <v>0</v>
      </c>
      <c r="AI55" s="39">
        <v>0</v>
      </c>
      <c r="AJ55" s="39">
        <v>0</v>
      </c>
      <c r="AK55" s="39">
        <v>0</v>
      </c>
      <c r="AL55" s="39">
        <v>0</v>
      </c>
      <c r="AM55" s="42"/>
      <c r="AN55" s="48"/>
      <c r="AO55" s="39">
        <f t="shared" si="8"/>
        <v>0</v>
      </c>
      <c r="AP55" s="39"/>
      <c r="AQ55" s="44" t="str">
        <f t="shared" si="13"/>
        <v xml:space="preserve">1991, 1994, 2002, 2007, 2012, </v>
      </c>
      <c r="AR55" s="45">
        <f t="shared" si="9"/>
        <v>1</v>
      </c>
      <c r="AS55" s="46">
        <f t="shared" si="10"/>
        <v>0</v>
      </c>
      <c r="AT55" s="2" t="b">
        <f t="shared" si="11"/>
        <v>1</v>
      </c>
    </row>
    <row r="56" spans="1:46" x14ac:dyDescent="0.3">
      <c r="A56" s="32">
        <f t="shared" si="12"/>
        <v>53</v>
      </c>
      <c r="B56" s="33" t="s">
        <v>75</v>
      </c>
      <c r="C56" s="34" t="s">
        <v>219</v>
      </c>
      <c r="D56" s="35" t="s">
        <v>311</v>
      </c>
      <c r="E56" s="35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1</v>
      </c>
      <c r="M56" s="36">
        <v>0</v>
      </c>
      <c r="N56" s="36">
        <v>1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59">
        <v>1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7">
        <v>0</v>
      </c>
      <c r="AD56" s="39">
        <v>0</v>
      </c>
      <c r="AE56" s="40">
        <v>1</v>
      </c>
      <c r="AF56" s="39">
        <v>0</v>
      </c>
      <c r="AG56" s="39">
        <v>0</v>
      </c>
      <c r="AH56" s="39">
        <v>0</v>
      </c>
      <c r="AI56" s="39">
        <v>0</v>
      </c>
      <c r="AJ56" s="39">
        <v>0</v>
      </c>
      <c r="AK56" s="39">
        <v>0</v>
      </c>
      <c r="AL56" s="39">
        <v>0</v>
      </c>
      <c r="AM56" s="49">
        <v>1</v>
      </c>
      <c r="AN56" s="48"/>
      <c r="AO56" s="39">
        <f t="shared" si="8"/>
        <v>0.5</v>
      </c>
      <c r="AP56" s="39"/>
      <c r="AQ56" s="44" t="str">
        <f t="shared" si="13"/>
        <v xml:space="preserve">1991, 1993, 2002, 2010, 2018, </v>
      </c>
      <c r="AR56" s="45">
        <f t="shared" si="9"/>
        <v>2</v>
      </c>
      <c r="AS56" s="46">
        <f t="shared" si="10"/>
        <v>0.5</v>
      </c>
      <c r="AT56" s="2" t="b">
        <f t="shared" si="11"/>
        <v>1</v>
      </c>
    </row>
    <row r="57" spans="1:46" x14ac:dyDescent="0.3">
      <c r="A57" s="32">
        <f t="shared" si="12"/>
        <v>54</v>
      </c>
      <c r="B57" s="33" t="s">
        <v>76</v>
      </c>
      <c r="C57" s="34" t="s">
        <v>220</v>
      </c>
      <c r="D57" s="35" t="s">
        <v>311</v>
      </c>
      <c r="E57" s="35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2</v>
      </c>
      <c r="O57" s="36">
        <v>0</v>
      </c>
      <c r="P57" s="36">
        <v>0</v>
      </c>
      <c r="Q57" s="36">
        <v>0</v>
      </c>
      <c r="R57" s="36">
        <v>0</v>
      </c>
      <c r="S57" s="36">
        <v>1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7">
        <v>0</v>
      </c>
      <c r="AD57" s="38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49">
        <v>1</v>
      </c>
      <c r="AN57" s="48"/>
      <c r="AO57" s="39">
        <f t="shared" si="8"/>
        <v>0</v>
      </c>
      <c r="AP57" s="39"/>
      <c r="AQ57" s="44" t="str">
        <f t="shared" si="13"/>
        <v xml:space="preserve">1998, 2018, </v>
      </c>
      <c r="AR57" s="45">
        <f t="shared" si="9"/>
        <v>1</v>
      </c>
      <c r="AS57" s="46">
        <f t="shared" si="10"/>
        <v>0</v>
      </c>
      <c r="AT57" s="2" t="b">
        <f t="shared" si="11"/>
        <v>1</v>
      </c>
    </row>
    <row r="58" spans="1:46" x14ac:dyDescent="0.3">
      <c r="A58" s="32">
        <f t="shared" si="12"/>
        <v>55</v>
      </c>
      <c r="B58" s="33" t="s">
        <v>77</v>
      </c>
      <c r="C58" s="34" t="s">
        <v>221</v>
      </c>
      <c r="D58" s="35" t="s">
        <v>311</v>
      </c>
      <c r="E58" s="35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59">
        <v>1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7">
        <v>0</v>
      </c>
      <c r="AD58" s="38">
        <v>0</v>
      </c>
      <c r="AE58" s="39">
        <v>0</v>
      </c>
      <c r="AF58" s="39">
        <v>0</v>
      </c>
      <c r="AG58" s="40">
        <v>1</v>
      </c>
      <c r="AH58" s="40">
        <v>1</v>
      </c>
      <c r="AI58" s="39">
        <v>0</v>
      </c>
      <c r="AJ58" s="39">
        <v>0</v>
      </c>
      <c r="AK58" s="39">
        <v>0</v>
      </c>
      <c r="AL58" s="40">
        <v>1</v>
      </c>
      <c r="AM58" s="42"/>
      <c r="AN58" s="48"/>
      <c r="AO58" s="39">
        <f t="shared" si="8"/>
        <v>1</v>
      </c>
      <c r="AP58" s="39"/>
      <c r="AQ58" s="44" t="str">
        <f t="shared" si="13"/>
        <v xml:space="preserve">2001, 2012, 2013, 2017, </v>
      </c>
      <c r="AR58" s="45">
        <f t="shared" si="9"/>
        <v>3</v>
      </c>
      <c r="AS58" s="46">
        <f t="shared" si="10"/>
        <v>1</v>
      </c>
      <c r="AT58" s="2" t="b">
        <f t="shared" si="11"/>
        <v>1</v>
      </c>
    </row>
    <row r="59" spans="1:46" x14ac:dyDescent="0.3">
      <c r="A59" s="32">
        <f t="shared" si="12"/>
        <v>56</v>
      </c>
      <c r="B59" s="33" t="s">
        <v>78</v>
      </c>
      <c r="C59" s="34" t="s">
        <v>222</v>
      </c>
      <c r="D59" s="35" t="s">
        <v>311</v>
      </c>
      <c r="E59" s="35">
        <v>0</v>
      </c>
      <c r="F59" s="36">
        <v>0</v>
      </c>
      <c r="G59" s="36">
        <v>1</v>
      </c>
      <c r="H59" s="36">
        <v>0</v>
      </c>
      <c r="I59" s="36">
        <v>0</v>
      </c>
      <c r="J59" s="36">
        <v>2</v>
      </c>
      <c r="K59" s="36">
        <v>2</v>
      </c>
      <c r="L59" s="36">
        <v>1</v>
      </c>
      <c r="M59" s="36">
        <v>2</v>
      </c>
      <c r="N59" s="36">
        <v>1</v>
      </c>
      <c r="O59" s="36">
        <v>2</v>
      </c>
      <c r="P59" s="36">
        <v>1</v>
      </c>
      <c r="Q59" s="36">
        <v>0</v>
      </c>
      <c r="R59" s="36">
        <v>0</v>
      </c>
      <c r="S59" s="36">
        <v>1</v>
      </c>
      <c r="T59" s="36">
        <v>1</v>
      </c>
      <c r="U59" s="36">
        <v>0</v>
      </c>
      <c r="V59" s="59">
        <v>1</v>
      </c>
      <c r="W59" s="59">
        <v>1</v>
      </c>
      <c r="X59" s="59">
        <v>1</v>
      </c>
      <c r="Y59" s="59">
        <v>1</v>
      </c>
      <c r="Z59" s="59">
        <v>1</v>
      </c>
      <c r="AA59" s="59">
        <v>1</v>
      </c>
      <c r="AB59" s="59">
        <v>1</v>
      </c>
      <c r="AC59" s="59">
        <v>1</v>
      </c>
      <c r="AD59" s="51">
        <v>1</v>
      </c>
      <c r="AE59" s="40">
        <v>1</v>
      </c>
      <c r="AF59" s="40">
        <v>1</v>
      </c>
      <c r="AG59" s="40">
        <v>1</v>
      </c>
      <c r="AH59" s="40">
        <v>1</v>
      </c>
      <c r="AI59" s="40">
        <v>1</v>
      </c>
      <c r="AJ59" s="40">
        <v>1</v>
      </c>
      <c r="AK59" s="40">
        <v>1</v>
      </c>
      <c r="AL59" s="40">
        <v>1</v>
      </c>
      <c r="AM59" s="49">
        <v>2</v>
      </c>
      <c r="AN59" s="48"/>
      <c r="AO59" s="39">
        <f t="shared" si="8"/>
        <v>1</v>
      </c>
      <c r="AP59" s="39"/>
      <c r="AQ59" s="44" t="str">
        <f t="shared" si="13"/>
        <v xml:space="preserve">1986, 1991, 1993, 1995, 1998, 1999, 2001, 2002, 2003, 2004, 2005, 2006, 2007, 2008, 2009, 2010, 2011, 2012, 2013, 2014, 2015, 2016, 2017, </v>
      </c>
      <c r="AR59" s="45">
        <f t="shared" si="9"/>
        <v>9</v>
      </c>
      <c r="AS59" s="46">
        <f t="shared" si="10"/>
        <v>1</v>
      </c>
      <c r="AT59" s="2" t="b">
        <f t="shared" si="11"/>
        <v>1</v>
      </c>
    </row>
    <row r="60" spans="1:46" x14ac:dyDescent="0.3">
      <c r="A60" s="32">
        <f t="shared" si="12"/>
        <v>57</v>
      </c>
      <c r="B60" s="33" t="s">
        <v>79</v>
      </c>
      <c r="C60" s="34" t="s">
        <v>223</v>
      </c>
      <c r="D60" s="35" t="s">
        <v>311</v>
      </c>
      <c r="E60" s="35">
        <v>0</v>
      </c>
      <c r="F60" s="36">
        <v>0</v>
      </c>
      <c r="G60" s="36">
        <v>2</v>
      </c>
      <c r="H60" s="36">
        <v>1</v>
      </c>
      <c r="I60" s="36">
        <v>2</v>
      </c>
      <c r="J60" s="36">
        <v>1</v>
      </c>
      <c r="K60" s="36">
        <v>1</v>
      </c>
      <c r="L60" s="36">
        <v>1</v>
      </c>
      <c r="M60" s="36">
        <v>2</v>
      </c>
      <c r="N60" s="36">
        <v>1</v>
      </c>
      <c r="O60" s="36">
        <v>2</v>
      </c>
      <c r="P60" s="36">
        <v>2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59">
        <v>1</v>
      </c>
      <c r="Z60" s="47">
        <v>1</v>
      </c>
      <c r="AA60" s="47">
        <v>1</v>
      </c>
      <c r="AB60" s="36">
        <v>0</v>
      </c>
      <c r="AC60" s="37">
        <v>0</v>
      </c>
      <c r="AD60" s="51">
        <v>1</v>
      </c>
      <c r="AE60" s="39">
        <v>0</v>
      </c>
      <c r="AF60" s="40">
        <v>1</v>
      </c>
      <c r="AG60" s="63">
        <v>1</v>
      </c>
      <c r="AH60" s="39">
        <v>0</v>
      </c>
      <c r="AI60" s="39">
        <v>0</v>
      </c>
      <c r="AJ60" s="63">
        <v>1</v>
      </c>
      <c r="AK60" s="39">
        <v>0</v>
      </c>
      <c r="AL60" s="39">
        <v>0</v>
      </c>
      <c r="AM60" s="42"/>
      <c r="AN60" s="48"/>
      <c r="AO60" s="39">
        <f t="shared" si="8"/>
        <v>1</v>
      </c>
      <c r="AP60" s="39"/>
      <c r="AQ60" s="44" t="str">
        <f t="shared" si="13"/>
        <v xml:space="preserve">1987, 1989, 1990, 1991, 1993, 2004, 2005, 2006, 2009, 2011, 2012, 2015, </v>
      </c>
      <c r="AR60" s="45">
        <f t="shared" si="9"/>
        <v>4</v>
      </c>
      <c r="AS60" s="46">
        <f t="shared" si="10"/>
        <v>1</v>
      </c>
      <c r="AT60" s="2" t="b">
        <f t="shared" si="11"/>
        <v>1</v>
      </c>
    </row>
    <row r="61" spans="1:46" x14ac:dyDescent="0.3">
      <c r="A61" s="32">
        <f t="shared" si="12"/>
        <v>58</v>
      </c>
      <c r="B61" s="33" t="s">
        <v>80</v>
      </c>
      <c r="C61" s="34" t="s">
        <v>224</v>
      </c>
      <c r="D61" s="35" t="s">
        <v>311</v>
      </c>
      <c r="E61" s="35">
        <v>0</v>
      </c>
      <c r="F61" s="36">
        <v>1</v>
      </c>
      <c r="G61" s="36">
        <v>1</v>
      </c>
      <c r="H61" s="36">
        <v>2</v>
      </c>
      <c r="I61" s="36">
        <v>1</v>
      </c>
      <c r="J61" s="36">
        <v>1</v>
      </c>
      <c r="K61" s="36">
        <v>2</v>
      </c>
      <c r="L61" s="36">
        <v>1</v>
      </c>
      <c r="M61" s="36">
        <v>1</v>
      </c>
      <c r="N61" s="36">
        <v>2</v>
      </c>
      <c r="O61" s="36">
        <v>1</v>
      </c>
      <c r="P61" s="36">
        <v>1</v>
      </c>
      <c r="Q61" s="36">
        <v>0</v>
      </c>
      <c r="R61" s="36">
        <v>0</v>
      </c>
      <c r="S61" s="36">
        <v>1</v>
      </c>
      <c r="T61" s="36">
        <v>1</v>
      </c>
      <c r="U61" s="59">
        <v>1</v>
      </c>
      <c r="V61" s="59">
        <v>1</v>
      </c>
      <c r="W61" s="59">
        <v>1</v>
      </c>
      <c r="X61" s="59">
        <v>1</v>
      </c>
      <c r="Y61" s="59">
        <v>1</v>
      </c>
      <c r="Z61" s="59">
        <v>1</v>
      </c>
      <c r="AA61" s="59">
        <v>1</v>
      </c>
      <c r="AB61" s="59">
        <v>1</v>
      </c>
      <c r="AC61" s="59">
        <v>1</v>
      </c>
      <c r="AD61" s="51">
        <v>1</v>
      </c>
      <c r="AE61" s="40">
        <v>1</v>
      </c>
      <c r="AF61" s="40">
        <v>1</v>
      </c>
      <c r="AG61" s="40">
        <v>1</v>
      </c>
      <c r="AH61" s="40">
        <v>1</v>
      </c>
      <c r="AI61" s="40">
        <v>1</v>
      </c>
      <c r="AJ61" s="40">
        <v>1</v>
      </c>
      <c r="AK61" s="40">
        <v>1</v>
      </c>
      <c r="AL61" s="40">
        <v>1</v>
      </c>
      <c r="AM61" s="49">
        <v>1</v>
      </c>
      <c r="AN61" s="48"/>
      <c r="AO61" s="39">
        <f t="shared" si="8"/>
        <v>1</v>
      </c>
      <c r="AP61" s="39"/>
      <c r="AQ61" s="44" t="str">
        <f t="shared" si="13"/>
        <v xml:space="preserve">1985, 1986, 1988, 1989, 1991, 1992, 1994, 1995, 1998, 1999, 2000, 2001, 2002, 2003, 2004, 2005, 2006, 2007, 2008, 2009, 2010, 2011, 2012, 2013, 2014, 2015, 2016, 2017, 2018, </v>
      </c>
      <c r="AR61" s="45">
        <f t="shared" si="9"/>
        <v>10</v>
      </c>
      <c r="AS61" s="46">
        <f t="shared" si="10"/>
        <v>1</v>
      </c>
      <c r="AT61" s="2" t="b">
        <f t="shared" si="11"/>
        <v>1</v>
      </c>
    </row>
    <row r="62" spans="1:46" x14ac:dyDescent="0.3">
      <c r="A62" s="32">
        <f t="shared" si="12"/>
        <v>59</v>
      </c>
      <c r="B62" s="33" t="s">
        <v>81</v>
      </c>
      <c r="C62" s="52" t="s">
        <v>225</v>
      </c>
      <c r="D62" s="35" t="s">
        <v>311</v>
      </c>
      <c r="E62" s="35">
        <v>0</v>
      </c>
      <c r="F62" s="36">
        <v>0</v>
      </c>
      <c r="G62" s="36">
        <v>2</v>
      </c>
      <c r="H62" s="36">
        <v>0</v>
      </c>
      <c r="I62" s="36">
        <v>0</v>
      </c>
      <c r="J62" s="36">
        <v>0</v>
      </c>
      <c r="K62" s="36">
        <v>2</v>
      </c>
      <c r="L62" s="36">
        <v>0</v>
      </c>
      <c r="M62" s="36">
        <v>0</v>
      </c>
      <c r="N62" s="36">
        <v>0</v>
      </c>
      <c r="O62" s="36">
        <v>2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59">
        <v>1</v>
      </c>
      <c r="AA62" s="59">
        <v>1</v>
      </c>
      <c r="AB62" s="36">
        <v>0</v>
      </c>
      <c r="AC62" s="37">
        <v>0</v>
      </c>
      <c r="AD62" s="59">
        <v>1</v>
      </c>
      <c r="AE62" s="62">
        <v>1</v>
      </c>
      <c r="AF62" s="62">
        <v>1</v>
      </c>
      <c r="AG62" s="62">
        <v>1</v>
      </c>
      <c r="AH62" s="59">
        <v>1</v>
      </c>
      <c r="AI62" s="59">
        <v>1</v>
      </c>
      <c r="AJ62" s="59">
        <v>1</v>
      </c>
      <c r="AK62" s="59">
        <v>1</v>
      </c>
      <c r="AL62" s="59">
        <v>1</v>
      </c>
      <c r="AM62" s="42"/>
      <c r="AN62" s="48"/>
      <c r="AO62" s="39">
        <f t="shared" si="8"/>
        <v>1</v>
      </c>
      <c r="AP62" s="39"/>
      <c r="AQ62" s="44" t="str">
        <f t="shared" si="13"/>
        <v xml:space="preserve">2005, 2006, 2009, 2010, 2011, 2012, 2013, 2014, 2015, 2016, 2017, </v>
      </c>
      <c r="AR62" s="45">
        <f t="shared" si="9"/>
        <v>9</v>
      </c>
      <c r="AS62" s="46">
        <f t="shared" si="10"/>
        <v>1</v>
      </c>
      <c r="AT62" s="2" t="b">
        <f t="shared" si="11"/>
        <v>1</v>
      </c>
    </row>
    <row r="63" spans="1:46" x14ac:dyDescent="0.3">
      <c r="A63" s="32">
        <f t="shared" si="12"/>
        <v>60</v>
      </c>
      <c r="B63" s="33" t="s">
        <v>82</v>
      </c>
      <c r="C63" s="34" t="s">
        <v>226</v>
      </c>
      <c r="D63" s="35" t="s">
        <v>311</v>
      </c>
      <c r="E63" s="35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59">
        <v>1</v>
      </c>
      <c r="AB63" s="36">
        <v>0</v>
      </c>
      <c r="AC63" s="37">
        <v>0</v>
      </c>
      <c r="AD63" s="38">
        <v>0</v>
      </c>
      <c r="AE63" s="39">
        <v>0</v>
      </c>
      <c r="AF63" s="39">
        <v>0</v>
      </c>
      <c r="AG63" s="40">
        <v>1</v>
      </c>
      <c r="AH63" s="39">
        <v>0</v>
      </c>
      <c r="AI63" s="39">
        <v>0</v>
      </c>
      <c r="AJ63" s="39">
        <v>0</v>
      </c>
      <c r="AK63" s="39">
        <v>0</v>
      </c>
      <c r="AL63" s="40">
        <v>1</v>
      </c>
      <c r="AM63" s="42"/>
      <c r="AN63" s="43">
        <v>1</v>
      </c>
      <c r="AO63" s="39">
        <f t="shared" si="8"/>
        <v>0.5</v>
      </c>
      <c r="AP63" s="39"/>
      <c r="AQ63" s="44" t="str">
        <f t="shared" si="13"/>
        <v xml:space="preserve">2006, 2012, 2017, 2019, </v>
      </c>
      <c r="AR63" s="45">
        <f t="shared" si="9"/>
        <v>2</v>
      </c>
      <c r="AS63" s="46">
        <f t="shared" si="10"/>
        <v>0.5</v>
      </c>
      <c r="AT63" s="2" t="b">
        <f t="shared" si="11"/>
        <v>1</v>
      </c>
    </row>
    <row r="64" spans="1:46" x14ac:dyDescent="0.3">
      <c r="A64" s="32">
        <f t="shared" si="12"/>
        <v>61</v>
      </c>
      <c r="B64" s="33" t="s">
        <v>83</v>
      </c>
      <c r="C64" s="34" t="s">
        <v>227</v>
      </c>
      <c r="D64" s="35" t="s">
        <v>311</v>
      </c>
      <c r="E64" s="35">
        <v>0</v>
      </c>
      <c r="F64" s="36">
        <v>0</v>
      </c>
      <c r="G64" s="36">
        <v>0</v>
      </c>
      <c r="H64" s="36">
        <v>0</v>
      </c>
      <c r="I64" s="36">
        <v>2</v>
      </c>
      <c r="J64" s="36">
        <v>2</v>
      </c>
      <c r="K64" s="36">
        <v>2</v>
      </c>
      <c r="L64" s="36">
        <v>2</v>
      </c>
      <c r="M64" s="36">
        <v>1</v>
      </c>
      <c r="N64" s="36">
        <v>2</v>
      </c>
      <c r="O64" s="36">
        <v>1</v>
      </c>
      <c r="P64" s="36">
        <v>1</v>
      </c>
      <c r="Q64" s="36">
        <v>0</v>
      </c>
      <c r="R64" s="36">
        <v>0</v>
      </c>
      <c r="S64" s="36">
        <v>0</v>
      </c>
      <c r="T64" s="36">
        <v>1</v>
      </c>
      <c r="U64" s="47">
        <v>1</v>
      </c>
      <c r="V64" s="47">
        <v>1</v>
      </c>
      <c r="W64" s="47">
        <v>1</v>
      </c>
      <c r="X64" s="59">
        <v>1</v>
      </c>
      <c r="Y64" s="59">
        <v>1</v>
      </c>
      <c r="Z64" s="59">
        <v>1</v>
      </c>
      <c r="AA64" s="59">
        <v>1</v>
      </c>
      <c r="AB64" s="59">
        <v>1</v>
      </c>
      <c r="AC64" s="59">
        <v>1</v>
      </c>
      <c r="AD64" s="51">
        <v>1</v>
      </c>
      <c r="AE64" s="40">
        <v>1</v>
      </c>
      <c r="AF64" s="40">
        <v>1</v>
      </c>
      <c r="AG64" s="40">
        <v>0</v>
      </c>
      <c r="AH64" s="40">
        <v>1</v>
      </c>
      <c r="AI64" s="40">
        <v>1</v>
      </c>
      <c r="AJ64" s="40">
        <v>1</v>
      </c>
      <c r="AK64" s="40">
        <v>1</v>
      </c>
      <c r="AL64" s="39">
        <v>0</v>
      </c>
      <c r="AM64" s="42"/>
      <c r="AN64" s="48"/>
      <c r="AO64" s="39">
        <f t="shared" si="8"/>
        <v>1</v>
      </c>
      <c r="AP64" s="39"/>
      <c r="AQ64" s="44" t="str">
        <f t="shared" si="13"/>
        <v xml:space="preserve">1992, 1994, 1995, 1999, 2000, 2001, 2002, 2003, 2004, 2005, 2006, 2007, 2008, 2009, 2010, 2011, 2013, 2014, 2015, 2016, </v>
      </c>
      <c r="AR64" s="45">
        <f t="shared" si="9"/>
        <v>7</v>
      </c>
      <c r="AS64" s="46">
        <f t="shared" si="10"/>
        <v>1</v>
      </c>
      <c r="AT64" s="2" t="b">
        <f t="shared" si="11"/>
        <v>1</v>
      </c>
    </row>
    <row r="65" spans="1:46" x14ac:dyDescent="0.3">
      <c r="A65" s="32">
        <f t="shared" si="12"/>
        <v>62</v>
      </c>
      <c r="B65" s="33" t="s">
        <v>84</v>
      </c>
      <c r="C65" s="34" t="s">
        <v>228</v>
      </c>
      <c r="D65" s="35" t="s">
        <v>311</v>
      </c>
      <c r="E65" s="35">
        <v>0</v>
      </c>
      <c r="F65" s="36">
        <v>0</v>
      </c>
      <c r="G65" s="36">
        <v>1</v>
      </c>
      <c r="H65" s="36">
        <v>2</v>
      </c>
      <c r="I65" s="36">
        <v>0</v>
      </c>
      <c r="J65" s="36">
        <v>0</v>
      </c>
      <c r="K65" s="36">
        <v>0</v>
      </c>
      <c r="L65" s="36">
        <v>1</v>
      </c>
      <c r="M65" s="36">
        <v>2</v>
      </c>
      <c r="N65" s="36">
        <v>0</v>
      </c>
      <c r="O65" s="36">
        <v>0</v>
      </c>
      <c r="P65" s="36">
        <v>1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47">
        <v>1</v>
      </c>
      <c r="X65" s="36">
        <v>0</v>
      </c>
      <c r="Y65" s="36">
        <v>0</v>
      </c>
      <c r="Z65" s="36">
        <v>0</v>
      </c>
      <c r="AA65" s="59">
        <v>1</v>
      </c>
      <c r="AB65" s="39">
        <v>0</v>
      </c>
      <c r="AC65" s="59">
        <v>1</v>
      </c>
      <c r="AD65" s="39">
        <v>0</v>
      </c>
      <c r="AE65" s="40">
        <v>1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9">
        <v>0</v>
      </c>
      <c r="AL65" s="40">
        <v>1</v>
      </c>
      <c r="AM65" s="42"/>
      <c r="AN65" s="48"/>
      <c r="AO65" s="39">
        <f t="shared" si="8"/>
        <v>0.5</v>
      </c>
      <c r="AP65" s="39"/>
      <c r="AQ65" s="44" t="str">
        <f t="shared" si="13"/>
        <v xml:space="preserve">1986, 1991, 1995, 2002, 2006, 2008, 2010, 2017, </v>
      </c>
      <c r="AR65" s="45">
        <f t="shared" si="9"/>
        <v>2</v>
      </c>
      <c r="AS65" s="46">
        <f t="shared" si="10"/>
        <v>0.5</v>
      </c>
      <c r="AT65" s="2" t="b">
        <f t="shared" si="11"/>
        <v>1</v>
      </c>
    </row>
    <row r="66" spans="1:46" x14ac:dyDescent="0.3">
      <c r="A66" s="32">
        <f t="shared" si="12"/>
        <v>63</v>
      </c>
      <c r="B66" s="33" t="s">
        <v>85</v>
      </c>
      <c r="C66" s="52" t="s">
        <v>229</v>
      </c>
      <c r="D66" s="35" t="s">
        <v>311</v>
      </c>
      <c r="E66" s="35">
        <v>0</v>
      </c>
      <c r="F66" s="36">
        <v>0</v>
      </c>
      <c r="G66" s="36">
        <v>0</v>
      </c>
      <c r="H66" s="36">
        <v>0</v>
      </c>
      <c r="I66" s="36">
        <v>1</v>
      </c>
      <c r="J66" s="36">
        <v>0</v>
      </c>
      <c r="K66" s="36">
        <v>1</v>
      </c>
      <c r="L66" s="36">
        <v>0</v>
      </c>
      <c r="M66" s="36">
        <v>0</v>
      </c>
      <c r="N66" s="36">
        <v>1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59">
        <v>1</v>
      </c>
      <c r="W66" s="59">
        <v>1</v>
      </c>
      <c r="X66" s="59">
        <v>1</v>
      </c>
      <c r="Y66" s="59">
        <v>1</v>
      </c>
      <c r="Z66" s="59">
        <v>1</v>
      </c>
      <c r="AA66" s="59">
        <v>1</v>
      </c>
      <c r="AB66" s="59">
        <v>1</v>
      </c>
      <c r="AC66" s="59">
        <v>1</v>
      </c>
      <c r="AD66" s="51">
        <v>1</v>
      </c>
      <c r="AE66" s="40">
        <v>1</v>
      </c>
      <c r="AF66" s="40">
        <v>1</v>
      </c>
      <c r="AG66" s="40">
        <v>1</v>
      </c>
      <c r="AH66" s="40">
        <v>1</v>
      </c>
      <c r="AI66" s="40">
        <v>1</v>
      </c>
      <c r="AJ66" s="40">
        <v>1</v>
      </c>
      <c r="AK66" s="40">
        <v>1</v>
      </c>
      <c r="AL66" s="40">
        <v>1</v>
      </c>
      <c r="AM66" s="42"/>
      <c r="AN66" s="48"/>
      <c r="AO66" s="39">
        <f t="shared" si="8"/>
        <v>1</v>
      </c>
      <c r="AP66" s="39"/>
      <c r="AQ66" s="44" t="str">
        <f t="shared" si="13"/>
        <v xml:space="preserve">1988, 1990, 1993, 2001, 2002, 2003, 2004, 2005, 2006, 2007, 2008, 2009, 2010, 2011, 2012, 2013, 2014, 2015, 2016, 2017, </v>
      </c>
      <c r="AR66" s="45">
        <f t="shared" si="9"/>
        <v>9</v>
      </c>
      <c r="AS66" s="46">
        <f t="shared" si="10"/>
        <v>1</v>
      </c>
      <c r="AT66" s="2" t="b">
        <f t="shared" si="11"/>
        <v>1</v>
      </c>
    </row>
    <row r="67" spans="1:46" x14ac:dyDescent="0.3">
      <c r="A67" s="32">
        <f t="shared" si="12"/>
        <v>64</v>
      </c>
      <c r="B67" s="33" t="s">
        <v>86</v>
      </c>
      <c r="C67" s="34" t="s">
        <v>230</v>
      </c>
      <c r="D67" s="35" t="s">
        <v>311</v>
      </c>
      <c r="E67" s="35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2</v>
      </c>
      <c r="N67" s="36">
        <v>0</v>
      </c>
      <c r="O67" s="36">
        <v>2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59">
        <v>1</v>
      </c>
      <c r="AA67" s="36">
        <v>1</v>
      </c>
      <c r="AB67" s="36">
        <v>0</v>
      </c>
      <c r="AC67" s="37">
        <v>0</v>
      </c>
      <c r="AD67" s="38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40">
        <v>1</v>
      </c>
      <c r="AK67" s="39">
        <v>1</v>
      </c>
      <c r="AL67" s="39">
        <v>0</v>
      </c>
      <c r="AM67" s="42"/>
      <c r="AN67" s="43">
        <v>1</v>
      </c>
      <c r="AO67" s="39">
        <f t="shared" si="8"/>
        <v>0.5</v>
      </c>
      <c r="AP67" s="39"/>
      <c r="AQ67" s="44" t="str">
        <f t="shared" si="13"/>
        <v xml:space="preserve">2005, 2006, 2015, 2016, 2019, </v>
      </c>
      <c r="AR67" s="45">
        <f t="shared" si="9"/>
        <v>2</v>
      </c>
      <c r="AS67" s="46">
        <f t="shared" si="10"/>
        <v>0.5</v>
      </c>
      <c r="AT67" s="2" t="b">
        <f t="shared" si="11"/>
        <v>1</v>
      </c>
    </row>
    <row r="68" spans="1:46" x14ac:dyDescent="0.3">
      <c r="A68" s="32">
        <f t="shared" si="12"/>
        <v>65</v>
      </c>
      <c r="B68" s="33" t="s">
        <v>87</v>
      </c>
      <c r="C68" s="34" t="s">
        <v>231</v>
      </c>
      <c r="D68" s="35" t="s">
        <v>311</v>
      </c>
      <c r="E68" s="35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59">
        <v>1</v>
      </c>
      <c r="AB68" s="36">
        <v>0</v>
      </c>
      <c r="AC68" s="37">
        <v>0</v>
      </c>
      <c r="AD68" s="38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9">
        <v>0</v>
      </c>
      <c r="AL68" s="39">
        <v>0</v>
      </c>
      <c r="AM68" s="42"/>
      <c r="AN68" s="43">
        <v>1</v>
      </c>
      <c r="AO68" s="39">
        <f t="shared" ref="AO68:AO76" si="14">+IF(SUM(AD68:AM68)&gt;=3,1,IF(SUM(AD68:AM68)&gt;=2,0.5,0))</f>
        <v>0</v>
      </c>
      <c r="AP68" s="39"/>
      <c r="AQ68" s="44" t="str">
        <f t="shared" si="13"/>
        <v xml:space="preserve">2006, 2019, </v>
      </c>
      <c r="AR68" s="45">
        <f t="shared" ref="AR68:AR76" si="15">SUM(IF(IFERROR(FIND(2009,AQ68),0) &gt; 0, 1,0),IF(IFERROR(FIND(2010,AQ68),0) &gt; 0, 1,0), IF(IFERROR(FIND(2011,AQ68),0) &gt; 0, 1,0), IF(IFERROR(FIND(2012,AQ68),0) &gt; 0, 1,0), IF(IFERROR(FIND(2013,AQ68),0) &gt; 0, 1,0), IF(IFERROR(FIND(2014,AQ68),0) &gt; 0, 1,0), IF(IFERROR(FIND(2015,AQ68),0) &gt; 0, 1,0), IF(IFERROR(FIND(2016,AQ68),0) &gt; 0, 1,0), IF(IFERROR(FIND(2017,AQ68),0) &gt; 0, 1,0), IF(IFERROR(FIND(2018,AQ68),0) &gt; 0, 1,0))</f>
        <v>0</v>
      </c>
      <c r="AS68" s="46">
        <f t="shared" ref="AS68:AS76" si="16">IF(AR68&gt;=3,1,IF(AR68&gt;=2,0.5,0))</f>
        <v>0</v>
      </c>
      <c r="AT68" s="2" t="b">
        <f t="shared" ref="AT68:AT76" si="17">AO68=AS68</f>
        <v>1</v>
      </c>
    </row>
    <row r="69" spans="1:46" x14ac:dyDescent="0.3">
      <c r="A69" s="32">
        <f t="shared" ref="A69:A132" si="18">1+A68</f>
        <v>66</v>
      </c>
      <c r="B69" s="33" t="s">
        <v>88</v>
      </c>
      <c r="C69" s="44" t="s">
        <v>232</v>
      </c>
      <c r="D69" s="35" t="s">
        <v>311</v>
      </c>
      <c r="E69" s="35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62">
        <v>1</v>
      </c>
      <c r="V69" s="36">
        <v>0</v>
      </c>
      <c r="W69" s="36">
        <v>0</v>
      </c>
      <c r="X69" s="59">
        <v>1</v>
      </c>
      <c r="Y69" s="47">
        <v>1</v>
      </c>
      <c r="Z69" s="59">
        <v>1</v>
      </c>
      <c r="AA69" s="59">
        <v>1</v>
      </c>
      <c r="AB69" s="47">
        <v>1</v>
      </c>
      <c r="AC69" s="47">
        <v>1</v>
      </c>
      <c r="AD69" s="51">
        <v>1</v>
      </c>
      <c r="AE69" s="40">
        <v>1</v>
      </c>
      <c r="AF69" s="40">
        <v>1</v>
      </c>
      <c r="AG69" s="40">
        <v>1</v>
      </c>
      <c r="AH69" s="40">
        <v>1</v>
      </c>
      <c r="AI69" s="40">
        <v>1</v>
      </c>
      <c r="AJ69" s="40">
        <v>1</v>
      </c>
      <c r="AK69" s="40">
        <v>1</v>
      </c>
      <c r="AL69" s="40">
        <v>1</v>
      </c>
      <c r="AM69" s="49">
        <v>1</v>
      </c>
      <c r="AN69" s="48"/>
      <c r="AO69" s="39">
        <f t="shared" si="14"/>
        <v>1</v>
      </c>
      <c r="AP69" s="39"/>
      <c r="AQ69" s="44" t="str">
        <f t="shared" si="13"/>
        <v xml:space="preserve">2000, 2003, 2004, 2005, 2006, 2007, 2008, 2009, 2010, 2011, 2012, 2013, 2014, 2015, 2016, 2017, 2018, </v>
      </c>
      <c r="AR69" s="45">
        <f t="shared" si="15"/>
        <v>10</v>
      </c>
      <c r="AS69" s="46">
        <f t="shared" si="16"/>
        <v>1</v>
      </c>
      <c r="AT69" s="2" t="b">
        <f t="shared" si="17"/>
        <v>1</v>
      </c>
    </row>
    <row r="70" spans="1:46" x14ac:dyDescent="0.3">
      <c r="A70" s="32">
        <f t="shared" si="18"/>
        <v>67</v>
      </c>
      <c r="B70" s="33" t="s">
        <v>89</v>
      </c>
      <c r="C70" s="34" t="s">
        <v>233</v>
      </c>
      <c r="D70" s="35" t="s">
        <v>311</v>
      </c>
      <c r="E70" s="35">
        <v>0</v>
      </c>
      <c r="F70" s="36">
        <v>0</v>
      </c>
      <c r="G70" s="36">
        <v>0</v>
      </c>
      <c r="H70" s="36">
        <v>0</v>
      </c>
      <c r="I70" s="36">
        <v>1</v>
      </c>
      <c r="J70" s="36">
        <v>0</v>
      </c>
      <c r="K70" s="36">
        <v>0</v>
      </c>
      <c r="L70" s="36">
        <v>0</v>
      </c>
      <c r="M70" s="36">
        <v>0</v>
      </c>
      <c r="N70" s="36">
        <v>2</v>
      </c>
      <c r="O70" s="36">
        <v>0</v>
      </c>
      <c r="P70" s="36">
        <v>0</v>
      </c>
      <c r="Q70" s="36">
        <v>0</v>
      </c>
      <c r="R70" s="36">
        <v>0</v>
      </c>
      <c r="S70" s="36">
        <v>1</v>
      </c>
      <c r="T70" s="36">
        <v>1</v>
      </c>
      <c r="U70" s="59">
        <v>1</v>
      </c>
      <c r="V70" s="59">
        <v>1</v>
      </c>
      <c r="W70" s="59">
        <v>1</v>
      </c>
      <c r="X70" s="59">
        <v>1</v>
      </c>
      <c r="Y70" s="59">
        <v>1</v>
      </c>
      <c r="Z70" s="59">
        <v>1</v>
      </c>
      <c r="AA70" s="59">
        <v>1</v>
      </c>
      <c r="AB70" s="59">
        <v>1</v>
      </c>
      <c r="AC70" s="59">
        <v>1</v>
      </c>
      <c r="AD70" s="51">
        <v>1</v>
      </c>
      <c r="AE70" s="40">
        <v>1</v>
      </c>
      <c r="AF70" s="40">
        <v>1</v>
      </c>
      <c r="AG70" s="40">
        <v>1</v>
      </c>
      <c r="AH70" s="40">
        <v>1</v>
      </c>
      <c r="AI70" s="40">
        <v>1</v>
      </c>
      <c r="AJ70" s="40">
        <v>1</v>
      </c>
      <c r="AK70" s="40">
        <v>1</v>
      </c>
      <c r="AL70" s="40">
        <v>1</v>
      </c>
      <c r="AM70" s="42"/>
      <c r="AN70" s="48"/>
      <c r="AO70" s="39">
        <f t="shared" si="14"/>
        <v>1</v>
      </c>
      <c r="AP70" s="39"/>
      <c r="AQ70" s="44" t="str">
        <f t="shared" si="13"/>
        <v xml:space="preserve">1988, 1998, 1999, 2000, 2001, 2002, 2003, 2004, 2005, 2006, 2007, 2008, 2009, 2010, 2011, 2012, 2013, 2014, 2015, 2016, 2017, </v>
      </c>
      <c r="AR70" s="45">
        <f t="shared" si="15"/>
        <v>9</v>
      </c>
      <c r="AS70" s="46">
        <f t="shared" si="16"/>
        <v>1</v>
      </c>
      <c r="AT70" s="2" t="b">
        <f t="shared" si="17"/>
        <v>1</v>
      </c>
    </row>
    <row r="71" spans="1:46" x14ac:dyDescent="0.3">
      <c r="A71" s="32">
        <f t="shared" si="18"/>
        <v>68</v>
      </c>
      <c r="B71" s="33" t="s">
        <v>90</v>
      </c>
      <c r="C71" s="34" t="s">
        <v>234</v>
      </c>
      <c r="D71" s="35" t="s">
        <v>311</v>
      </c>
      <c r="E71" s="35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2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59">
        <v>1</v>
      </c>
      <c r="X71" s="36">
        <v>0</v>
      </c>
      <c r="Y71" s="47">
        <v>1</v>
      </c>
      <c r="Z71" s="36">
        <v>0</v>
      </c>
      <c r="AA71" s="36">
        <v>0</v>
      </c>
      <c r="AB71" s="36">
        <v>0</v>
      </c>
      <c r="AC71" s="60">
        <v>1</v>
      </c>
      <c r="AD71" s="38">
        <v>0</v>
      </c>
      <c r="AE71" s="39">
        <v>0</v>
      </c>
      <c r="AF71" s="39">
        <v>0</v>
      </c>
      <c r="AG71" s="40">
        <v>1</v>
      </c>
      <c r="AH71" s="39">
        <v>0</v>
      </c>
      <c r="AI71" s="39">
        <v>0</v>
      </c>
      <c r="AJ71" s="39">
        <v>0</v>
      </c>
      <c r="AK71" s="39">
        <v>0</v>
      </c>
      <c r="AL71" s="39">
        <v>0</v>
      </c>
      <c r="AM71" s="42"/>
      <c r="AN71" s="48"/>
      <c r="AO71" s="39">
        <f t="shared" si="14"/>
        <v>0</v>
      </c>
      <c r="AP71" s="39"/>
      <c r="AQ71" s="44" t="str">
        <f t="shared" ref="AQ71:AQ76" si="19">+IF($F71=1,RIGHT(F$3,4)&amp;", ","")&amp;IF($G71=1,RIGHT(G$3,4)&amp;", ","")&amp;IF($H71=1,RIGHT(H$3,4)&amp;", ","")&amp;IF($I71=1,RIGHT(I$3,4)&amp;", ","")&amp;IF($J71=1,RIGHT(J$3,4)&amp;", ","")&amp;IF($K71=1,RIGHT(K$3,4)&amp;", ","")&amp;IF($L71=1,RIGHT(L$3,4)&amp;", ","")&amp;IF($M71=1,RIGHT(M$3,4)&amp;", ","")&amp;IF($N71=1,RIGHT(N$3,4)&amp;", ","")&amp;IF($O71=1,RIGHT(O$3,4)&amp;", ","")&amp;IF($P71=1,RIGHT(P$3,4)&amp;", ","")&amp;IF($Q71=1,RIGHT(Q$3,4)&amp;", ","")&amp;IF($R71=1,RIGHT(R$3,4)&amp;", ","")&amp;IF($S71=1,RIGHT(S$3,4)&amp;", ","")&amp;IF($T71=1,RIGHT(T$3,4)&amp;", ","")&amp;IF($U71=1,RIGHT(U$3,4)&amp;", ","")&amp;IF($V71=1,RIGHT(V$3,4)&amp;", ","")&amp;IF($W71=1,RIGHT(W$3,4)&amp;", ","")&amp;IF($X71=1,RIGHT(X$3,4)&amp;", ","")&amp;IF($Y71=1,RIGHT(Y$3,4)&amp;", ","")&amp;IF($Z71=1,RIGHT(Z$3,4)&amp;", ","")&amp;IF($AA71=1,RIGHT(AA$3,4)&amp;", ","")&amp;IF($AB71=1,RIGHT(AB$3,4)&amp;", ","")&amp;IF($AC71=1,RIGHT(AC$3,4)&amp;", ","")&amp;IF($AD71=1,RIGHT(AD$3,4)&amp;", ","")&amp;IF($AE71=1,RIGHT(AE$3,4)&amp;", ","")&amp;IF($AF71=1,RIGHT(AF$3,4)&amp;", ","")&amp;IF($AG71=1,RIGHT(AG$3,4)&amp;", ","")&amp;IF($AH71=1,RIGHT(AH$3,4)&amp;", ","")&amp;IF($AI71=1,RIGHT(AI$3,4)&amp;", ","")&amp;IF($AJ71=1,RIGHT(AJ$3,4)&amp;", ","")&amp;IF($AK71=1,RIGHT(AK$3,4)&amp;", ","")&amp;IF($AL71=1,RIGHT(AL$3,4)&amp;", ","")&amp;IF($AM71=1,RIGHT(AM$3,4)&amp;", ","")&amp;IF($AN71=1,RIGHT(AN$3,4)&amp;", ","")</f>
        <v xml:space="preserve">2002, 2004, 2008, 2012, </v>
      </c>
      <c r="AR71" s="45">
        <f t="shared" si="15"/>
        <v>1</v>
      </c>
      <c r="AS71" s="46">
        <f t="shared" si="16"/>
        <v>0</v>
      </c>
      <c r="AT71" s="2" t="b">
        <f t="shared" si="17"/>
        <v>1</v>
      </c>
    </row>
    <row r="72" spans="1:46" x14ac:dyDescent="0.3">
      <c r="A72" s="32">
        <f t="shared" si="18"/>
        <v>69</v>
      </c>
      <c r="B72" s="33" t="s">
        <v>91</v>
      </c>
      <c r="C72" s="34" t="s">
        <v>235</v>
      </c>
      <c r="D72" s="35" t="s">
        <v>311</v>
      </c>
      <c r="E72" s="35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47">
        <v>1</v>
      </c>
      <c r="Z72" s="36">
        <v>0</v>
      </c>
      <c r="AA72" s="36">
        <v>0</v>
      </c>
      <c r="AB72" s="36">
        <v>0</v>
      </c>
      <c r="AC72" s="37">
        <v>0</v>
      </c>
      <c r="AD72" s="38">
        <v>0</v>
      </c>
      <c r="AE72" s="39">
        <v>0</v>
      </c>
      <c r="AF72" s="40">
        <v>1</v>
      </c>
      <c r="AG72" s="39">
        <v>0</v>
      </c>
      <c r="AH72" s="39">
        <v>0</v>
      </c>
      <c r="AI72" s="39">
        <v>0</v>
      </c>
      <c r="AJ72" s="39">
        <v>0</v>
      </c>
      <c r="AK72" s="39">
        <v>0</v>
      </c>
      <c r="AL72" s="39">
        <v>0</v>
      </c>
      <c r="AM72" s="42"/>
      <c r="AN72" s="48"/>
      <c r="AO72" s="39">
        <f t="shared" si="14"/>
        <v>0</v>
      </c>
      <c r="AP72" s="39"/>
      <c r="AQ72" s="44" t="str">
        <f t="shared" si="19"/>
        <v xml:space="preserve">2004, 2011, </v>
      </c>
      <c r="AR72" s="45">
        <f t="shared" si="15"/>
        <v>1</v>
      </c>
      <c r="AS72" s="46">
        <f t="shared" si="16"/>
        <v>0</v>
      </c>
      <c r="AT72" s="2" t="b">
        <f t="shared" si="17"/>
        <v>1</v>
      </c>
    </row>
    <row r="73" spans="1:46" x14ac:dyDescent="0.3">
      <c r="A73" s="32">
        <f t="shared" si="18"/>
        <v>70</v>
      </c>
      <c r="B73" s="33" t="s">
        <v>92</v>
      </c>
      <c r="C73" s="34" t="s">
        <v>236</v>
      </c>
      <c r="D73" s="35" t="s">
        <v>311</v>
      </c>
      <c r="E73" s="35">
        <v>0</v>
      </c>
      <c r="F73" s="36">
        <v>0</v>
      </c>
      <c r="G73" s="36">
        <v>1</v>
      </c>
      <c r="H73" s="36">
        <v>1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2</v>
      </c>
      <c r="O73" s="36">
        <v>0</v>
      </c>
      <c r="P73" s="36">
        <v>2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59">
        <v>1</v>
      </c>
      <c r="X73" s="39">
        <v>0</v>
      </c>
      <c r="Y73" s="36">
        <v>0</v>
      </c>
      <c r="Z73" s="36">
        <v>0</v>
      </c>
      <c r="AA73" s="36">
        <v>0</v>
      </c>
      <c r="AB73" s="36">
        <v>0</v>
      </c>
      <c r="AC73" s="37">
        <v>0</v>
      </c>
      <c r="AD73" s="38">
        <v>0</v>
      </c>
      <c r="AE73" s="40">
        <v>1</v>
      </c>
      <c r="AF73" s="40">
        <v>1</v>
      </c>
      <c r="AG73" s="39">
        <v>0</v>
      </c>
      <c r="AH73" s="39">
        <v>0</v>
      </c>
      <c r="AI73" s="39">
        <v>0</v>
      </c>
      <c r="AJ73" s="39">
        <v>0</v>
      </c>
      <c r="AK73" s="39">
        <v>0</v>
      </c>
      <c r="AL73" s="40">
        <v>1</v>
      </c>
      <c r="AM73" s="42"/>
      <c r="AN73" s="48"/>
      <c r="AO73" s="39">
        <f t="shared" si="14"/>
        <v>1</v>
      </c>
      <c r="AP73" s="39"/>
      <c r="AQ73" s="44" t="str">
        <f t="shared" si="19"/>
        <v xml:space="preserve">1986, 1987, 2002, 2010, 2011, 2017, </v>
      </c>
      <c r="AR73" s="45">
        <f t="shared" si="15"/>
        <v>3</v>
      </c>
      <c r="AS73" s="46">
        <f t="shared" si="16"/>
        <v>1</v>
      </c>
      <c r="AT73" s="2" t="b">
        <f t="shared" si="17"/>
        <v>1</v>
      </c>
    </row>
    <row r="74" spans="1:46" x14ac:dyDescent="0.3">
      <c r="A74" s="32">
        <f t="shared" si="18"/>
        <v>71</v>
      </c>
      <c r="B74" s="33" t="s">
        <v>93</v>
      </c>
      <c r="C74" s="34" t="s">
        <v>237</v>
      </c>
      <c r="D74" s="35" t="s">
        <v>311</v>
      </c>
      <c r="E74" s="35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59">
        <v>1</v>
      </c>
      <c r="AC74" s="37">
        <v>0</v>
      </c>
      <c r="AD74" s="38">
        <v>0</v>
      </c>
      <c r="AE74" s="39">
        <v>0</v>
      </c>
      <c r="AF74" s="39">
        <v>0</v>
      </c>
      <c r="AG74" s="39">
        <v>0</v>
      </c>
      <c r="AH74" s="39">
        <v>0</v>
      </c>
      <c r="AI74" s="40">
        <v>1</v>
      </c>
      <c r="AJ74" s="39">
        <v>0</v>
      </c>
      <c r="AK74" s="40">
        <v>1</v>
      </c>
      <c r="AL74" s="39">
        <v>1</v>
      </c>
      <c r="AM74" s="42"/>
      <c r="AN74" s="48"/>
      <c r="AO74" s="39">
        <f t="shared" si="14"/>
        <v>1</v>
      </c>
      <c r="AP74" s="39"/>
      <c r="AQ74" s="44" t="str">
        <f t="shared" si="19"/>
        <v xml:space="preserve">2007, 2014, 2016, 2017, </v>
      </c>
      <c r="AR74" s="45">
        <f t="shared" si="15"/>
        <v>3</v>
      </c>
      <c r="AS74" s="46">
        <f t="shared" si="16"/>
        <v>1</v>
      </c>
      <c r="AT74" s="2" t="b">
        <f t="shared" si="17"/>
        <v>1</v>
      </c>
    </row>
    <row r="75" spans="1:46" x14ac:dyDescent="0.3">
      <c r="A75" s="32">
        <f t="shared" si="18"/>
        <v>72</v>
      </c>
      <c r="B75" s="33" t="s">
        <v>94</v>
      </c>
      <c r="C75" s="34" t="s">
        <v>238</v>
      </c>
      <c r="D75" s="35" t="s">
        <v>311</v>
      </c>
      <c r="E75" s="35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7">
        <v>0</v>
      </c>
      <c r="AD75" s="38">
        <v>0</v>
      </c>
      <c r="AE75" s="39">
        <v>0</v>
      </c>
      <c r="AF75" s="39">
        <v>0</v>
      </c>
      <c r="AG75" s="39">
        <v>0</v>
      </c>
      <c r="AH75" s="39">
        <v>0</v>
      </c>
      <c r="AI75" s="39">
        <v>0</v>
      </c>
      <c r="AJ75" s="39">
        <v>0</v>
      </c>
      <c r="AK75" s="39">
        <v>0</v>
      </c>
      <c r="AL75" s="39">
        <v>0</v>
      </c>
      <c r="AM75" s="42"/>
      <c r="AN75" s="48"/>
      <c r="AO75" s="39">
        <f t="shared" si="14"/>
        <v>0</v>
      </c>
      <c r="AP75" s="39"/>
      <c r="AQ75" s="44" t="str">
        <f t="shared" si="19"/>
        <v/>
      </c>
      <c r="AR75" s="45">
        <f t="shared" si="15"/>
        <v>0</v>
      </c>
      <c r="AS75" s="46">
        <f t="shared" si="16"/>
        <v>0</v>
      </c>
      <c r="AT75" s="2" t="b">
        <f t="shared" si="17"/>
        <v>1</v>
      </c>
    </row>
    <row r="76" spans="1:46" x14ac:dyDescent="0.3">
      <c r="A76" s="32">
        <f t="shared" si="18"/>
        <v>73</v>
      </c>
      <c r="B76" s="33" t="s">
        <v>117</v>
      </c>
      <c r="C76" s="34" t="s">
        <v>239</v>
      </c>
      <c r="D76" s="35" t="s">
        <v>311</v>
      </c>
      <c r="E76" s="35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1</v>
      </c>
      <c r="L76" s="36">
        <v>1</v>
      </c>
      <c r="M76" s="36">
        <v>1</v>
      </c>
      <c r="N76" s="36">
        <v>1</v>
      </c>
      <c r="O76" s="36">
        <v>1</v>
      </c>
      <c r="P76" s="36">
        <v>1</v>
      </c>
      <c r="Q76" s="36">
        <v>0</v>
      </c>
      <c r="R76" s="36">
        <v>0</v>
      </c>
      <c r="S76" s="36">
        <v>1</v>
      </c>
      <c r="T76" s="36">
        <v>1</v>
      </c>
      <c r="U76" s="59">
        <v>1</v>
      </c>
      <c r="V76" s="39">
        <v>0</v>
      </c>
      <c r="W76" s="59">
        <v>1</v>
      </c>
      <c r="X76" s="59">
        <v>1</v>
      </c>
      <c r="Y76" s="59">
        <v>1</v>
      </c>
      <c r="Z76" s="59">
        <v>1</v>
      </c>
      <c r="AA76" s="59">
        <v>1</v>
      </c>
      <c r="AB76" s="39">
        <v>0</v>
      </c>
      <c r="AC76" s="59">
        <v>1</v>
      </c>
      <c r="AD76" s="39">
        <v>0</v>
      </c>
      <c r="AE76" s="40">
        <v>1</v>
      </c>
      <c r="AF76" s="40">
        <v>1</v>
      </c>
      <c r="AG76" s="40">
        <v>1</v>
      </c>
      <c r="AH76" s="40">
        <v>1</v>
      </c>
      <c r="AI76" s="40">
        <v>1</v>
      </c>
      <c r="AJ76" s="40">
        <v>1</v>
      </c>
      <c r="AK76" s="40">
        <v>1</v>
      </c>
      <c r="AL76" s="40">
        <v>1</v>
      </c>
      <c r="AM76" s="42"/>
      <c r="AN76" s="48"/>
      <c r="AO76" s="39">
        <f t="shared" si="14"/>
        <v>1</v>
      </c>
      <c r="AP76" s="39"/>
      <c r="AQ76" s="44" t="str">
        <f t="shared" si="19"/>
        <v xml:space="preserve">1990, 1991, 1992, 1993, 1994, 1995, 1998, 1999, 2000, 2002, 2003, 2004, 2005, 2006, 2008, 2010, 2011, 2012, 2013, 2014, 2015, 2016, 2017, </v>
      </c>
      <c r="AR76" s="45">
        <f t="shared" si="15"/>
        <v>8</v>
      </c>
      <c r="AS76" s="46">
        <f t="shared" si="16"/>
        <v>1</v>
      </c>
      <c r="AT76" s="2" t="b">
        <f t="shared" si="17"/>
        <v>1</v>
      </c>
    </row>
    <row r="77" spans="1:46" customFormat="1" x14ac:dyDescent="0.3">
      <c r="A77" s="64">
        <f t="shared" si="18"/>
        <v>74</v>
      </c>
      <c r="B77" s="35" t="s">
        <v>95</v>
      </c>
      <c r="C77" s="65" t="s">
        <v>240</v>
      </c>
      <c r="D77" s="35" t="s">
        <v>311</v>
      </c>
      <c r="E77" s="35">
        <v>0</v>
      </c>
      <c r="F77" s="35">
        <v>0</v>
      </c>
      <c r="G77" s="35">
        <v>1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12">
        <v>2</v>
      </c>
      <c r="O77" s="35">
        <v>0</v>
      </c>
      <c r="P77" s="35">
        <v>0</v>
      </c>
      <c r="Q77" s="35">
        <v>0</v>
      </c>
      <c r="R77" s="12">
        <v>1</v>
      </c>
      <c r="S77" s="35">
        <v>0</v>
      </c>
      <c r="T77" s="12">
        <v>1</v>
      </c>
      <c r="U77" s="35">
        <v>0</v>
      </c>
      <c r="V77" s="12">
        <v>1</v>
      </c>
      <c r="W77" s="35">
        <v>0</v>
      </c>
      <c r="X77" s="35">
        <v>0</v>
      </c>
      <c r="Y77" s="35">
        <v>0</v>
      </c>
      <c r="Z77" s="66">
        <v>1</v>
      </c>
      <c r="AA77" s="35">
        <v>0</v>
      </c>
      <c r="AB77" s="35">
        <v>0</v>
      </c>
      <c r="AC77" s="37">
        <v>0</v>
      </c>
      <c r="AD77" s="38">
        <v>0</v>
      </c>
      <c r="AE77" s="40">
        <v>1</v>
      </c>
      <c r="AF77" s="35">
        <v>0</v>
      </c>
      <c r="AG77" s="40">
        <v>1</v>
      </c>
      <c r="AH77" s="35">
        <v>0</v>
      </c>
      <c r="AI77" s="39">
        <v>0</v>
      </c>
      <c r="AJ77" s="39">
        <v>0</v>
      </c>
      <c r="AK77" s="39">
        <v>0</v>
      </c>
      <c r="AL77" s="39">
        <v>0</v>
      </c>
      <c r="AM77" s="42"/>
      <c r="AN77" s="48"/>
      <c r="AO77" s="39">
        <f t="shared" ref="AO77:AO108" si="20">+IF(SUM(AD77:AM77)&gt;=3,1,IF(SUM(AD77:AM77)&gt;=2,0.5,0))</f>
        <v>0.5</v>
      </c>
      <c r="AP77" s="39"/>
      <c r="AQ77" s="67" t="str">
        <f t="shared" ref="AQ77:AQ108" si="21">+IF($F77=1,RIGHT(G$3,4)&amp;", ","")&amp;IF($G77=1,RIGHT(H$3,4)&amp;", ","")&amp;IF($H77=1,RIGHT(I$3,4)&amp;", ","")&amp;IF($I77=1,RIGHT(J$3,4)&amp;", ","")&amp;IF($J77=1,RIGHT(K$3,4)&amp;", ","")&amp;IF($K77=1,RIGHT(L$3,4)&amp;", ","")&amp;IF($L77=1,RIGHT(M$3,4)&amp;", ","")&amp;IF($M77=1,RIGHT(N$3,4)&amp;", ","")&amp;IF($N77=1,RIGHT(O$3,4)&amp;", ","")&amp;IF($O77=1,RIGHT(P$3,4)&amp;", ","")&amp;IF($P77=1,RIGHT(Q$3,4)&amp;", ","")&amp;IF($Q77=1,RIGHT(R$3,4)&amp;", ","")&amp;IF($R77=1,RIGHT(S$3,4)&amp;", ","")&amp;IF($S77=1,RIGHT(T$3,4)&amp;", ","")&amp;IF($T77=1,RIGHT(U$3,4)&amp;", ","")&amp;IF($U77=1,RIGHT(V$3,4)&amp;", ","")&amp;IF($V77=1,RIGHT(W$3,4)&amp;", ","")&amp;IF($W77=1,RIGHT(X$3,4)&amp;", ","")&amp;IF($X77=1,RIGHT(Y$3,4)&amp;", ","")&amp;IF($Y77=1,RIGHT(Z$3,4)&amp;", ","")&amp;IF($Z77=1,RIGHT(AA$3,4)&amp;", ","")&amp;IF($AA77=1,RIGHT(AB$3,4)&amp;", ","")&amp;IF($AB77=1,RIGHT(AC$3,4)&amp;", ","")&amp;IF($AC77=1,RIGHT(AD$3,4)&amp;", ","")&amp;IF($AD77=1,RIGHT(AE$3,4)&amp;", ","")&amp;IF($AE77=1,RIGHT(AF$3,4)&amp;", ","")&amp;IF($AF77=1,RIGHT(AG$3,4)&amp;", ","")&amp;IF($AG77=1,RIGHT(AH$3,4)&amp;", ","")&amp;IF($AH77=1,RIGHT(AI$3,4)&amp;", ","")&amp;IF($AI77=1,RIGHT(AJ$3,4)&amp;", ","")&amp;IF($AJ77=1,RIGHT(AK$3,4)&amp;", ","")&amp;IF($AK77=1,RIGHT(AL$3,4)&amp;", ","")&amp;IF($AL77=1,RIGHT(AM$3,4)&amp;", ","")&amp;IF($AM77=1,RIGHT(AN$3,4)&amp;", ","")</f>
        <v xml:space="preserve">1987, 1998, 2000, 2002, 2006, 2011, 2013, </v>
      </c>
      <c r="AR77" s="45">
        <f t="shared" ref="AR77:AR140" si="22">SUM(IF(IFERROR(FIND(2009,AQ77),0) &gt; 0, 1,0),IF(IFERROR(FIND(2010,AQ77),0) &gt; 0, 1,0), IF(IFERROR(FIND(2011,AQ77),0) &gt; 0, 1,0), IF(IFERROR(FIND(2012,AQ77),0) &gt; 0, 1,0), IF(IFERROR(FIND(2013,AQ77),0) &gt; 0, 1,0), IF(IFERROR(FIND(2014,AQ77),0) &gt; 0, 1,0), IF(IFERROR(FIND(2015,AQ77),0) &gt; 0, 1,0), IF(IFERROR(FIND(2016,AQ77),0) &gt; 0, 1,0), IF(IFERROR(FIND(2017,AQ77),0) &gt; 0, 1,0), IF(IFERROR(FIND(2018,AQ77),0) &gt; 0, 1,0))</f>
        <v>2</v>
      </c>
      <c r="AS77" s="46">
        <f t="shared" ref="AS77:AS140" si="23">IF(AR77&gt;=3,1,IF(AR77&gt;=2,0.5,0))</f>
        <v>0.5</v>
      </c>
      <c r="AT77" t="b">
        <f t="shared" ref="AT77:AT140" si="24">AO77=AS77</f>
        <v>1</v>
      </c>
    </row>
    <row r="78" spans="1:46" customFormat="1" x14ac:dyDescent="0.3">
      <c r="A78" s="64">
        <f t="shared" si="18"/>
        <v>75</v>
      </c>
      <c r="B78" s="35" t="s">
        <v>96</v>
      </c>
      <c r="C78" s="67" t="s">
        <v>241</v>
      </c>
      <c r="D78" s="35" t="s">
        <v>311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1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66">
        <v>1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66">
        <v>1</v>
      </c>
      <c r="Z78" s="39">
        <v>1</v>
      </c>
      <c r="AA78" s="35">
        <v>0</v>
      </c>
      <c r="AB78" s="35">
        <v>0</v>
      </c>
      <c r="AC78" s="37">
        <v>0</v>
      </c>
      <c r="AD78" s="68">
        <v>0</v>
      </c>
      <c r="AE78" s="40">
        <v>2</v>
      </c>
      <c r="AF78" s="20">
        <v>0</v>
      </c>
      <c r="AG78" s="39">
        <v>0</v>
      </c>
      <c r="AH78" s="66">
        <v>1</v>
      </c>
      <c r="AI78" s="39">
        <v>0</v>
      </c>
      <c r="AJ78" s="39">
        <v>0</v>
      </c>
      <c r="AK78" s="40">
        <v>1</v>
      </c>
      <c r="AL78" s="35"/>
      <c r="AM78" s="42"/>
      <c r="AN78" s="43">
        <v>1</v>
      </c>
      <c r="AO78" s="39">
        <f t="shared" si="20"/>
        <v>1</v>
      </c>
      <c r="AP78" s="39"/>
      <c r="AQ78" s="67" t="str">
        <f t="shared" si="21"/>
        <v xml:space="preserve">1991, 1998, 2005, 2006, 2014, 2017, </v>
      </c>
      <c r="AR78" s="45">
        <f t="shared" si="22"/>
        <v>2</v>
      </c>
      <c r="AS78" s="46">
        <f t="shared" si="23"/>
        <v>0.5</v>
      </c>
      <c r="AT78" t="b">
        <f t="shared" si="24"/>
        <v>0</v>
      </c>
    </row>
    <row r="79" spans="1:46" customFormat="1" x14ac:dyDescent="0.3">
      <c r="A79" s="64">
        <f t="shared" si="18"/>
        <v>76</v>
      </c>
      <c r="B79" s="35" t="s">
        <v>97</v>
      </c>
      <c r="C79" s="65" t="s">
        <v>242</v>
      </c>
      <c r="D79" s="35" t="s">
        <v>311</v>
      </c>
      <c r="E79" s="35">
        <v>0</v>
      </c>
      <c r="F79" s="35">
        <v>0</v>
      </c>
      <c r="G79" s="35">
        <v>0</v>
      </c>
      <c r="H79" s="35">
        <v>2</v>
      </c>
      <c r="I79" s="35">
        <v>1</v>
      </c>
      <c r="J79" s="35">
        <v>2</v>
      </c>
      <c r="K79" s="35">
        <v>0</v>
      </c>
      <c r="L79" s="35">
        <v>1</v>
      </c>
      <c r="M79" s="35">
        <v>1</v>
      </c>
      <c r="N79" s="35">
        <v>0</v>
      </c>
      <c r="O79" s="35">
        <v>0</v>
      </c>
      <c r="P79" s="35">
        <v>2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1</v>
      </c>
      <c r="Z79" s="35">
        <v>0</v>
      </c>
      <c r="AA79" s="35">
        <v>0</v>
      </c>
      <c r="AB79" s="35">
        <v>1</v>
      </c>
      <c r="AC79" s="37">
        <v>1</v>
      </c>
      <c r="AD79" s="69">
        <v>2</v>
      </c>
      <c r="AE79" s="39">
        <v>0</v>
      </c>
      <c r="AF79" s="39">
        <v>0</v>
      </c>
      <c r="AG79" s="40">
        <v>1</v>
      </c>
      <c r="AH79" s="39">
        <v>0</v>
      </c>
      <c r="AI79" s="40">
        <v>1</v>
      </c>
      <c r="AJ79" s="39">
        <v>0</v>
      </c>
      <c r="AK79" s="40">
        <v>1</v>
      </c>
      <c r="AL79" s="39">
        <v>0</v>
      </c>
      <c r="AM79" s="42"/>
      <c r="AN79" s="43">
        <v>1</v>
      </c>
      <c r="AO79" s="39">
        <f t="shared" si="20"/>
        <v>1</v>
      </c>
      <c r="AP79" s="39"/>
      <c r="AQ79" s="67" t="str">
        <f t="shared" si="21"/>
        <v xml:space="preserve">1989, 1992, 1993, 2005, 2008, 2009, 2013, 2015, 2017, </v>
      </c>
      <c r="AR79" s="45">
        <f t="shared" si="22"/>
        <v>4</v>
      </c>
      <c r="AS79" s="46">
        <f t="shared" si="23"/>
        <v>1</v>
      </c>
      <c r="AT79" t="b">
        <f t="shared" si="24"/>
        <v>1</v>
      </c>
    </row>
    <row r="80" spans="1:46" customFormat="1" x14ac:dyDescent="0.3">
      <c r="A80" s="64">
        <f t="shared" si="18"/>
        <v>77</v>
      </c>
      <c r="B80" s="35" t="s">
        <v>98</v>
      </c>
      <c r="C80" s="65" t="s">
        <v>243</v>
      </c>
      <c r="D80" s="35" t="s">
        <v>311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66">
        <v>1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7">
        <v>0</v>
      </c>
      <c r="AD80" s="51">
        <v>1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40">
        <v>1</v>
      </c>
      <c r="AL80" s="39">
        <v>0</v>
      </c>
      <c r="AM80" s="42"/>
      <c r="AN80" s="43">
        <v>1</v>
      </c>
      <c r="AO80" s="39">
        <f t="shared" si="20"/>
        <v>0.5</v>
      </c>
      <c r="AP80" s="39"/>
      <c r="AQ80" s="67" t="str">
        <f t="shared" si="21"/>
        <v xml:space="preserve">2003, 2010, 2017, </v>
      </c>
      <c r="AR80" s="45">
        <f t="shared" si="22"/>
        <v>2</v>
      </c>
      <c r="AS80" s="46">
        <f t="shared" si="23"/>
        <v>0.5</v>
      </c>
      <c r="AT80" t="b">
        <f t="shared" si="24"/>
        <v>1</v>
      </c>
    </row>
    <row r="81" spans="1:46" customFormat="1" x14ac:dyDescent="0.3">
      <c r="A81" s="64">
        <f t="shared" si="18"/>
        <v>78</v>
      </c>
      <c r="B81" s="35" t="s">
        <v>99</v>
      </c>
      <c r="C81" s="67" t="s">
        <v>244</v>
      </c>
      <c r="D81" s="35" t="s">
        <v>311</v>
      </c>
      <c r="E81" s="35">
        <v>0</v>
      </c>
      <c r="F81" s="35">
        <v>0.5</v>
      </c>
      <c r="G81" s="35">
        <v>0</v>
      </c>
      <c r="H81" s="35">
        <v>0</v>
      </c>
      <c r="I81" s="35">
        <v>1</v>
      </c>
      <c r="J81" s="35">
        <v>1</v>
      </c>
      <c r="K81" s="35">
        <v>0</v>
      </c>
      <c r="L81" s="35">
        <v>0</v>
      </c>
      <c r="M81" s="35">
        <v>0</v>
      </c>
      <c r="N81" s="35">
        <v>0</v>
      </c>
      <c r="O81" s="35">
        <v>2</v>
      </c>
      <c r="P81" s="35">
        <v>0</v>
      </c>
      <c r="Q81" s="41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1</v>
      </c>
      <c r="Z81" s="35">
        <v>0</v>
      </c>
      <c r="AA81" s="35">
        <v>1</v>
      </c>
      <c r="AB81" s="66">
        <v>1</v>
      </c>
      <c r="AC81" s="37">
        <v>0</v>
      </c>
      <c r="AD81" s="51">
        <v>1</v>
      </c>
      <c r="AE81" s="66">
        <v>1</v>
      </c>
      <c r="AF81" s="40">
        <v>1</v>
      </c>
      <c r="AG81" s="35">
        <v>0</v>
      </c>
      <c r="AH81" s="40">
        <v>1</v>
      </c>
      <c r="AI81" s="40">
        <v>1</v>
      </c>
      <c r="AJ81" s="40">
        <v>1</v>
      </c>
      <c r="AK81" s="40">
        <v>1</v>
      </c>
      <c r="AL81" s="40">
        <v>1</v>
      </c>
      <c r="AM81" s="49">
        <v>1</v>
      </c>
      <c r="AN81" s="48"/>
      <c r="AO81" s="39">
        <f t="shared" si="20"/>
        <v>1</v>
      </c>
      <c r="AP81" s="39"/>
      <c r="AQ81" s="67" t="str">
        <f t="shared" si="21"/>
        <v xml:space="preserve">1989, 1990, 2005, 2007, 2008, 2010, 2011, 2012, 2014, 2015, 2016, 2017, 2018, 2019, </v>
      </c>
      <c r="AR81" s="45">
        <f t="shared" si="22"/>
        <v>8</v>
      </c>
      <c r="AS81" s="46">
        <f t="shared" si="23"/>
        <v>1</v>
      </c>
      <c r="AT81" t="b">
        <f t="shared" si="24"/>
        <v>1</v>
      </c>
    </row>
    <row r="82" spans="1:46" customFormat="1" x14ac:dyDescent="0.3">
      <c r="A82" s="64">
        <f t="shared" si="18"/>
        <v>79</v>
      </c>
      <c r="B82" s="35" t="s">
        <v>100</v>
      </c>
      <c r="C82" s="65" t="s">
        <v>245</v>
      </c>
      <c r="D82" s="35" t="s">
        <v>311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66">
        <v>1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7">
        <v>0</v>
      </c>
      <c r="AD82" s="38">
        <v>0</v>
      </c>
      <c r="AE82" s="39">
        <v>0</v>
      </c>
      <c r="AF82" s="39">
        <v>0</v>
      </c>
      <c r="AG82" s="39">
        <v>0</v>
      </c>
      <c r="AH82" s="39">
        <v>0</v>
      </c>
      <c r="AI82" s="39">
        <v>0</v>
      </c>
      <c r="AJ82" s="39">
        <v>0</v>
      </c>
      <c r="AK82" s="39">
        <v>0</v>
      </c>
      <c r="AL82" s="39">
        <v>0</v>
      </c>
      <c r="AM82" s="42"/>
      <c r="AN82" s="43">
        <v>1</v>
      </c>
      <c r="AO82" s="39">
        <f t="shared" si="20"/>
        <v>0</v>
      </c>
      <c r="AP82" s="39"/>
      <c r="AQ82" s="67" t="str">
        <f t="shared" si="21"/>
        <v xml:space="preserve">2003, </v>
      </c>
      <c r="AR82" s="45">
        <f t="shared" si="22"/>
        <v>0</v>
      </c>
      <c r="AS82" s="46">
        <f t="shared" si="23"/>
        <v>0</v>
      </c>
      <c r="AT82" t="b">
        <f t="shared" si="24"/>
        <v>1</v>
      </c>
    </row>
    <row r="83" spans="1:46" customFormat="1" x14ac:dyDescent="0.3">
      <c r="A83" s="64">
        <f t="shared" si="18"/>
        <v>80</v>
      </c>
      <c r="B83" s="35" t="s">
        <v>101</v>
      </c>
      <c r="C83" s="65" t="s">
        <v>246</v>
      </c>
      <c r="D83" s="35" t="s">
        <v>311</v>
      </c>
      <c r="E83" s="35">
        <v>0</v>
      </c>
      <c r="F83" s="35">
        <v>0</v>
      </c>
      <c r="G83" s="35">
        <v>0</v>
      </c>
      <c r="H83" s="35">
        <v>2</v>
      </c>
      <c r="I83" s="35">
        <v>0</v>
      </c>
      <c r="J83" s="35">
        <v>1</v>
      </c>
      <c r="K83" s="35">
        <v>0</v>
      </c>
      <c r="L83" s="35">
        <v>0</v>
      </c>
      <c r="M83" s="35">
        <v>1</v>
      </c>
      <c r="N83" s="35">
        <v>1</v>
      </c>
      <c r="O83" s="35">
        <v>0</v>
      </c>
      <c r="P83" s="35">
        <v>1</v>
      </c>
      <c r="Q83" s="35">
        <v>0</v>
      </c>
      <c r="R83" s="35">
        <v>0</v>
      </c>
      <c r="S83" s="35">
        <v>0</v>
      </c>
      <c r="T83" s="35">
        <v>0</v>
      </c>
      <c r="U83" s="35">
        <v>1</v>
      </c>
      <c r="V83" s="35">
        <v>0</v>
      </c>
      <c r="W83" s="35">
        <v>0</v>
      </c>
      <c r="X83" s="35">
        <v>0</v>
      </c>
      <c r="Y83" s="35">
        <v>1</v>
      </c>
      <c r="Z83" s="35">
        <v>0</v>
      </c>
      <c r="AA83" s="35">
        <v>0</v>
      </c>
      <c r="AB83" s="35">
        <v>0</v>
      </c>
      <c r="AC83" s="70">
        <v>1</v>
      </c>
      <c r="AD83" s="38">
        <v>0</v>
      </c>
      <c r="AE83" s="39">
        <v>0</v>
      </c>
      <c r="AF83" s="39">
        <v>0</v>
      </c>
      <c r="AG83" s="39">
        <v>0</v>
      </c>
      <c r="AH83" s="39">
        <v>0</v>
      </c>
      <c r="AI83" s="40">
        <v>1</v>
      </c>
      <c r="AJ83" s="39">
        <v>0</v>
      </c>
      <c r="AK83" s="39">
        <v>0</v>
      </c>
      <c r="AL83" s="39">
        <v>0</v>
      </c>
      <c r="AM83" s="42"/>
      <c r="AN83" s="43">
        <v>1</v>
      </c>
      <c r="AO83" s="39">
        <f t="shared" si="20"/>
        <v>0</v>
      </c>
      <c r="AP83" s="39"/>
      <c r="AQ83" s="67" t="str">
        <f t="shared" si="21"/>
        <v xml:space="preserve">1990, 1993, 1994, 1996, 2001, 2005, 2009, 2015, </v>
      </c>
      <c r="AR83" s="45">
        <f t="shared" si="22"/>
        <v>2</v>
      </c>
      <c r="AS83" s="46">
        <f t="shared" si="23"/>
        <v>0.5</v>
      </c>
      <c r="AT83" t="b">
        <f t="shared" si="24"/>
        <v>0</v>
      </c>
    </row>
    <row r="84" spans="1:46" customFormat="1" x14ac:dyDescent="0.3">
      <c r="A84" s="64">
        <f t="shared" si="18"/>
        <v>81</v>
      </c>
      <c r="B84" s="35" t="s">
        <v>102</v>
      </c>
      <c r="C84" s="65" t="s">
        <v>247</v>
      </c>
      <c r="D84" s="35" t="s">
        <v>311</v>
      </c>
      <c r="E84" s="35">
        <v>0</v>
      </c>
      <c r="F84" s="35">
        <v>0</v>
      </c>
      <c r="G84" s="35">
        <v>1</v>
      </c>
      <c r="H84" s="35">
        <v>0</v>
      </c>
      <c r="I84" s="35">
        <v>0</v>
      </c>
      <c r="J84" s="35">
        <v>0</v>
      </c>
      <c r="K84" s="35">
        <v>0</v>
      </c>
      <c r="L84" s="35">
        <v>1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66">
        <v>1</v>
      </c>
      <c r="Y84" s="66">
        <v>1</v>
      </c>
      <c r="Z84" s="66">
        <v>1</v>
      </c>
      <c r="AA84" s="66">
        <v>1</v>
      </c>
      <c r="AB84" s="66">
        <v>1</v>
      </c>
      <c r="AC84" s="70">
        <v>1</v>
      </c>
      <c r="AD84" s="69">
        <v>1</v>
      </c>
      <c r="AE84" s="66">
        <v>1</v>
      </c>
      <c r="AF84" s="66">
        <v>1</v>
      </c>
      <c r="AG84" s="40">
        <v>1</v>
      </c>
      <c r="AH84" s="66">
        <v>1</v>
      </c>
      <c r="AI84" s="62">
        <v>1</v>
      </c>
      <c r="AJ84" s="62">
        <v>1</v>
      </c>
      <c r="AK84" s="62">
        <v>1</v>
      </c>
      <c r="AL84" s="40">
        <v>1</v>
      </c>
      <c r="AM84" s="42"/>
      <c r="AN84" s="48"/>
      <c r="AO84" s="39">
        <f t="shared" si="20"/>
        <v>1</v>
      </c>
      <c r="AP84" s="39"/>
      <c r="AQ84" s="67" t="str">
        <f t="shared" si="21"/>
        <v xml:space="preserve">1987, 1992, 2004, 2005, 2006, 2007, 2008, 2009, 2010, 2011, 2012, 2013, 2014, 2015, 2016, 2017, 2018, </v>
      </c>
      <c r="AR84" s="45">
        <f t="shared" si="22"/>
        <v>10</v>
      </c>
      <c r="AS84" s="46">
        <f t="shared" si="23"/>
        <v>1</v>
      </c>
      <c r="AT84" t="b">
        <f t="shared" si="24"/>
        <v>1</v>
      </c>
    </row>
    <row r="85" spans="1:46" customFormat="1" x14ac:dyDescent="0.3">
      <c r="A85" s="64">
        <f t="shared" si="18"/>
        <v>82</v>
      </c>
      <c r="B85" s="35" t="s">
        <v>103</v>
      </c>
      <c r="C85" s="65" t="s">
        <v>248</v>
      </c>
      <c r="D85" s="35" t="s">
        <v>311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2</v>
      </c>
      <c r="K85" s="35">
        <v>0</v>
      </c>
      <c r="L85" s="35">
        <v>0</v>
      </c>
      <c r="M85" s="35">
        <v>2</v>
      </c>
      <c r="N85" s="35">
        <v>0</v>
      </c>
      <c r="O85" s="35">
        <v>1</v>
      </c>
      <c r="P85" s="35">
        <v>2</v>
      </c>
      <c r="Q85" s="35">
        <v>1</v>
      </c>
      <c r="R85" s="35">
        <v>0</v>
      </c>
      <c r="S85" s="35">
        <v>1</v>
      </c>
      <c r="T85" s="35">
        <v>0</v>
      </c>
      <c r="U85" s="35">
        <v>1</v>
      </c>
      <c r="V85" s="35">
        <v>0</v>
      </c>
      <c r="W85" s="35">
        <v>1</v>
      </c>
      <c r="X85" s="35">
        <v>0</v>
      </c>
      <c r="Y85" s="35">
        <v>1</v>
      </c>
      <c r="Z85" s="35">
        <v>1</v>
      </c>
      <c r="AA85" s="35">
        <v>1</v>
      </c>
      <c r="AB85" s="35">
        <v>0</v>
      </c>
      <c r="AC85" s="70">
        <v>1</v>
      </c>
      <c r="AD85" s="38">
        <v>0</v>
      </c>
      <c r="AE85" s="40">
        <v>1</v>
      </c>
      <c r="AF85" s="39">
        <v>0</v>
      </c>
      <c r="AG85" s="40">
        <v>1</v>
      </c>
      <c r="AH85" s="39">
        <v>0</v>
      </c>
      <c r="AI85" s="40">
        <v>1</v>
      </c>
      <c r="AJ85" s="39">
        <v>0</v>
      </c>
      <c r="AK85" s="40">
        <v>1</v>
      </c>
      <c r="AL85" s="39">
        <v>0</v>
      </c>
      <c r="AM85" s="57">
        <v>1</v>
      </c>
      <c r="AN85" s="48"/>
      <c r="AO85" s="39">
        <f t="shared" si="20"/>
        <v>1</v>
      </c>
      <c r="AP85" s="39"/>
      <c r="AQ85" s="67" t="str">
        <f t="shared" si="21"/>
        <v xml:space="preserve">1995, 1997, 1999, 2001, 2003, 2005, 2006, 2007, 2009, 2011, 2013, 2015, 2017, 2019, </v>
      </c>
      <c r="AR85" s="45">
        <f t="shared" si="22"/>
        <v>5</v>
      </c>
      <c r="AS85" s="46">
        <f t="shared" si="23"/>
        <v>1</v>
      </c>
      <c r="AT85" t="b">
        <f t="shared" si="24"/>
        <v>1</v>
      </c>
    </row>
    <row r="86" spans="1:46" customFormat="1" x14ac:dyDescent="0.3">
      <c r="A86" s="64">
        <f t="shared" si="18"/>
        <v>83</v>
      </c>
      <c r="B86" s="35" t="s">
        <v>104</v>
      </c>
      <c r="C86" s="65" t="s">
        <v>249</v>
      </c>
      <c r="D86" s="35" t="s">
        <v>311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66">
        <v>1</v>
      </c>
      <c r="AA86" s="35">
        <v>0</v>
      </c>
      <c r="AB86" s="35">
        <v>0</v>
      </c>
      <c r="AC86" s="37">
        <v>0</v>
      </c>
      <c r="AD86" s="38">
        <v>0</v>
      </c>
      <c r="AE86" s="39">
        <v>0</v>
      </c>
      <c r="AF86" s="39">
        <v>0</v>
      </c>
      <c r="AG86" s="39">
        <v>0</v>
      </c>
      <c r="AH86" s="40">
        <v>1</v>
      </c>
      <c r="AI86" s="35">
        <v>0</v>
      </c>
      <c r="AJ86" s="39">
        <v>0</v>
      </c>
      <c r="AK86" s="39">
        <v>0</v>
      </c>
      <c r="AL86" s="39">
        <v>0</v>
      </c>
      <c r="AM86" s="42"/>
      <c r="AN86" s="43">
        <v>1</v>
      </c>
      <c r="AO86" s="39">
        <f t="shared" si="20"/>
        <v>0</v>
      </c>
      <c r="AP86" s="39"/>
      <c r="AQ86" s="67" t="str">
        <f t="shared" si="21"/>
        <v xml:space="preserve">2006, 2014, </v>
      </c>
      <c r="AR86" s="45">
        <f t="shared" si="22"/>
        <v>1</v>
      </c>
      <c r="AS86" s="46">
        <f t="shared" si="23"/>
        <v>0</v>
      </c>
      <c r="AT86" t="b">
        <f t="shared" si="24"/>
        <v>1</v>
      </c>
    </row>
    <row r="87" spans="1:46" customFormat="1" x14ac:dyDescent="0.3">
      <c r="A87" s="64">
        <f t="shared" si="18"/>
        <v>84</v>
      </c>
      <c r="B87" s="35" t="s">
        <v>105</v>
      </c>
      <c r="C87" s="65" t="s">
        <v>250</v>
      </c>
      <c r="D87" s="35" t="s">
        <v>311</v>
      </c>
      <c r="E87" s="35">
        <v>0</v>
      </c>
      <c r="F87" s="35">
        <v>0</v>
      </c>
      <c r="G87" s="35">
        <v>0</v>
      </c>
      <c r="H87" s="35">
        <v>0</v>
      </c>
      <c r="I87" s="35">
        <v>1</v>
      </c>
      <c r="J87" s="35">
        <v>0</v>
      </c>
      <c r="K87" s="35">
        <v>0</v>
      </c>
      <c r="L87" s="35">
        <v>0</v>
      </c>
      <c r="M87" s="35">
        <v>1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1</v>
      </c>
      <c r="T87" s="35">
        <v>1</v>
      </c>
      <c r="U87" s="35">
        <v>1</v>
      </c>
      <c r="V87" s="35">
        <v>1</v>
      </c>
      <c r="W87" s="35">
        <v>1</v>
      </c>
      <c r="X87" s="35">
        <v>1</v>
      </c>
      <c r="Y87" s="35">
        <v>1</v>
      </c>
      <c r="Z87" s="35">
        <v>1</v>
      </c>
      <c r="AA87" s="35">
        <v>1</v>
      </c>
      <c r="AB87" s="35">
        <v>1</v>
      </c>
      <c r="AC87" s="37">
        <v>1</v>
      </c>
      <c r="AD87" s="51">
        <v>1</v>
      </c>
      <c r="AE87" s="40">
        <v>1</v>
      </c>
      <c r="AF87" s="40">
        <v>1</v>
      </c>
      <c r="AG87" s="40">
        <v>1</v>
      </c>
      <c r="AH87" s="40">
        <v>1</v>
      </c>
      <c r="AI87" s="40">
        <v>1</v>
      </c>
      <c r="AJ87" s="40">
        <v>1</v>
      </c>
      <c r="AK87" s="40">
        <v>1</v>
      </c>
      <c r="AL87" s="40">
        <v>1</v>
      </c>
      <c r="AM87" s="42"/>
      <c r="AN87" s="48"/>
      <c r="AO87" s="39">
        <f t="shared" si="20"/>
        <v>1</v>
      </c>
      <c r="AP87" s="39"/>
      <c r="AQ87" s="67" t="str">
        <f t="shared" si="21"/>
        <v xml:space="preserve">1989, 1993, 1999, 2000, 2001, 2002, 2003, 2004, 2005, 2006, 2007, 2008, 2009, 2010, 2011, 2012, 2013, 2014, 2015, 2016, 2017, 2018, </v>
      </c>
      <c r="AR87" s="45">
        <f t="shared" si="22"/>
        <v>10</v>
      </c>
      <c r="AS87" s="46">
        <f t="shared" si="23"/>
        <v>1</v>
      </c>
      <c r="AT87" t="b">
        <f t="shared" si="24"/>
        <v>1</v>
      </c>
    </row>
    <row r="88" spans="1:46" customFormat="1" x14ac:dyDescent="0.3">
      <c r="A88" s="64">
        <f t="shared" si="18"/>
        <v>85</v>
      </c>
      <c r="B88" s="35" t="s">
        <v>106</v>
      </c>
      <c r="C88" s="65" t="s">
        <v>251</v>
      </c>
      <c r="D88" s="35" t="s">
        <v>311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1</v>
      </c>
      <c r="N88" s="35">
        <v>1</v>
      </c>
      <c r="O88" s="35">
        <v>1</v>
      </c>
      <c r="P88" s="35">
        <v>2</v>
      </c>
      <c r="Q88" s="35">
        <v>0</v>
      </c>
      <c r="R88" s="35">
        <v>0</v>
      </c>
      <c r="S88" s="35">
        <v>1</v>
      </c>
      <c r="T88" s="35">
        <v>0</v>
      </c>
      <c r="U88" s="35">
        <v>0</v>
      </c>
      <c r="V88" s="35">
        <v>0</v>
      </c>
      <c r="W88" s="35">
        <v>1</v>
      </c>
      <c r="X88" s="35">
        <v>1</v>
      </c>
      <c r="Y88" s="35">
        <v>0</v>
      </c>
      <c r="Z88" s="35">
        <v>1</v>
      </c>
      <c r="AA88" s="35">
        <v>0</v>
      </c>
      <c r="AB88" s="35">
        <v>1</v>
      </c>
      <c r="AC88" s="37">
        <v>1</v>
      </c>
      <c r="AD88" s="68">
        <v>0</v>
      </c>
      <c r="AE88" s="40">
        <v>1</v>
      </c>
      <c r="AF88" s="40">
        <v>1</v>
      </c>
      <c r="AG88" s="40">
        <v>1</v>
      </c>
      <c r="AH88" s="39">
        <v>0</v>
      </c>
      <c r="AI88" s="40">
        <v>1</v>
      </c>
      <c r="AJ88" s="39">
        <v>0</v>
      </c>
      <c r="AK88" s="40">
        <v>1</v>
      </c>
      <c r="AL88" s="39">
        <v>0</v>
      </c>
      <c r="AM88" s="49">
        <v>1</v>
      </c>
      <c r="AN88" s="48"/>
      <c r="AO88" s="39">
        <f t="shared" si="20"/>
        <v>1</v>
      </c>
      <c r="AP88" s="39"/>
      <c r="AQ88" s="67" t="str">
        <f t="shared" si="21"/>
        <v xml:space="preserve">1993, 1994, 1995, 1999, 2003, 2004, 2006, 2008, 2009, 2011, 2012, 2013, 2015, 2017, 2019, </v>
      </c>
      <c r="AR88" s="45">
        <f t="shared" si="22"/>
        <v>6</v>
      </c>
      <c r="AS88" s="46">
        <f t="shared" si="23"/>
        <v>1</v>
      </c>
      <c r="AT88" t="b">
        <f t="shared" si="24"/>
        <v>1</v>
      </c>
    </row>
    <row r="89" spans="1:46" customFormat="1" x14ac:dyDescent="0.3">
      <c r="A89" s="64">
        <f t="shared" si="18"/>
        <v>86</v>
      </c>
      <c r="B89" s="35" t="s">
        <v>107</v>
      </c>
      <c r="C89" s="71" t="s">
        <v>252</v>
      </c>
      <c r="D89" s="35" t="s">
        <v>311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1</v>
      </c>
      <c r="Z89" s="35">
        <v>1</v>
      </c>
      <c r="AA89" s="35">
        <v>1</v>
      </c>
      <c r="AB89" s="35">
        <v>1</v>
      </c>
      <c r="AC89" s="37">
        <v>1</v>
      </c>
      <c r="AD89" s="51">
        <v>1</v>
      </c>
      <c r="AE89" s="40">
        <v>1</v>
      </c>
      <c r="AF89" s="40">
        <v>1</v>
      </c>
      <c r="AG89" s="40">
        <v>1</v>
      </c>
      <c r="AH89" s="40">
        <v>2</v>
      </c>
      <c r="AI89" s="40">
        <v>1</v>
      </c>
      <c r="AJ89" s="66">
        <v>1</v>
      </c>
      <c r="AK89" s="40">
        <v>1</v>
      </c>
      <c r="AL89" s="62">
        <v>1</v>
      </c>
      <c r="AM89" s="72">
        <v>1</v>
      </c>
      <c r="AN89" s="48"/>
      <c r="AO89" s="39">
        <f t="shared" si="20"/>
        <v>1</v>
      </c>
      <c r="AP89" s="39"/>
      <c r="AQ89" s="67" t="str">
        <f t="shared" si="21"/>
        <v xml:space="preserve">2005, 2006, 2007, 2008, 2009, 2010, 2011, 2012, 2013, 2015, 2016, 2017, 2018, 2019, </v>
      </c>
      <c r="AR89" s="45">
        <f t="shared" si="22"/>
        <v>9</v>
      </c>
      <c r="AS89" s="46">
        <f t="shared" si="23"/>
        <v>1</v>
      </c>
      <c r="AT89" t="b">
        <f t="shared" si="24"/>
        <v>1</v>
      </c>
    </row>
    <row r="90" spans="1:46" customFormat="1" x14ac:dyDescent="0.3">
      <c r="A90" s="64">
        <f t="shared" si="18"/>
        <v>87</v>
      </c>
      <c r="B90" s="35" t="s">
        <v>108</v>
      </c>
      <c r="C90" s="65" t="s">
        <v>253</v>
      </c>
      <c r="D90" s="35" t="s">
        <v>311</v>
      </c>
      <c r="E90" s="35">
        <v>0</v>
      </c>
      <c r="F90" s="35">
        <v>1</v>
      </c>
      <c r="G90" s="35">
        <v>0</v>
      </c>
      <c r="H90" s="35">
        <v>0</v>
      </c>
      <c r="I90" s="35">
        <v>0</v>
      </c>
      <c r="J90" s="35">
        <v>0</v>
      </c>
      <c r="K90" s="35">
        <v>1</v>
      </c>
      <c r="L90" s="35">
        <v>1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1</v>
      </c>
      <c r="T90" s="35">
        <v>0</v>
      </c>
      <c r="U90" s="35">
        <v>1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1</v>
      </c>
      <c r="AB90" s="35">
        <v>0</v>
      </c>
      <c r="AC90" s="37">
        <v>0</v>
      </c>
      <c r="AD90" s="53">
        <v>1</v>
      </c>
      <c r="AE90" s="39">
        <v>0</v>
      </c>
      <c r="AF90" s="47">
        <v>1</v>
      </c>
      <c r="AG90" s="39">
        <v>0</v>
      </c>
      <c r="AH90" s="40">
        <v>1</v>
      </c>
      <c r="AI90" s="39">
        <v>0</v>
      </c>
      <c r="AJ90" s="39">
        <v>0</v>
      </c>
      <c r="AK90" s="39">
        <v>0</v>
      </c>
      <c r="AL90" s="39">
        <v>0</v>
      </c>
      <c r="AM90" s="42"/>
      <c r="AN90" s="48"/>
      <c r="AO90" s="39">
        <f t="shared" si="20"/>
        <v>1</v>
      </c>
      <c r="AP90" s="39"/>
      <c r="AQ90" s="67" t="str">
        <f t="shared" si="21"/>
        <v xml:space="preserve">1986, 1991, 1992, 1999, 2001, 2007, 2010, 2012, 2014, </v>
      </c>
      <c r="AR90" s="45">
        <f t="shared" si="22"/>
        <v>3</v>
      </c>
      <c r="AS90" s="46">
        <f t="shared" si="23"/>
        <v>1</v>
      </c>
      <c r="AT90" t="b">
        <f t="shared" si="24"/>
        <v>1</v>
      </c>
    </row>
    <row r="91" spans="1:46" customFormat="1" x14ac:dyDescent="0.3">
      <c r="A91" s="64">
        <f t="shared" si="18"/>
        <v>88</v>
      </c>
      <c r="B91" s="35" t="s">
        <v>109</v>
      </c>
      <c r="C91" s="67" t="s">
        <v>254</v>
      </c>
      <c r="D91" s="35" t="s">
        <v>311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1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1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61">
        <v>1</v>
      </c>
      <c r="AD91" s="38">
        <v>0</v>
      </c>
      <c r="AE91" s="39">
        <v>0</v>
      </c>
      <c r="AF91" s="39">
        <v>0</v>
      </c>
      <c r="AG91" s="39">
        <v>0</v>
      </c>
      <c r="AH91" s="39">
        <v>0</v>
      </c>
      <c r="AI91" s="40">
        <v>1</v>
      </c>
      <c r="AJ91" s="35">
        <v>0</v>
      </c>
      <c r="AK91" s="39">
        <v>0</v>
      </c>
      <c r="AL91" s="39">
        <v>0</v>
      </c>
      <c r="AM91" s="42"/>
      <c r="AN91" s="43">
        <v>1</v>
      </c>
      <c r="AO91" s="39">
        <f t="shared" si="20"/>
        <v>0</v>
      </c>
      <c r="AP91" s="39"/>
      <c r="AQ91" s="67" t="str">
        <f t="shared" si="21"/>
        <v xml:space="preserve">1992, 2003, 2009, 2015, </v>
      </c>
      <c r="AR91" s="45">
        <f t="shared" si="22"/>
        <v>2</v>
      </c>
      <c r="AS91" s="46">
        <f t="shared" si="23"/>
        <v>0.5</v>
      </c>
      <c r="AT91" t="b">
        <f t="shared" si="24"/>
        <v>0</v>
      </c>
    </row>
    <row r="92" spans="1:46" customFormat="1" x14ac:dyDescent="0.3">
      <c r="A92" s="64">
        <f t="shared" si="18"/>
        <v>89</v>
      </c>
      <c r="B92" s="35" t="s">
        <v>110</v>
      </c>
      <c r="C92" s="65" t="s">
        <v>255</v>
      </c>
      <c r="D92" s="35" t="s">
        <v>311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1</v>
      </c>
      <c r="W92" s="35">
        <v>0</v>
      </c>
      <c r="X92" s="35">
        <v>0</v>
      </c>
      <c r="Y92" s="35">
        <v>1</v>
      </c>
      <c r="Z92" s="35">
        <v>0</v>
      </c>
      <c r="AA92" s="35">
        <v>1</v>
      </c>
      <c r="AB92" s="35">
        <v>0</v>
      </c>
      <c r="AC92" s="37">
        <v>0</v>
      </c>
      <c r="AD92" s="51">
        <v>1</v>
      </c>
      <c r="AE92" s="35">
        <v>0</v>
      </c>
      <c r="AF92" s="39">
        <v>0</v>
      </c>
      <c r="AG92" s="62">
        <v>1</v>
      </c>
      <c r="AH92" s="39">
        <v>0</v>
      </c>
      <c r="AI92" s="39">
        <v>0</v>
      </c>
      <c r="AJ92" s="40">
        <v>1</v>
      </c>
      <c r="AK92" s="39">
        <v>0</v>
      </c>
      <c r="AL92" s="40">
        <v>1</v>
      </c>
      <c r="AM92" s="42"/>
      <c r="AN92" s="48"/>
      <c r="AO92" s="39">
        <f t="shared" si="20"/>
        <v>1</v>
      </c>
      <c r="AP92" s="39"/>
      <c r="AQ92" s="67" t="str">
        <f t="shared" si="21"/>
        <v xml:space="preserve">2002, 2005, 2007, 2010, 2013, 2016, 2018, </v>
      </c>
      <c r="AR92" s="45">
        <f t="shared" si="22"/>
        <v>4</v>
      </c>
      <c r="AS92" s="46">
        <f t="shared" si="23"/>
        <v>1</v>
      </c>
      <c r="AT92" t="b">
        <f t="shared" si="24"/>
        <v>1</v>
      </c>
    </row>
    <row r="93" spans="1:46" customFormat="1" x14ac:dyDescent="0.3">
      <c r="A93" s="64">
        <f t="shared" si="18"/>
        <v>90</v>
      </c>
      <c r="B93" s="35" t="s">
        <v>111</v>
      </c>
      <c r="C93" s="67" t="s">
        <v>256</v>
      </c>
      <c r="D93" s="35" t="s">
        <v>311</v>
      </c>
      <c r="E93" s="35"/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2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1</v>
      </c>
      <c r="Y93" s="35">
        <v>1</v>
      </c>
      <c r="Z93" s="35">
        <v>0</v>
      </c>
      <c r="AA93" s="35">
        <v>0</v>
      </c>
      <c r="AB93" s="35">
        <v>0</v>
      </c>
      <c r="AC93" s="37">
        <v>0</v>
      </c>
      <c r="AD93" s="51">
        <v>1</v>
      </c>
      <c r="AE93" s="39">
        <v>0</v>
      </c>
      <c r="AF93" s="39">
        <v>0</v>
      </c>
      <c r="AG93" s="39">
        <v>0</v>
      </c>
      <c r="AH93" s="39">
        <v>0</v>
      </c>
      <c r="AI93" s="39">
        <v>0</v>
      </c>
      <c r="AJ93" s="40">
        <v>1</v>
      </c>
      <c r="AK93" s="39">
        <v>0</v>
      </c>
      <c r="AL93" s="39">
        <v>0</v>
      </c>
      <c r="AM93" s="42"/>
      <c r="AN93" s="48"/>
      <c r="AO93" s="39">
        <f t="shared" si="20"/>
        <v>0.5</v>
      </c>
      <c r="AP93" s="39"/>
      <c r="AQ93" s="67" t="str">
        <f t="shared" si="21"/>
        <v xml:space="preserve">2004, 2005, 2010, 2016, </v>
      </c>
      <c r="AR93" s="45">
        <f t="shared" si="22"/>
        <v>2</v>
      </c>
      <c r="AS93" s="46">
        <f t="shared" si="23"/>
        <v>0.5</v>
      </c>
      <c r="AT93" t="b">
        <f t="shared" si="24"/>
        <v>1</v>
      </c>
    </row>
    <row r="94" spans="1:46" customFormat="1" x14ac:dyDescent="0.3">
      <c r="A94" s="64">
        <f t="shared" si="18"/>
        <v>91</v>
      </c>
      <c r="B94" s="35" t="s">
        <v>112</v>
      </c>
      <c r="C94" s="65" t="s">
        <v>257</v>
      </c>
      <c r="D94" s="35" t="s">
        <v>311</v>
      </c>
      <c r="E94" s="35">
        <v>0</v>
      </c>
      <c r="F94" s="35">
        <v>0</v>
      </c>
      <c r="G94" s="35">
        <v>0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47">
        <v>1</v>
      </c>
      <c r="AB94" s="35">
        <v>0</v>
      </c>
      <c r="AC94" s="37">
        <v>0</v>
      </c>
      <c r="AD94" s="38">
        <v>0</v>
      </c>
      <c r="AE94" s="39">
        <v>0</v>
      </c>
      <c r="AF94" s="39">
        <v>0</v>
      </c>
      <c r="AG94" s="40">
        <v>1</v>
      </c>
      <c r="AH94" s="39">
        <v>0</v>
      </c>
      <c r="AI94" s="39">
        <v>0</v>
      </c>
      <c r="AJ94" s="39">
        <v>0</v>
      </c>
      <c r="AK94" s="39">
        <v>0</v>
      </c>
      <c r="AL94" s="39">
        <v>0</v>
      </c>
      <c r="AM94" s="42"/>
      <c r="AN94" s="48"/>
      <c r="AO94" s="39">
        <f t="shared" si="20"/>
        <v>0</v>
      </c>
      <c r="AP94" s="39"/>
      <c r="AQ94" s="67" t="str">
        <f t="shared" si="21"/>
        <v xml:space="preserve">2007, 2013, </v>
      </c>
      <c r="AR94" s="45">
        <f t="shared" si="22"/>
        <v>1</v>
      </c>
      <c r="AS94" s="46">
        <f t="shared" si="23"/>
        <v>0</v>
      </c>
      <c r="AT94" t="b">
        <f t="shared" si="24"/>
        <v>1</v>
      </c>
    </row>
    <row r="95" spans="1:46" customFormat="1" x14ac:dyDescent="0.3">
      <c r="A95" s="64">
        <f t="shared" si="18"/>
        <v>92</v>
      </c>
      <c r="B95" s="35" t="s">
        <v>113</v>
      </c>
      <c r="C95" s="65" t="s">
        <v>258</v>
      </c>
      <c r="D95" s="35" t="s">
        <v>311</v>
      </c>
      <c r="E95" s="35">
        <v>0</v>
      </c>
      <c r="F95" s="35">
        <v>2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1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1</v>
      </c>
      <c r="W95" s="35">
        <v>0</v>
      </c>
      <c r="X95" s="35">
        <v>1</v>
      </c>
      <c r="Y95" s="35">
        <v>1</v>
      </c>
      <c r="Z95" s="35">
        <v>0</v>
      </c>
      <c r="AA95" s="35">
        <v>0</v>
      </c>
      <c r="AB95" s="35">
        <v>0</v>
      </c>
      <c r="AC95" s="37">
        <v>0</v>
      </c>
      <c r="AD95" s="38">
        <v>0</v>
      </c>
      <c r="AE95" s="40">
        <v>1</v>
      </c>
      <c r="AF95" s="47">
        <v>1</v>
      </c>
      <c r="AG95" s="47">
        <v>1</v>
      </c>
      <c r="AH95" s="47">
        <v>1</v>
      </c>
      <c r="AI95" s="47">
        <v>1</v>
      </c>
      <c r="AJ95" s="62">
        <v>1</v>
      </c>
      <c r="AK95" s="47">
        <v>1</v>
      </c>
      <c r="AL95" s="39">
        <v>0</v>
      </c>
      <c r="AM95" s="42"/>
      <c r="AN95" s="43">
        <v>1</v>
      </c>
      <c r="AO95" s="39">
        <f t="shared" si="20"/>
        <v>1</v>
      </c>
      <c r="AP95" s="39"/>
      <c r="AQ95" s="67" t="str">
        <f t="shared" si="21"/>
        <v xml:space="preserve">1996, 2002, 2004, 2005, 2011, 2012, 2013, 2014, 2015, 2016, 2017, </v>
      </c>
      <c r="AR95" s="45">
        <f t="shared" si="22"/>
        <v>7</v>
      </c>
      <c r="AS95" s="46">
        <f t="shared" si="23"/>
        <v>1</v>
      </c>
      <c r="AT95" t="b">
        <f t="shared" si="24"/>
        <v>1</v>
      </c>
    </row>
    <row r="96" spans="1:46" customFormat="1" x14ac:dyDescent="0.3">
      <c r="A96" s="64">
        <f t="shared" si="18"/>
        <v>93</v>
      </c>
      <c r="B96" s="35" t="s">
        <v>114</v>
      </c>
      <c r="C96" s="65" t="s">
        <v>259</v>
      </c>
      <c r="D96" s="35" t="s">
        <v>311</v>
      </c>
      <c r="E96" s="35">
        <v>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2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7">
        <v>0</v>
      </c>
      <c r="AD96" s="51">
        <v>1</v>
      </c>
      <c r="AE96" s="39">
        <v>0</v>
      </c>
      <c r="AF96" s="39">
        <v>0</v>
      </c>
      <c r="AG96" s="39">
        <v>0</v>
      </c>
      <c r="AH96" s="39">
        <v>0</v>
      </c>
      <c r="AI96" s="40">
        <v>1</v>
      </c>
      <c r="AJ96" s="39">
        <v>0</v>
      </c>
      <c r="AK96" s="62">
        <v>1</v>
      </c>
      <c r="AL96" s="39">
        <v>0</v>
      </c>
      <c r="AM96" s="42"/>
      <c r="AN96" s="48"/>
      <c r="AO96" s="39">
        <f t="shared" si="20"/>
        <v>1</v>
      </c>
      <c r="AP96" s="39"/>
      <c r="AQ96" s="67" t="str">
        <f t="shared" si="21"/>
        <v xml:space="preserve">2010, 2015, 2017, </v>
      </c>
      <c r="AR96" s="45">
        <f t="shared" si="22"/>
        <v>3</v>
      </c>
      <c r="AS96" s="46">
        <f t="shared" si="23"/>
        <v>1</v>
      </c>
      <c r="AT96" t="b">
        <f t="shared" si="24"/>
        <v>1</v>
      </c>
    </row>
    <row r="97" spans="1:46" customFormat="1" x14ac:dyDescent="0.3">
      <c r="A97" s="64">
        <f t="shared" si="18"/>
        <v>94</v>
      </c>
      <c r="B97" s="35" t="s">
        <v>115</v>
      </c>
      <c r="C97" s="65" t="s">
        <v>260</v>
      </c>
      <c r="D97" s="35" t="s">
        <v>311</v>
      </c>
      <c r="E97" s="35">
        <v>0</v>
      </c>
      <c r="F97" s="35">
        <v>0</v>
      </c>
      <c r="G97" s="35">
        <v>1</v>
      </c>
      <c r="H97" s="35">
        <v>0</v>
      </c>
      <c r="I97" s="35">
        <v>0</v>
      </c>
      <c r="J97" s="41">
        <v>0.5</v>
      </c>
      <c r="K97" s="35">
        <v>0</v>
      </c>
      <c r="L97" s="35">
        <v>0</v>
      </c>
      <c r="M97" s="35">
        <v>2</v>
      </c>
      <c r="N97" s="35">
        <v>0</v>
      </c>
      <c r="O97" s="35">
        <v>2</v>
      </c>
      <c r="P97" s="35">
        <v>1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1</v>
      </c>
      <c r="AA97" s="35">
        <v>0</v>
      </c>
      <c r="AB97" s="47">
        <v>1</v>
      </c>
      <c r="AC97" s="37">
        <v>0</v>
      </c>
      <c r="AD97" s="68">
        <v>0</v>
      </c>
      <c r="AE97" s="35">
        <v>0</v>
      </c>
      <c r="AF97" s="40">
        <v>1</v>
      </c>
      <c r="AG97" s="39">
        <v>0</v>
      </c>
      <c r="AH97" s="39">
        <v>0</v>
      </c>
      <c r="AI97" s="40">
        <v>1</v>
      </c>
      <c r="AJ97" s="39">
        <v>0</v>
      </c>
      <c r="AK97" s="39">
        <v>0</v>
      </c>
      <c r="AL97" s="39">
        <v>0</v>
      </c>
      <c r="AM97" s="49">
        <v>1</v>
      </c>
      <c r="AN97" s="48"/>
      <c r="AO97" s="39">
        <f t="shared" si="20"/>
        <v>1</v>
      </c>
      <c r="AP97" s="39"/>
      <c r="AQ97" s="67" t="str">
        <f t="shared" si="21"/>
        <v xml:space="preserve">1987, 1996, 2006, 2008, 2012, 2015, 2019, </v>
      </c>
      <c r="AR97" s="45">
        <f t="shared" si="22"/>
        <v>2</v>
      </c>
      <c r="AS97" s="46">
        <f t="shared" si="23"/>
        <v>0.5</v>
      </c>
      <c r="AT97" t="b">
        <f t="shared" si="24"/>
        <v>0</v>
      </c>
    </row>
    <row r="98" spans="1:46" customFormat="1" x14ac:dyDescent="0.3">
      <c r="A98" s="64">
        <f t="shared" si="18"/>
        <v>95</v>
      </c>
      <c r="B98" s="35" t="s">
        <v>116</v>
      </c>
      <c r="C98" s="65" t="s">
        <v>261</v>
      </c>
      <c r="D98" s="35" t="s">
        <v>311</v>
      </c>
      <c r="E98" s="35">
        <v>0</v>
      </c>
      <c r="F98" s="35">
        <v>1</v>
      </c>
      <c r="G98" s="35">
        <v>1</v>
      </c>
      <c r="H98" s="35">
        <v>0</v>
      </c>
      <c r="I98" s="35">
        <v>0</v>
      </c>
      <c r="J98" s="35">
        <v>0</v>
      </c>
      <c r="K98" s="35">
        <v>1</v>
      </c>
      <c r="L98" s="35">
        <v>0</v>
      </c>
      <c r="M98" s="35">
        <v>1</v>
      </c>
      <c r="N98" s="35">
        <v>2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1</v>
      </c>
      <c r="Y98" s="35">
        <v>1</v>
      </c>
      <c r="Z98" s="35">
        <v>0</v>
      </c>
      <c r="AA98" s="47">
        <v>1</v>
      </c>
      <c r="AB98" s="47">
        <v>1</v>
      </c>
      <c r="AC98" s="61">
        <v>1</v>
      </c>
      <c r="AD98" s="53">
        <v>1</v>
      </c>
      <c r="AE98" s="47">
        <v>1</v>
      </c>
      <c r="AF98" s="35">
        <v>0</v>
      </c>
      <c r="AG98" s="47">
        <v>1</v>
      </c>
      <c r="AH98" s="35">
        <v>0</v>
      </c>
      <c r="AI98" s="35">
        <v>0</v>
      </c>
      <c r="AJ98" s="47">
        <v>1</v>
      </c>
      <c r="AK98" s="35">
        <v>0</v>
      </c>
      <c r="AL98" s="39">
        <v>0</v>
      </c>
      <c r="AM98" s="49">
        <v>1</v>
      </c>
      <c r="AN98" s="48"/>
      <c r="AO98" s="39">
        <f t="shared" si="20"/>
        <v>1</v>
      </c>
      <c r="AP98" s="39"/>
      <c r="AQ98" s="67" t="str">
        <f t="shared" si="21"/>
        <v xml:space="preserve">1986, 1987, 1991, 1993, 2004, 2005, 2007, 2008, 2009, 2010, 2011, 2013, 2016, 2019, </v>
      </c>
      <c r="AR98" s="45">
        <f t="shared" si="22"/>
        <v>5</v>
      </c>
      <c r="AS98" s="46">
        <f t="shared" si="23"/>
        <v>1</v>
      </c>
      <c r="AT98" t="b">
        <f t="shared" si="24"/>
        <v>1</v>
      </c>
    </row>
    <row r="99" spans="1:46" customFormat="1" x14ac:dyDescent="0.3">
      <c r="A99" s="64">
        <f t="shared" si="18"/>
        <v>96</v>
      </c>
      <c r="B99" s="35" t="s">
        <v>118</v>
      </c>
      <c r="C99" s="67" t="s">
        <v>262</v>
      </c>
      <c r="D99" s="35" t="s">
        <v>311</v>
      </c>
      <c r="E99" s="35">
        <v>0</v>
      </c>
      <c r="F99" s="35">
        <v>1</v>
      </c>
      <c r="G99" s="35">
        <v>1</v>
      </c>
      <c r="H99" s="35">
        <v>1</v>
      </c>
      <c r="I99" s="35">
        <v>0</v>
      </c>
      <c r="J99" s="35">
        <v>0</v>
      </c>
      <c r="K99" s="35">
        <v>1</v>
      </c>
      <c r="L99" s="35">
        <v>2</v>
      </c>
      <c r="M99" s="35">
        <v>0</v>
      </c>
      <c r="N99" s="35">
        <v>1</v>
      </c>
      <c r="O99" s="35">
        <v>0</v>
      </c>
      <c r="P99" s="35">
        <v>0</v>
      </c>
      <c r="Q99" s="35">
        <v>0</v>
      </c>
      <c r="R99" s="35">
        <v>0</v>
      </c>
      <c r="S99" s="35">
        <v>1</v>
      </c>
      <c r="T99" s="35">
        <v>0</v>
      </c>
      <c r="U99" s="35">
        <v>0</v>
      </c>
      <c r="V99" s="35">
        <v>1</v>
      </c>
      <c r="W99" s="35">
        <v>1</v>
      </c>
      <c r="X99" s="35">
        <v>0</v>
      </c>
      <c r="Y99" s="35">
        <v>1</v>
      </c>
      <c r="Z99" s="35">
        <v>1</v>
      </c>
      <c r="AA99" s="35">
        <v>0</v>
      </c>
      <c r="AB99" s="47">
        <v>1</v>
      </c>
      <c r="AC99" s="73">
        <v>1</v>
      </c>
      <c r="AD99" s="38">
        <v>0</v>
      </c>
      <c r="AE99" s="40">
        <v>1</v>
      </c>
      <c r="AF99" s="40">
        <v>1</v>
      </c>
      <c r="AG99" s="62">
        <v>1</v>
      </c>
      <c r="AH99" s="40">
        <v>1</v>
      </c>
      <c r="AI99" s="62">
        <v>1</v>
      </c>
      <c r="AJ99" s="40">
        <v>1</v>
      </c>
      <c r="AK99" s="39">
        <v>0</v>
      </c>
      <c r="AL99" s="39">
        <v>0</v>
      </c>
      <c r="AM99" s="42"/>
      <c r="AN99" s="48"/>
      <c r="AO99" s="39">
        <f t="shared" si="20"/>
        <v>1</v>
      </c>
      <c r="AP99" s="39"/>
      <c r="AQ99" s="67" t="str">
        <f t="shared" si="21"/>
        <v xml:space="preserve">1986, 1987, 1988, 1991, 1994, 1999, 2002, 2003, 2005, 2006, 2008, 2009, 2011, 2012, 2013, 2014, 2015, 2016, </v>
      </c>
      <c r="AR99" s="45">
        <f t="shared" si="22"/>
        <v>7</v>
      </c>
      <c r="AS99" s="46">
        <f t="shared" si="23"/>
        <v>1</v>
      </c>
      <c r="AT99" t="b">
        <f t="shared" si="24"/>
        <v>1</v>
      </c>
    </row>
    <row r="100" spans="1:46" customFormat="1" x14ac:dyDescent="0.3">
      <c r="A100" s="64">
        <f t="shared" si="18"/>
        <v>97</v>
      </c>
      <c r="B100" s="35" t="s">
        <v>119</v>
      </c>
      <c r="C100" s="65" t="s">
        <v>263</v>
      </c>
      <c r="D100" s="35" t="s">
        <v>311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1</v>
      </c>
      <c r="AB100" s="35">
        <v>0</v>
      </c>
      <c r="AC100" s="37">
        <v>0</v>
      </c>
      <c r="AD100" s="38">
        <v>0</v>
      </c>
      <c r="AE100" s="39">
        <v>0</v>
      </c>
      <c r="AF100" s="39">
        <v>0</v>
      </c>
      <c r="AG100" s="39">
        <v>0</v>
      </c>
      <c r="AH100" s="40">
        <v>1</v>
      </c>
      <c r="AI100" s="39">
        <v>0</v>
      </c>
      <c r="AJ100" s="39">
        <v>0</v>
      </c>
      <c r="AK100" s="39">
        <v>0</v>
      </c>
      <c r="AL100" s="39">
        <v>0</v>
      </c>
      <c r="AM100" s="42"/>
      <c r="AN100" s="48"/>
      <c r="AO100" s="39">
        <f t="shared" si="20"/>
        <v>0</v>
      </c>
      <c r="AP100" s="39"/>
      <c r="AQ100" s="67" t="str">
        <f t="shared" si="21"/>
        <v xml:space="preserve">2007, 2014, </v>
      </c>
      <c r="AR100" s="45">
        <f t="shared" si="22"/>
        <v>1</v>
      </c>
      <c r="AS100" s="46">
        <f t="shared" si="23"/>
        <v>0</v>
      </c>
      <c r="AT100" t="b">
        <f t="shared" si="24"/>
        <v>1</v>
      </c>
    </row>
    <row r="101" spans="1:46" customFormat="1" x14ac:dyDescent="0.3">
      <c r="A101" s="64">
        <f t="shared" si="18"/>
        <v>98</v>
      </c>
      <c r="B101" s="35" t="s">
        <v>120</v>
      </c>
      <c r="C101" s="74" t="s">
        <v>264</v>
      </c>
      <c r="D101" s="35" t="s">
        <v>311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1</v>
      </c>
      <c r="K101" s="35">
        <v>1</v>
      </c>
      <c r="L101" s="35">
        <v>2</v>
      </c>
      <c r="M101" s="35">
        <v>0</v>
      </c>
      <c r="N101" s="35">
        <v>0</v>
      </c>
      <c r="O101" s="35">
        <v>0</v>
      </c>
      <c r="P101" s="35">
        <v>2</v>
      </c>
      <c r="Q101" s="35">
        <v>0</v>
      </c>
      <c r="R101" s="35">
        <v>0</v>
      </c>
      <c r="S101" s="35">
        <v>1</v>
      </c>
      <c r="T101" s="35">
        <v>1</v>
      </c>
      <c r="U101" s="35">
        <v>1</v>
      </c>
      <c r="V101" s="35">
        <v>1</v>
      </c>
      <c r="W101" s="35">
        <v>1</v>
      </c>
      <c r="X101" s="35">
        <v>1</v>
      </c>
      <c r="Y101" s="35">
        <v>1</v>
      </c>
      <c r="Z101" s="35">
        <v>1</v>
      </c>
      <c r="AA101" s="35">
        <v>1</v>
      </c>
      <c r="AB101" s="35">
        <v>1</v>
      </c>
      <c r="AC101" s="37">
        <v>1</v>
      </c>
      <c r="AD101" s="51">
        <v>1</v>
      </c>
      <c r="AE101" s="51">
        <v>1</v>
      </c>
      <c r="AF101" s="40">
        <v>1</v>
      </c>
      <c r="AG101" s="40">
        <v>1</v>
      </c>
      <c r="AH101" s="40">
        <v>1</v>
      </c>
      <c r="AI101" s="40">
        <v>1</v>
      </c>
      <c r="AJ101" s="40">
        <v>1</v>
      </c>
      <c r="AK101" s="40">
        <v>1</v>
      </c>
      <c r="AL101" s="40">
        <v>1</v>
      </c>
      <c r="AM101" s="49">
        <v>1</v>
      </c>
      <c r="AN101" s="48"/>
      <c r="AO101" s="39">
        <f t="shared" si="20"/>
        <v>1</v>
      </c>
      <c r="AP101" s="39"/>
      <c r="AQ101" s="67" t="str">
        <f t="shared" si="21"/>
        <v xml:space="preserve">1990, 1991, 1999, 2000, 2001, 2002, 2003, 2004, 2005, 2006, 2007, 2008, 2009, 2010, 2011, 2012, 2013, 2014, 2015, 2016, 2017, 2018, 2019, </v>
      </c>
      <c r="AR101" s="45">
        <f t="shared" si="22"/>
        <v>10</v>
      </c>
      <c r="AS101" s="46">
        <f t="shared" si="23"/>
        <v>1</v>
      </c>
      <c r="AT101" t="b">
        <f t="shared" si="24"/>
        <v>1</v>
      </c>
    </row>
    <row r="102" spans="1:46" customFormat="1" x14ac:dyDescent="0.3">
      <c r="A102" s="64">
        <f t="shared" si="18"/>
        <v>99</v>
      </c>
      <c r="B102" s="35" t="s">
        <v>121</v>
      </c>
      <c r="C102" s="65" t="s">
        <v>265</v>
      </c>
      <c r="D102" s="35" t="s">
        <v>311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41">
        <v>0.5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7">
        <v>0</v>
      </c>
      <c r="AD102" s="51">
        <v>1</v>
      </c>
      <c r="AE102" s="35">
        <v>0</v>
      </c>
      <c r="AF102" s="39">
        <v>0</v>
      </c>
      <c r="AG102" s="35">
        <v>0</v>
      </c>
      <c r="AH102" s="39">
        <v>0</v>
      </c>
      <c r="AI102" s="39">
        <v>0</v>
      </c>
      <c r="AJ102" s="39">
        <v>0</v>
      </c>
      <c r="AK102" s="39">
        <v>0</v>
      </c>
      <c r="AL102" s="39">
        <v>0</v>
      </c>
      <c r="AM102" s="42"/>
      <c r="AN102" s="48"/>
      <c r="AO102" s="39">
        <f t="shared" si="20"/>
        <v>0</v>
      </c>
      <c r="AP102" s="39"/>
      <c r="AQ102" s="67" t="str">
        <f t="shared" si="21"/>
        <v xml:space="preserve">2010, </v>
      </c>
      <c r="AR102" s="45">
        <f t="shared" si="22"/>
        <v>1</v>
      </c>
      <c r="AS102" s="46">
        <f t="shared" si="23"/>
        <v>0</v>
      </c>
      <c r="AT102" t="b">
        <f t="shared" si="24"/>
        <v>1</v>
      </c>
    </row>
    <row r="103" spans="1:46" customFormat="1" x14ac:dyDescent="0.3">
      <c r="A103" s="64">
        <f t="shared" si="18"/>
        <v>100</v>
      </c>
      <c r="B103" s="35" t="s">
        <v>122</v>
      </c>
      <c r="C103" s="65" t="s">
        <v>266</v>
      </c>
      <c r="D103" s="35" t="s">
        <v>311</v>
      </c>
      <c r="E103" s="35">
        <v>0</v>
      </c>
      <c r="F103" s="35">
        <v>1</v>
      </c>
      <c r="G103" s="35">
        <v>1</v>
      </c>
      <c r="H103" s="35">
        <v>1</v>
      </c>
      <c r="I103" s="35">
        <v>1</v>
      </c>
      <c r="J103" s="35">
        <v>1</v>
      </c>
      <c r="K103" s="35">
        <v>2</v>
      </c>
      <c r="L103" s="35">
        <v>1</v>
      </c>
      <c r="M103" s="35">
        <v>1</v>
      </c>
      <c r="N103" s="35">
        <v>1</v>
      </c>
      <c r="O103" s="35">
        <v>1</v>
      </c>
      <c r="P103" s="35">
        <v>2</v>
      </c>
      <c r="Q103" s="35">
        <v>0</v>
      </c>
      <c r="R103" s="35">
        <v>0</v>
      </c>
      <c r="S103" s="35">
        <v>0</v>
      </c>
      <c r="T103" s="35">
        <v>1</v>
      </c>
      <c r="U103" s="35">
        <v>0</v>
      </c>
      <c r="V103" s="35">
        <v>1</v>
      </c>
      <c r="W103" s="35">
        <v>1</v>
      </c>
      <c r="X103" s="35">
        <v>1</v>
      </c>
      <c r="Y103" s="35">
        <v>1</v>
      </c>
      <c r="Z103" s="35">
        <v>1</v>
      </c>
      <c r="AA103" s="35">
        <v>1</v>
      </c>
      <c r="AB103" s="35">
        <v>1</v>
      </c>
      <c r="AC103" s="37">
        <v>1</v>
      </c>
      <c r="AD103" s="51">
        <v>1</v>
      </c>
      <c r="AE103" s="40">
        <v>1</v>
      </c>
      <c r="AF103" s="40">
        <v>1</v>
      </c>
      <c r="AG103" s="40">
        <v>1</v>
      </c>
      <c r="AH103" s="40">
        <v>1</v>
      </c>
      <c r="AI103" s="40">
        <v>1</v>
      </c>
      <c r="AJ103" s="40">
        <v>1</v>
      </c>
      <c r="AK103" s="40">
        <v>1</v>
      </c>
      <c r="AL103" s="40">
        <v>1</v>
      </c>
      <c r="AM103" s="40">
        <v>1</v>
      </c>
      <c r="AN103" s="75">
        <v>1</v>
      </c>
      <c r="AO103" s="39">
        <f t="shared" si="20"/>
        <v>1</v>
      </c>
      <c r="AP103" s="39"/>
      <c r="AQ103" s="67" t="str">
        <f t="shared" si="21"/>
        <v xml:space="preserve">1986, 1987, 1988, 1989, 1990, 1992, 1993, 1994, 1995, 2000, 2002, 2003, 2004, 2005, 2006, 2007, 2008, 2009, 2010, 2011, 2012, 2013, 2014, 2015, 2016, 2017, 2018, 2019, </v>
      </c>
      <c r="AR103" s="45">
        <f t="shared" si="22"/>
        <v>10</v>
      </c>
      <c r="AS103" s="46">
        <f t="shared" si="23"/>
        <v>1</v>
      </c>
      <c r="AT103" t="b">
        <f t="shared" si="24"/>
        <v>1</v>
      </c>
    </row>
    <row r="104" spans="1:46" customFormat="1" x14ac:dyDescent="0.3">
      <c r="A104" s="64">
        <f t="shared" si="18"/>
        <v>101</v>
      </c>
      <c r="B104" s="35" t="s">
        <v>123</v>
      </c>
      <c r="C104" s="67" t="s">
        <v>267</v>
      </c>
      <c r="D104" s="35" t="s">
        <v>311</v>
      </c>
      <c r="E104" s="35">
        <v>0</v>
      </c>
      <c r="F104" s="35">
        <v>1</v>
      </c>
      <c r="G104" s="35">
        <v>1</v>
      </c>
      <c r="H104" s="35">
        <v>0</v>
      </c>
      <c r="I104" s="35">
        <v>0</v>
      </c>
      <c r="J104" s="35">
        <v>0</v>
      </c>
      <c r="K104" s="35">
        <v>2</v>
      </c>
      <c r="L104" s="35">
        <v>1</v>
      </c>
      <c r="M104" s="35">
        <v>0</v>
      </c>
      <c r="N104" s="35">
        <v>0</v>
      </c>
      <c r="O104" s="35">
        <v>2</v>
      </c>
      <c r="P104" s="35">
        <v>1</v>
      </c>
      <c r="Q104" s="35">
        <v>0</v>
      </c>
      <c r="R104" s="35">
        <v>0</v>
      </c>
      <c r="S104" s="35">
        <v>1</v>
      </c>
      <c r="T104" s="35">
        <v>1</v>
      </c>
      <c r="U104" s="35">
        <v>1</v>
      </c>
      <c r="V104" s="35">
        <v>1</v>
      </c>
      <c r="W104" s="35">
        <v>1</v>
      </c>
      <c r="X104" s="35">
        <v>1</v>
      </c>
      <c r="Y104" s="35">
        <v>1</v>
      </c>
      <c r="Z104" s="35">
        <v>1</v>
      </c>
      <c r="AA104" s="35">
        <v>1</v>
      </c>
      <c r="AB104" s="35">
        <v>1</v>
      </c>
      <c r="AC104" s="37">
        <v>1</v>
      </c>
      <c r="AD104" s="51">
        <v>1</v>
      </c>
      <c r="AE104" s="40">
        <v>1</v>
      </c>
      <c r="AF104" s="40">
        <v>1</v>
      </c>
      <c r="AG104" s="40">
        <v>1</v>
      </c>
      <c r="AH104" s="40">
        <v>1</v>
      </c>
      <c r="AI104" s="40">
        <v>1</v>
      </c>
      <c r="AJ104" s="40">
        <v>1</v>
      </c>
      <c r="AK104" s="40">
        <v>1</v>
      </c>
      <c r="AL104" s="40">
        <v>1</v>
      </c>
      <c r="AM104" s="49">
        <v>1</v>
      </c>
      <c r="AN104" s="76"/>
      <c r="AO104" s="39">
        <f t="shared" si="20"/>
        <v>1</v>
      </c>
      <c r="AP104" s="39"/>
      <c r="AQ104" s="67" t="str">
        <f t="shared" si="21"/>
        <v xml:space="preserve">1986, 1987, 1992, 1996, 1999, 2000, 2001, 2002, 2003, 2004, 2005, 2006, 2007, 2008, 2009, 2010, 2011, 2012, 2013, 2014, 2015, 2016, 2017, 2018, 2019, </v>
      </c>
      <c r="AR104" s="45">
        <f t="shared" si="22"/>
        <v>10</v>
      </c>
      <c r="AS104" s="46">
        <f t="shared" si="23"/>
        <v>1</v>
      </c>
      <c r="AT104" t="b">
        <f t="shared" si="24"/>
        <v>1</v>
      </c>
    </row>
    <row r="105" spans="1:46" customFormat="1" x14ac:dyDescent="0.3">
      <c r="A105" s="64">
        <f t="shared" si="18"/>
        <v>102</v>
      </c>
      <c r="B105" s="35" t="s">
        <v>124</v>
      </c>
      <c r="C105" s="65" t="s">
        <v>268</v>
      </c>
      <c r="D105" s="35" t="s">
        <v>311</v>
      </c>
      <c r="E105" s="35">
        <v>0</v>
      </c>
      <c r="F105" s="35">
        <v>2</v>
      </c>
      <c r="G105" s="35">
        <v>0</v>
      </c>
      <c r="H105" s="35">
        <v>0</v>
      </c>
      <c r="I105" s="35">
        <v>2</v>
      </c>
      <c r="J105" s="35">
        <v>0</v>
      </c>
      <c r="K105" s="35">
        <v>0</v>
      </c>
      <c r="L105" s="35">
        <v>2</v>
      </c>
      <c r="M105" s="35">
        <v>0</v>
      </c>
      <c r="N105" s="35">
        <v>0</v>
      </c>
      <c r="O105" s="35">
        <v>2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1</v>
      </c>
      <c r="V105" s="35">
        <v>0</v>
      </c>
      <c r="W105" s="35">
        <v>0</v>
      </c>
      <c r="X105" s="35">
        <v>1</v>
      </c>
      <c r="Y105" s="35">
        <v>0</v>
      </c>
      <c r="Z105" s="35">
        <v>0</v>
      </c>
      <c r="AA105" s="35">
        <v>1</v>
      </c>
      <c r="AB105" s="62">
        <v>1</v>
      </c>
      <c r="AC105" s="61">
        <v>1</v>
      </c>
      <c r="AD105" s="51">
        <v>1</v>
      </c>
      <c r="AE105" s="62">
        <v>1</v>
      </c>
      <c r="AF105" s="62">
        <v>1</v>
      </c>
      <c r="AG105" s="40">
        <v>1</v>
      </c>
      <c r="AH105" s="62">
        <v>1</v>
      </c>
      <c r="AI105" s="62">
        <v>1</v>
      </c>
      <c r="AJ105" s="40">
        <v>1</v>
      </c>
      <c r="AK105" s="62">
        <v>1</v>
      </c>
      <c r="AL105" s="62">
        <v>1</v>
      </c>
      <c r="AM105" s="49">
        <v>1</v>
      </c>
      <c r="AN105" s="48"/>
      <c r="AO105" s="39">
        <f t="shared" si="20"/>
        <v>1</v>
      </c>
      <c r="AP105" s="39"/>
      <c r="AQ105" s="67" t="str">
        <f t="shared" si="21"/>
        <v xml:space="preserve">2001, 2004, 2007, 2008, 2009, 2010, 2011, 2012, 2013, 2014, 2015, 2016, 2017, 2018, 2019, </v>
      </c>
      <c r="AR105" s="45">
        <f t="shared" si="22"/>
        <v>10</v>
      </c>
      <c r="AS105" s="46">
        <f t="shared" si="23"/>
        <v>1</v>
      </c>
      <c r="AT105" t="b">
        <f t="shared" si="24"/>
        <v>1</v>
      </c>
    </row>
    <row r="106" spans="1:46" customFormat="1" x14ac:dyDescent="0.3">
      <c r="A106" s="64">
        <f t="shared" si="18"/>
        <v>103</v>
      </c>
      <c r="B106" s="35" t="s">
        <v>125</v>
      </c>
      <c r="C106" s="77" t="s">
        <v>269</v>
      </c>
      <c r="D106" s="35" t="s">
        <v>311</v>
      </c>
      <c r="E106" s="35">
        <v>0</v>
      </c>
      <c r="F106" s="35">
        <v>2</v>
      </c>
      <c r="G106" s="35">
        <v>1</v>
      </c>
      <c r="H106" s="35">
        <v>2</v>
      </c>
      <c r="I106" s="35">
        <v>0</v>
      </c>
      <c r="J106" s="35">
        <v>2</v>
      </c>
      <c r="K106" s="35">
        <v>1</v>
      </c>
      <c r="L106" s="35">
        <v>1</v>
      </c>
      <c r="M106" s="35">
        <v>2</v>
      </c>
      <c r="N106" s="35">
        <v>2</v>
      </c>
      <c r="O106" s="35">
        <v>1</v>
      </c>
      <c r="P106" s="35">
        <v>1</v>
      </c>
      <c r="Q106" s="35">
        <v>0</v>
      </c>
      <c r="R106" s="35">
        <v>1</v>
      </c>
      <c r="S106" s="35">
        <v>1</v>
      </c>
      <c r="T106" s="35">
        <v>1</v>
      </c>
      <c r="U106" s="35">
        <v>1</v>
      </c>
      <c r="V106" s="35">
        <v>1</v>
      </c>
      <c r="W106" s="35">
        <v>1</v>
      </c>
      <c r="X106" s="35">
        <v>1</v>
      </c>
      <c r="Y106" s="35">
        <v>1</v>
      </c>
      <c r="Z106" s="35">
        <v>1</v>
      </c>
      <c r="AA106" s="35">
        <v>1</v>
      </c>
      <c r="AB106" s="35">
        <v>2</v>
      </c>
      <c r="AC106" s="78">
        <v>2</v>
      </c>
      <c r="AD106" s="79">
        <v>2</v>
      </c>
      <c r="AE106" s="80">
        <v>1</v>
      </c>
      <c r="AF106" s="80">
        <v>1</v>
      </c>
      <c r="AG106" s="80">
        <v>2</v>
      </c>
      <c r="AH106" s="80">
        <v>2</v>
      </c>
      <c r="AI106" s="80">
        <v>2</v>
      </c>
      <c r="AJ106" s="80">
        <v>2</v>
      </c>
      <c r="AK106" s="80">
        <v>1</v>
      </c>
      <c r="AL106" s="80">
        <v>1</v>
      </c>
      <c r="AM106" s="62">
        <v>2</v>
      </c>
      <c r="AN106" s="48"/>
      <c r="AO106" s="39">
        <f t="shared" si="20"/>
        <v>1</v>
      </c>
      <c r="AP106" s="39"/>
      <c r="AQ106" s="67" t="str">
        <f t="shared" si="21"/>
        <v xml:space="preserve">1987, 1991, 1992, 1995, 1996, 1998, 1999, 2000, 2001, 2002, 2003, 2004, 2005, 2006, 2007, 2011, 2012, 2017, 2018, </v>
      </c>
      <c r="AR106" s="45">
        <f t="shared" si="22"/>
        <v>4</v>
      </c>
      <c r="AS106" s="46">
        <f t="shared" si="23"/>
        <v>1</v>
      </c>
      <c r="AT106" t="b">
        <f t="shared" si="24"/>
        <v>1</v>
      </c>
    </row>
    <row r="107" spans="1:46" customFormat="1" x14ac:dyDescent="0.3">
      <c r="A107" s="64">
        <f t="shared" si="18"/>
        <v>104</v>
      </c>
      <c r="B107" s="35" t="s">
        <v>126</v>
      </c>
      <c r="C107" s="67" t="s">
        <v>270</v>
      </c>
      <c r="D107" s="35" t="s">
        <v>311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1</v>
      </c>
      <c r="R107" s="35">
        <v>1</v>
      </c>
      <c r="S107" s="35">
        <v>1</v>
      </c>
      <c r="T107" s="35">
        <v>1</v>
      </c>
      <c r="U107" s="35">
        <v>1</v>
      </c>
      <c r="V107" s="35">
        <v>1</v>
      </c>
      <c r="W107" s="35">
        <v>1</v>
      </c>
      <c r="X107" s="35">
        <v>1</v>
      </c>
      <c r="Y107" s="35">
        <v>1</v>
      </c>
      <c r="Z107" s="35">
        <v>1</v>
      </c>
      <c r="AA107" s="35">
        <v>1</v>
      </c>
      <c r="AB107" s="35">
        <v>1</v>
      </c>
      <c r="AC107" s="37">
        <v>1</v>
      </c>
      <c r="AD107" s="51">
        <v>1</v>
      </c>
      <c r="AE107" s="40">
        <v>1</v>
      </c>
      <c r="AF107" s="40">
        <v>1</v>
      </c>
      <c r="AG107" s="40">
        <v>1</v>
      </c>
      <c r="AH107" s="40">
        <v>1</v>
      </c>
      <c r="AI107" s="40">
        <v>1</v>
      </c>
      <c r="AJ107" s="40">
        <v>1</v>
      </c>
      <c r="AK107" s="40">
        <v>1</v>
      </c>
      <c r="AL107" s="40">
        <v>1</v>
      </c>
      <c r="AM107" s="42"/>
      <c r="AN107" s="48"/>
      <c r="AO107" s="39">
        <f t="shared" si="20"/>
        <v>1</v>
      </c>
      <c r="AP107" s="39"/>
      <c r="AQ107" s="67" t="str">
        <f t="shared" si="21"/>
        <v xml:space="preserve">1997, 1998, 1999, 2000, 2001, 2002, 2003, 2004, 2005, 2006, 2007, 2008, 2009, 2010, 2011, 2012, 2013, 2014, 2015, 2016, 2017, 2018, </v>
      </c>
      <c r="AR107" s="45">
        <f t="shared" si="22"/>
        <v>10</v>
      </c>
      <c r="AS107" s="46">
        <f t="shared" si="23"/>
        <v>1</v>
      </c>
      <c r="AT107" t="b">
        <f t="shared" si="24"/>
        <v>1</v>
      </c>
    </row>
    <row r="108" spans="1:46" customFormat="1" x14ac:dyDescent="0.3">
      <c r="A108" s="64">
        <f t="shared" si="18"/>
        <v>105</v>
      </c>
      <c r="B108" s="35" t="s">
        <v>127</v>
      </c>
      <c r="C108" s="67" t="s">
        <v>271</v>
      </c>
      <c r="D108" s="35" t="s">
        <v>311</v>
      </c>
      <c r="E108" s="35">
        <v>0</v>
      </c>
      <c r="F108" s="35">
        <v>0</v>
      </c>
      <c r="G108" s="35">
        <v>0</v>
      </c>
      <c r="H108" s="35">
        <v>0</v>
      </c>
      <c r="I108" s="35">
        <v>1</v>
      </c>
      <c r="J108" s="35">
        <v>0</v>
      </c>
      <c r="K108" s="35">
        <v>0</v>
      </c>
      <c r="L108" s="35">
        <v>0</v>
      </c>
      <c r="M108" s="35">
        <v>1</v>
      </c>
      <c r="N108" s="35">
        <v>2</v>
      </c>
      <c r="O108" s="35">
        <v>1</v>
      </c>
      <c r="P108" s="35">
        <v>1</v>
      </c>
      <c r="Q108" s="35">
        <v>0</v>
      </c>
      <c r="R108" s="35">
        <v>0</v>
      </c>
      <c r="S108" s="35">
        <v>1</v>
      </c>
      <c r="T108" s="35">
        <v>1</v>
      </c>
      <c r="U108" s="35">
        <v>1</v>
      </c>
      <c r="V108" s="35">
        <v>1</v>
      </c>
      <c r="W108" s="35">
        <v>1</v>
      </c>
      <c r="X108" s="35">
        <v>1</v>
      </c>
      <c r="Y108" s="35">
        <v>1</v>
      </c>
      <c r="Z108" s="35">
        <v>1</v>
      </c>
      <c r="AA108" s="35">
        <v>1</v>
      </c>
      <c r="AB108" s="35">
        <v>1</v>
      </c>
      <c r="AC108" s="37">
        <v>1</v>
      </c>
      <c r="AD108" s="51">
        <v>1</v>
      </c>
      <c r="AE108" s="40">
        <v>1</v>
      </c>
      <c r="AF108" s="40">
        <v>1</v>
      </c>
      <c r="AG108" s="40">
        <v>1</v>
      </c>
      <c r="AH108" s="40">
        <v>1</v>
      </c>
      <c r="AI108" s="40">
        <v>1</v>
      </c>
      <c r="AJ108" s="40">
        <v>1</v>
      </c>
      <c r="AK108" s="39">
        <v>0</v>
      </c>
      <c r="AL108" s="39">
        <v>0</v>
      </c>
      <c r="AM108" s="42"/>
      <c r="AN108" s="48"/>
      <c r="AO108" s="39">
        <f t="shared" si="20"/>
        <v>1</v>
      </c>
      <c r="AP108" s="39"/>
      <c r="AQ108" s="67" t="str">
        <f t="shared" si="21"/>
        <v xml:space="preserve">1989, 1993, 1995, 1996, 1999, 2000, 2001, 2002, 2003, 2004, 2005, 2006, 2007, 2008, 2009, 2010, 2011, 2012, 2013, 2014, 2015, 2016, </v>
      </c>
      <c r="AR108" s="45">
        <f t="shared" si="22"/>
        <v>8</v>
      </c>
      <c r="AS108" s="46">
        <f t="shared" si="23"/>
        <v>1</v>
      </c>
      <c r="AT108" t="b">
        <f t="shared" si="24"/>
        <v>1</v>
      </c>
    </row>
    <row r="109" spans="1:46" customFormat="1" x14ac:dyDescent="0.3">
      <c r="A109" s="64">
        <f t="shared" si="18"/>
        <v>106</v>
      </c>
      <c r="B109" s="35" t="s">
        <v>128</v>
      </c>
      <c r="C109" s="81" t="s">
        <v>272</v>
      </c>
      <c r="D109" s="35" t="s">
        <v>311</v>
      </c>
      <c r="E109" s="35">
        <v>0</v>
      </c>
      <c r="F109" s="35">
        <v>1</v>
      </c>
      <c r="G109" s="35">
        <v>0</v>
      </c>
      <c r="H109" s="35">
        <v>0</v>
      </c>
      <c r="I109" s="35">
        <v>1</v>
      </c>
      <c r="J109" s="35">
        <v>0</v>
      </c>
      <c r="K109" s="35">
        <v>0</v>
      </c>
      <c r="L109" s="35">
        <v>0</v>
      </c>
      <c r="M109" s="35">
        <v>0</v>
      </c>
      <c r="N109" s="35">
        <v>1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1</v>
      </c>
      <c r="V109" s="35">
        <v>1</v>
      </c>
      <c r="W109" s="35">
        <v>0</v>
      </c>
      <c r="X109" s="35">
        <v>0</v>
      </c>
      <c r="Y109" s="35">
        <v>0</v>
      </c>
      <c r="Z109" s="35">
        <v>1</v>
      </c>
      <c r="AA109" s="35">
        <v>0</v>
      </c>
      <c r="AB109" s="35">
        <v>0</v>
      </c>
      <c r="AC109" s="37">
        <v>0</v>
      </c>
      <c r="AD109" s="38">
        <v>0</v>
      </c>
      <c r="AE109" s="40">
        <v>1</v>
      </c>
      <c r="AF109" s="35">
        <v>0</v>
      </c>
      <c r="AG109" s="39">
        <v>0</v>
      </c>
      <c r="AH109" s="40">
        <v>1</v>
      </c>
      <c r="AI109" s="35">
        <v>0</v>
      </c>
      <c r="AJ109" s="39">
        <v>0</v>
      </c>
      <c r="AK109" s="40">
        <v>1</v>
      </c>
      <c r="AL109" s="39">
        <v>0</v>
      </c>
      <c r="AM109" s="42"/>
      <c r="AN109" s="48"/>
      <c r="AO109" s="39">
        <f t="shared" ref="AO109:AO148" si="25">+IF(SUM(AD109:AM109)&gt;=3,1,IF(SUM(AD109:AM109)&gt;=2,0.5,0))</f>
        <v>1</v>
      </c>
      <c r="AP109" s="39"/>
      <c r="AQ109" s="67" t="str">
        <f t="shared" ref="AQ109:AQ140" si="26">+IF($F109=1,RIGHT(G$3,4)&amp;", ","")&amp;IF($G109=1,RIGHT(H$3,4)&amp;", ","")&amp;IF($H109=1,RIGHT(I$3,4)&amp;", ","")&amp;IF($I109=1,RIGHT(J$3,4)&amp;", ","")&amp;IF($J109=1,RIGHT(K$3,4)&amp;", ","")&amp;IF($K109=1,RIGHT(L$3,4)&amp;", ","")&amp;IF($L109=1,RIGHT(M$3,4)&amp;", ","")&amp;IF($M109=1,RIGHT(N$3,4)&amp;", ","")&amp;IF($N109=1,RIGHT(O$3,4)&amp;", ","")&amp;IF($O109=1,RIGHT(P$3,4)&amp;", ","")&amp;IF($P109=1,RIGHT(Q$3,4)&amp;", ","")&amp;IF($Q109=1,RIGHT(R$3,4)&amp;", ","")&amp;IF($R109=1,RIGHT(S$3,4)&amp;", ","")&amp;IF($S109=1,RIGHT(T$3,4)&amp;", ","")&amp;IF($T109=1,RIGHT(U$3,4)&amp;", ","")&amp;IF($U109=1,RIGHT(V$3,4)&amp;", ","")&amp;IF($V109=1,RIGHT(W$3,4)&amp;", ","")&amp;IF($W109=1,RIGHT(X$3,4)&amp;", ","")&amp;IF($X109=1,RIGHT(Y$3,4)&amp;", ","")&amp;IF($Y109=1,RIGHT(Z$3,4)&amp;", ","")&amp;IF($Z109=1,RIGHT(AA$3,4)&amp;", ","")&amp;IF($AA109=1,RIGHT(AB$3,4)&amp;", ","")&amp;IF($AB109=1,RIGHT(AC$3,4)&amp;", ","")&amp;IF($AC109=1,RIGHT(AD$3,4)&amp;", ","")&amp;IF($AD109=1,RIGHT(AE$3,4)&amp;", ","")&amp;IF($AE109=1,RIGHT(AF$3,4)&amp;", ","")&amp;IF($AF109=1,RIGHT(AG$3,4)&amp;", ","")&amp;IF($AG109=1,RIGHT(AH$3,4)&amp;", ","")&amp;IF($AH109=1,RIGHT(AI$3,4)&amp;", ","")&amp;IF($AI109=1,RIGHT(AJ$3,4)&amp;", ","")&amp;IF($AJ109=1,RIGHT(AK$3,4)&amp;", ","")&amp;IF($AK109=1,RIGHT(AL$3,4)&amp;", ","")&amp;IF($AL109=1,RIGHT(AM$3,4)&amp;", ","")&amp;IF($AM109=1,RIGHT(AN$3,4)&amp;", ","")</f>
        <v xml:space="preserve">1986, 1989, 1994, 2001, 2002, 2006, 2011, 2014, 2017, </v>
      </c>
      <c r="AR109" s="45">
        <f t="shared" si="22"/>
        <v>3</v>
      </c>
      <c r="AS109" s="46">
        <f t="shared" si="23"/>
        <v>1</v>
      </c>
      <c r="AT109" t="b">
        <f t="shared" si="24"/>
        <v>1</v>
      </c>
    </row>
    <row r="110" spans="1:46" customFormat="1" x14ac:dyDescent="0.3">
      <c r="A110" s="64">
        <f t="shared" si="18"/>
        <v>107</v>
      </c>
      <c r="B110" s="35" t="s">
        <v>129</v>
      </c>
      <c r="C110" s="67" t="s">
        <v>273</v>
      </c>
      <c r="D110" s="35" t="s">
        <v>311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1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7">
        <v>1</v>
      </c>
      <c r="AD110" s="38">
        <v>0</v>
      </c>
      <c r="AE110" s="39">
        <v>0</v>
      </c>
      <c r="AF110" s="39">
        <v>0</v>
      </c>
      <c r="AG110" s="39">
        <v>0</v>
      </c>
      <c r="AH110" s="40">
        <v>1</v>
      </c>
      <c r="AI110" s="35">
        <v>0</v>
      </c>
      <c r="AJ110" s="39">
        <v>0</v>
      </c>
      <c r="AK110" s="39">
        <v>0</v>
      </c>
      <c r="AL110" s="39">
        <v>0</v>
      </c>
      <c r="AM110" s="42"/>
      <c r="AN110" s="43">
        <v>1</v>
      </c>
      <c r="AO110" s="39">
        <f t="shared" si="25"/>
        <v>0</v>
      </c>
      <c r="AP110" s="39"/>
      <c r="AQ110" s="67" t="str">
        <f t="shared" si="26"/>
        <v xml:space="preserve">2003, 2009, 2014, </v>
      </c>
      <c r="AR110" s="45">
        <f t="shared" si="22"/>
        <v>2</v>
      </c>
      <c r="AS110" s="46">
        <f t="shared" si="23"/>
        <v>0.5</v>
      </c>
      <c r="AT110" t="b">
        <f t="shared" si="24"/>
        <v>0</v>
      </c>
    </row>
    <row r="111" spans="1:46" customFormat="1" x14ac:dyDescent="0.3">
      <c r="A111" s="64">
        <f t="shared" si="18"/>
        <v>108</v>
      </c>
      <c r="B111" s="35" t="s">
        <v>130</v>
      </c>
      <c r="C111" s="81" t="s">
        <v>342</v>
      </c>
      <c r="D111" s="35" t="s">
        <v>311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1</v>
      </c>
      <c r="Q111" s="35">
        <v>0</v>
      </c>
      <c r="R111" s="35">
        <v>0</v>
      </c>
      <c r="S111" s="35">
        <v>0</v>
      </c>
      <c r="T111" s="35">
        <v>0</v>
      </c>
      <c r="U111" s="35">
        <v>1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7">
        <v>0</v>
      </c>
      <c r="AD111" s="38">
        <v>0</v>
      </c>
      <c r="AE111" s="40">
        <v>1</v>
      </c>
      <c r="AF111" s="39">
        <v>0</v>
      </c>
      <c r="AG111" s="39">
        <v>0</v>
      </c>
      <c r="AH111" s="39">
        <v>0</v>
      </c>
      <c r="AI111" s="39">
        <v>0</v>
      </c>
      <c r="AJ111" s="39">
        <v>0</v>
      </c>
      <c r="AK111" s="39">
        <v>0</v>
      </c>
      <c r="AL111" s="40">
        <v>1</v>
      </c>
      <c r="AM111" s="42"/>
      <c r="AN111" s="48"/>
      <c r="AO111" s="39">
        <f t="shared" si="25"/>
        <v>0.5</v>
      </c>
      <c r="AP111" s="39"/>
      <c r="AQ111" s="67" t="str">
        <f t="shared" si="26"/>
        <v xml:space="preserve">1996, 2001, 2011, 2018, </v>
      </c>
      <c r="AR111" s="45">
        <f t="shared" si="22"/>
        <v>2</v>
      </c>
      <c r="AS111" s="46">
        <f t="shared" si="23"/>
        <v>0.5</v>
      </c>
      <c r="AT111" t="b">
        <f t="shared" si="24"/>
        <v>1</v>
      </c>
    </row>
    <row r="112" spans="1:46" customFormat="1" x14ac:dyDescent="0.3">
      <c r="A112" s="64">
        <f t="shared" si="18"/>
        <v>109</v>
      </c>
      <c r="B112" s="35" t="s">
        <v>131</v>
      </c>
      <c r="C112" s="67" t="s">
        <v>274</v>
      </c>
      <c r="D112" s="35" t="s">
        <v>311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2</v>
      </c>
      <c r="M112" s="35">
        <v>0</v>
      </c>
      <c r="N112" s="35">
        <v>0</v>
      </c>
      <c r="O112" s="35">
        <v>1</v>
      </c>
      <c r="P112" s="35">
        <v>1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1</v>
      </c>
      <c r="W112" s="35">
        <v>0</v>
      </c>
      <c r="X112" s="35">
        <v>0</v>
      </c>
      <c r="Y112" s="35">
        <v>0</v>
      </c>
      <c r="Z112" s="35">
        <v>1</v>
      </c>
      <c r="AA112" s="35">
        <v>0</v>
      </c>
      <c r="AB112" s="35">
        <v>0</v>
      </c>
      <c r="AC112" s="37">
        <v>0</v>
      </c>
      <c r="AD112" s="53">
        <v>1</v>
      </c>
      <c r="AE112" s="39">
        <v>0</v>
      </c>
      <c r="AF112" s="40">
        <v>1</v>
      </c>
      <c r="AG112" s="39">
        <v>0</v>
      </c>
      <c r="AH112" s="39">
        <v>0</v>
      </c>
      <c r="AI112" s="39">
        <v>0</v>
      </c>
      <c r="AJ112" s="39">
        <v>0</v>
      </c>
      <c r="AK112" s="39">
        <v>0</v>
      </c>
      <c r="AL112" s="39">
        <v>0</v>
      </c>
      <c r="AM112" s="49">
        <v>1</v>
      </c>
      <c r="AN112" s="48"/>
      <c r="AO112" s="39">
        <f t="shared" si="25"/>
        <v>1</v>
      </c>
      <c r="AP112" s="39"/>
      <c r="AQ112" s="67" t="str">
        <f t="shared" si="26"/>
        <v xml:space="preserve">1995, 1996, 2002, 2006, 2010, 2012, 2019, </v>
      </c>
      <c r="AR112" s="45">
        <f t="shared" si="22"/>
        <v>2</v>
      </c>
      <c r="AS112" s="46">
        <f t="shared" si="23"/>
        <v>0.5</v>
      </c>
      <c r="AT112" t="b">
        <f t="shared" si="24"/>
        <v>0</v>
      </c>
    </row>
    <row r="113" spans="1:46" customFormat="1" x14ac:dyDescent="0.3">
      <c r="A113" s="64">
        <f t="shared" si="18"/>
        <v>110</v>
      </c>
      <c r="B113" s="35" t="s">
        <v>132</v>
      </c>
      <c r="C113" s="77" t="s">
        <v>275</v>
      </c>
      <c r="D113" s="35" t="s">
        <v>311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1</v>
      </c>
      <c r="X113" s="35">
        <v>1</v>
      </c>
      <c r="Y113" s="35">
        <v>1</v>
      </c>
      <c r="Z113" s="35">
        <v>1</v>
      </c>
      <c r="AA113" s="35">
        <v>1</v>
      </c>
      <c r="AB113" s="35">
        <v>1</v>
      </c>
      <c r="AC113" s="37">
        <v>1</v>
      </c>
      <c r="AD113" s="51">
        <v>1</v>
      </c>
      <c r="AE113" s="40">
        <v>1</v>
      </c>
      <c r="AF113" s="39">
        <v>0</v>
      </c>
      <c r="AG113" s="39">
        <v>0</v>
      </c>
      <c r="AH113" s="40">
        <v>2</v>
      </c>
      <c r="AI113" s="47">
        <v>1</v>
      </c>
      <c r="AJ113" s="40">
        <v>1</v>
      </c>
      <c r="AK113" s="40">
        <v>1</v>
      </c>
      <c r="AL113" s="40">
        <v>2</v>
      </c>
      <c r="AM113" s="72">
        <v>2</v>
      </c>
      <c r="AN113" s="48"/>
      <c r="AO113" s="39">
        <f t="shared" si="25"/>
        <v>1</v>
      </c>
      <c r="AP113" s="39"/>
      <c r="AQ113" s="67" t="str">
        <f t="shared" si="26"/>
        <v xml:space="preserve">2003, 2004, 2005, 2006, 2007, 2008, 2009, 2010, 2011, 2015, 2016, 2017, </v>
      </c>
      <c r="AR113" s="45">
        <f t="shared" si="22"/>
        <v>6</v>
      </c>
      <c r="AS113" s="46">
        <f t="shared" si="23"/>
        <v>1</v>
      </c>
      <c r="AT113" t="b">
        <f t="shared" si="24"/>
        <v>1</v>
      </c>
    </row>
    <row r="114" spans="1:46" customFormat="1" x14ac:dyDescent="0.3">
      <c r="A114" s="64">
        <f t="shared" si="18"/>
        <v>111</v>
      </c>
      <c r="B114" s="35" t="s">
        <v>133</v>
      </c>
      <c r="C114" s="67" t="s">
        <v>276</v>
      </c>
      <c r="D114" s="35" t="s">
        <v>311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1</v>
      </c>
      <c r="U114" s="35">
        <v>1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1</v>
      </c>
      <c r="AB114" s="47">
        <v>1</v>
      </c>
      <c r="AC114" s="37">
        <v>0</v>
      </c>
      <c r="AD114" s="38">
        <v>0</v>
      </c>
      <c r="AE114" s="39">
        <v>0</v>
      </c>
      <c r="AF114" s="39">
        <v>0</v>
      </c>
      <c r="AG114" s="39">
        <v>0</v>
      </c>
      <c r="AH114" s="40">
        <v>1</v>
      </c>
      <c r="AI114" s="39">
        <v>0</v>
      </c>
      <c r="AJ114" s="39">
        <v>0</v>
      </c>
      <c r="AK114" s="39">
        <v>0</v>
      </c>
      <c r="AL114" s="39">
        <v>0</v>
      </c>
      <c r="AM114" s="42"/>
      <c r="AN114" s="48"/>
      <c r="AO114" s="39">
        <f t="shared" si="25"/>
        <v>0</v>
      </c>
      <c r="AP114" s="39"/>
      <c r="AQ114" s="67" t="str">
        <f t="shared" si="26"/>
        <v xml:space="preserve">2000, 2001, 2007, 2008, 2014, </v>
      </c>
      <c r="AR114" s="45">
        <f t="shared" si="22"/>
        <v>1</v>
      </c>
      <c r="AS114" s="46">
        <f t="shared" si="23"/>
        <v>0</v>
      </c>
      <c r="AT114" t="b">
        <f t="shared" si="24"/>
        <v>1</v>
      </c>
    </row>
    <row r="115" spans="1:46" customFormat="1" x14ac:dyDescent="0.3">
      <c r="A115" s="64">
        <f t="shared" si="18"/>
        <v>112</v>
      </c>
      <c r="B115" s="35" t="s">
        <v>134</v>
      </c>
      <c r="C115" s="67" t="s">
        <v>277</v>
      </c>
      <c r="D115" s="35" t="s">
        <v>311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1</v>
      </c>
      <c r="K115" s="35">
        <v>1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47">
        <v>1</v>
      </c>
      <c r="Y115" s="39">
        <v>1</v>
      </c>
      <c r="Z115" s="35">
        <v>0</v>
      </c>
      <c r="AA115" s="35">
        <v>0</v>
      </c>
      <c r="AB115" s="35">
        <v>0</v>
      </c>
      <c r="AC115" s="37">
        <v>0</v>
      </c>
      <c r="AD115" s="38">
        <v>0</v>
      </c>
      <c r="AE115" s="39">
        <v>0</v>
      </c>
      <c r="AF115" s="40">
        <v>1</v>
      </c>
      <c r="AG115" s="39">
        <v>0</v>
      </c>
      <c r="AH115" s="39">
        <v>0</v>
      </c>
      <c r="AI115" s="39">
        <v>0</v>
      </c>
      <c r="AJ115" s="39">
        <v>0</v>
      </c>
      <c r="AK115" s="39">
        <v>0</v>
      </c>
      <c r="AL115" s="39">
        <v>0</v>
      </c>
      <c r="AM115" s="49">
        <v>1</v>
      </c>
      <c r="AN115" s="48"/>
      <c r="AO115" s="39">
        <f t="shared" si="25"/>
        <v>0.5</v>
      </c>
      <c r="AP115" s="39"/>
      <c r="AQ115" s="67" t="str">
        <f t="shared" si="26"/>
        <v xml:space="preserve">1990, 1991, 2004, 2005, 2012, 2019, </v>
      </c>
      <c r="AR115" s="45">
        <f t="shared" si="22"/>
        <v>1</v>
      </c>
      <c r="AS115" s="46">
        <f t="shared" si="23"/>
        <v>0</v>
      </c>
      <c r="AT115" t="b">
        <f t="shared" si="24"/>
        <v>0</v>
      </c>
    </row>
    <row r="116" spans="1:46" customFormat="1" x14ac:dyDescent="0.3">
      <c r="A116" s="64">
        <f t="shared" si="18"/>
        <v>113</v>
      </c>
      <c r="B116" s="35" t="s">
        <v>135</v>
      </c>
      <c r="C116" s="81" t="s">
        <v>278</v>
      </c>
      <c r="D116" s="35" t="s">
        <v>311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47">
        <v>1</v>
      </c>
      <c r="AA116" s="35">
        <v>1</v>
      </c>
      <c r="AB116" s="35">
        <v>0</v>
      </c>
      <c r="AC116" s="37">
        <v>0</v>
      </c>
      <c r="AD116" s="38">
        <v>0</v>
      </c>
      <c r="AE116" s="39">
        <v>0</v>
      </c>
      <c r="AF116" s="39">
        <v>0</v>
      </c>
      <c r="AG116" s="40">
        <v>1</v>
      </c>
      <c r="AH116" s="35">
        <v>0</v>
      </c>
      <c r="AI116" s="35">
        <v>0</v>
      </c>
      <c r="AJ116" s="39">
        <v>0</v>
      </c>
      <c r="AK116" s="39">
        <v>0</v>
      </c>
      <c r="AL116" s="39">
        <v>0</v>
      </c>
      <c r="AM116" s="42"/>
      <c r="AN116" s="48"/>
      <c r="AO116" s="39">
        <f t="shared" si="25"/>
        <v>0</v>
      </c>
      <c r="AP116" s="39"/>
      <c r="AQ116" s="67" t="str">
        <f t="shared" si="26"/>
        <v xml:space="preserve">2006, 2007, 2013, </v>
      </c>
      <c r="AR116" s="45">
        <f t="shared" si="22"/>
        <v>1</v>
      </c>
      <c r="AS116" s="46">
        <f t="shared" si="23"/>
        <v>0</v>
      </c>
      <c r="AT116" t="b">
        <f t="shared" si="24"/>
        <v>1</v>
      </c>
    </row>
    <row r="117" spans="1:46" customFormat="1" x14ac:dyDescent="0.3">
      <c r="A117" s="64">
        <f t="shared" si="18"/>
        <v>114</v>
      </c>
      <c r="B117" s="35" t="s">
        <v>136</v>
      </c>
      <c r="C117" s="67" t="s">
        <v>279</v>
      </c>
      <c r="D117" s="35" t="s">
        <v>311</v>
      </c>
      <c r="E117" s="35">
        <v>0</v>
      </c>
      <c r="F117" s="35">
        <v>1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7">
        <v>0</v>
      </c>
      <c r="AD117" s="38">
        <v>0</v>
      </c>
      <c r="AE117" s="39">
        <v>0</v>
      </c>
      <c r="AF117" s="39">
        <v>0</v>
      </c>
      <c r="AG117" s="39">
        <v>0</v>
      </c>
      <c r="AH117" s="35">
        <v>0</v>
      </c>
      <c r="AI117" s="35">
        <v>0</v>
      </c>
      <c r="AJ117" s="35">
        <v>0</v>
      </c>
      <c r="AK117" s="35">
        <v>0</v>
      </c>
      <c r="AL117" s="35">
        <v>0</v>
      </c>
      <c r="AM117" s="42"/>
      <c r="AN117" s="48"/>
      <c r="AO117" s="39">
        <f t="shared" si="25"/>
        <v>0</v>
      </c>
      <c r="AP117" s="39"/>
      <c r="AQ117" s="67" t="str">
        <f t="shared" si="26"/>
        <v xml:space="preserve">1986, </v>
      </c>
      <c r="AR117" s="45">
        <f t="shared" si="22"/>
        <v>0</v>
      </c>
      <c r="AS117" s="46">
        <f t="shared" si="23"/>
        <v>0</v>
      </c>
      <c r="AT117" t="b">
        <f t="shared" si="24"/>
        <v>1</v>
      </c>
    </row>
    <row r="118" spans="1:46" customFormat="1" x14ac:dyDescent="0.3">
      <c r="A118" s="64">
        <f t="shared" si="18"/>
        <v>115</v>
      </c>
      <c r="B118" s="35" t="s">
        <v>137</v>
      </c>
      <c r="C118" s="82" t="s">
        <v>280</v>
      </c>
      <c r="D118" s="35" t="s">
        <v>311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2</v>
      </c>
      <c r="O118" s="35">
        <v>0</v>
      </c>
      <c r="P118" s="35">
        <v>3</v>
      </c>
      <c r="Q118" s="35">
        <v>0</v>
      </c>
      <c r="R118" s="35">
        <v>0</v>
      </c>
      <c r="S118" s="35">
        <v>0</v>
      </c>
      <c r="T118" s="35">
        <v>0</v>
      </c>
      <c r="U118" s="35">
        <v>1</v>
      </c>
      <c r="V118" s="35">
        <v>0</v>
      </c>
      <c r="W118" s="35">
        <v>0</v>
      </c>
      <c r="X118" s="35">
        <v>0</v>
      </c>
      <c r="Y118" s="35">
        <v>0</v>
      </c>
      <c r="Z118" s="35">
        <v>1</v>
      </c>
      <c r="AA118" s="35">
        <v>0</v>
      </c>
      <c r="AB118" s="35">
        <v>0</v>
      </c>
      <c r="AC118" s="37">
        <v>1</v>
      </c>
      <c r="AD118" s="53">
        <v>1</v>
      </c>
      <c r="AE118" s="47">
        <v>3</v>
      </c>
      <c r="AF118" s="47">
        <v>1</v>
      </c>
      <c r="AG118" s="47">
        <v>2</v>
      </c>
      <c r="AH118" s="47">
        <v>1</v>
      </c>
      <c r="AI118" s="47">
        <v>3</v>
      </c>
      <c r="AJ118" s="47">
        <v>1</v>
      </c>
      <c r="AK118" s="47">
        <v>1</v>
      </c>
      <c r="AL118" s="47">
        <v>1</v>
      </c>
      <c r="AM118" s="83">
        <v>1</v>
      </c>
      <c r="AN118" s="84"/>
      <c r="AO118" s="39">
        <f t="shared" si="25"/>
        <v>1</v>
      </c>
      <c r="AP118" s="39"/>
      <c r="AQ118" s="67" t="str">
        <f t="shared" si="26"/>
        <v xml:space="preserve">2001, 2006, 2009, 2010, 2012, 2014, 2016, 2017, 2018, 2019, </v>
      </c>
      <c r="AR118" s="45">
        <f t="shared" si="22"/>
        <v>7</v>
      </c>
      <c r="AS118" s="46">
        <f t="shared" si="23"/>
        <v>1</v>
      </c>
      <c r="AT118" t="b">
        <f t="shared" si="24"/>
        <v>1</v>
      </c>
    </row>
    <row r="119" spans="1:46" customFormat="1" x14ac:dyDescent="0.3">
      <c r="A119" s="64">
        <f t="shared" si="18"/>
        <v>116</v>
      </c>
      <c r="B119" s="35" t="s">
        <v>138</v>
      </c>
      <c r="C119" s="81" t="s">
        <v>281</v>
      </c>
      <c r="D119" s="35" t="s">
        <v>311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7">
        <v>0</v>
      </c>
      <c r="AD119" s="51">
        <v>1</v>
      </c>
      <c r="AE119" s="39">
        <v>0</v>
      </c>
      <c r="AF119" s="39">
        <v>0</v>
      </c>
      <c r="AG119" s="35">
        <v>0</v>
      </c>
      <c r="AH119" s="35">
        <v>0</v>
      </c>
      <c r="AI119" s="35">
        <v>0</v>
      </c>
      <c r="AJ119" s="35">
        <v>0</v>
      </c>
      <c r="AK119" s="35">
        <v>0</v>
      </c>
      <c r="AL119" s="35">
        <v>0</v>
      </c>
      <c r="AM119" s="42"/>
      <c r="AN119" s="48"/>
      <c r="AO119" s="39">
        <f t="shared" si="25"/>
        <v>0</v>
      </c>
      <c r="AP119" s="39"/>
      <c r="AQ119" s="67" t="str">
        <f t="shared" si="26"/>
        <v xml:space="preserve">2010, </v>
      </c>
      <c r="AR119" s="45">
        <f t="shared" si="22"/>
        <v>1</v>
      </c>
      <c r="AS119" s="46">
        <f t="shared" si="23"/>
        <v>0</v>
      </c>
      <c r="AT119" t="b">
        <f t="shared" si="24"/>
        <v>1</v>
      </c>
    </row>
    <row r="120" spans="1:46" customFormat="1" x14ac:dyDescent="0.3">
      <c r="A120" s="64">
        <f t="shared" si="18"/>
        <v>117</v>
      </c>
      <c r="B120" s="35" t="s">
        <v>139</v>
      </c>
      <c r="C120" s="81" t="s">
        <v>282</v>
      </c>
      <c r="D120" s="35" t="s">
        <v>311</v>
      </c>
      <c r="E120" s="35">
        <v>0</v>
      </c>
      <c r="F120" s="35">
        <v>2</v>
      </c>
      <c r="G120" s="35">
        <v>0</v>
      </c>
      <c r="H120" s="35">
        <v>0</v>
      </c>
      <c r="I120" s="35">
        <v>0</v>
      </c>
      <c r="J120" s="35">
        <v>0</v>
      </c>
      <c r="K120" s="35">
        <v>2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1</v>
      </c>
      <c r="X120" s="35">
        <v>0</v>
      </c>
      <c r="Y120" s="35">
        <v>0</v>
      </c>
      <c r="Z120" s="35">
        <v>0</v>
      </c>
      <c r="AA120" s="35">
        <v>1</v>
      </c>
      <c r="AB120" s="35">
        <v>1</v>
      </c>
      <c r="AC120" s="37">
        <v>0</v>
      </c>
      <c r="AD120" s="40">
        <v>1</v>
      </c>
      <c r="AE120" s="35">
        <v>0</v>
      </c>
      <c r="AF120" s="39">
        <v>0</v>
      </c>
      <c r="AG120" s="40">
        <v>1</v>
      </c>
      <c r="AH120" s="35">
        <v>0</v>
      </c>
      <c r="AI120" s="39">
        <v>0</v>
      </c>
      <c r="AJ120" s="39">
        <v>0</v>
      </c>
      <c r="AK120" s="40">
        <v>1</v>
      </c>
      <c r="AL120" s="39">
        <v>0</v>
      </c>
      <c r="AM120" s="42"/>
      <c r="AN120" s="48"/>
      <c r="AO120" s="39">
        <f t="shared" si="25"/>
        <v>1</v>
      </c>
      <c r="AP120" s="39"/>
      <c r="AQ120" s="67" t="str">
        <f t="shared" si="26"/>
        <v xml:space="preserve">2003, 2007, 2008, 2010, 2013, 2017, </v>
      </c>
      <c r="AR120" s="45">
        <f t="shared" si="22"/>
        <v>3</v>
      </c>
      <c r="AS120" s="46">
        <f t="shared" si="23"/>
        <v>1</v>
      </c>
      <c r="AT120" t="b">
        <f t="shared" si="24"/>
        <v>1</v>
      </c>
    </row>
    <row r="121" spans="1:46" customFormat="1" x14ac:dyDescent="0.3">
      <c r="A121" s="64">
        <f t="shared" si="18"/>
        <v>118</v>
      </c>
      <c r="B121" s="35" t="s">
        <v>140</v>
      </c>
      <c r="C121" s="65" t="s">
        <v>283</v>
      </c>
      <c r="D121" s="35" t="s">
        <v>311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7">
        <v>0</v>
      </c>
      <c r="AD121" s="38">
        <v>0</v>
      </c>
      <c r="AE121" s="39">
        <v>0</v>
      </c>
      <c r="AF121" s="39">
        <v>0</v>
      </c>
      <c r="AG121" s="39">
        <v>0</v>
      </c>
      <c r="AH121" s="39">
        <v>0</v>
      </c>
      <c r="AI121" s="39">
        <v>0</v>
      </c>
      <c r="AJ121" s="39">
        <v>0</v>
      </c>
      <c r="AK121" s="39">
        <v>0</v>
      </c>
      <c r="AL121" s="40">
        <v>1</v>
      </c>
      <c r="AM121" s="42"/>
      <c r="AN121" s="48"/>
      <c r="AO121" s="39">
        <f t="shared" si="25"/>
        <v>0</v>
      </c>
      <c r="AP121" s="39"/>
      <c r="AQ121" s="67" t="str">
        <f t="shared" si="26"/>
        <v xml:space="preserve">2018, </v>
      </c>
      <c r="AR121" s="45">
        <f t="shared" si="22"/>
        <v>1</v>
      </c>
      <c r="AS121" s="46">
        <f t="shared" si="23"/>
        <v>0</v>
      </c>
      <c r="AT121" t="b">
        <f t="shared" si="24"/>
        <v>1</v>
      </c>
    </row>
    <row r="122" spans="1:46" customFormat="1" x14ac:dyDescent="0.3">
      <c r="A122" s="64">
        <f t="shared" si="18"/>
        <v>119</v>
      </c>
      <c r="B122" s="35" t="s">
        <v>141</v>
      </c>
      <c r="C122" s="65" t="s">
        <v>284</v>
      </c>
      <c r="D122" s="35" t="s">
        <v>311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2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1</v>
      </c>
      <c r="AB122" s="35">
        <v>0</v>
      </c>
      <c r="AC122" s="37">
        <v>0</v>
      </c>
      <c r="AD122" s="38">
        <v>0</v>
      </c>
      <c r="AE122" s="39">
        <v>0</v>
      </c>
      <c r="AF122" s="39">
        <v>0</v>
      </c>
      <c r="AG122" s="35">
        <v>0</v>
      </c>
      <c r="AH122" s="39">
        <v>0</v>
      </c>
      <c r="AI122" s="39">
        <v>0</v>
      </c>
      <c r="AJ122" s="40">
        <v>1</v>
      </c>
      <c r="AK122" s="39">
        <v>0</v>
      </c>
      <c r="AL122" s="39">
        <v>0</v>
      </c>
      <c r="AM122" s="42"/>
      <c r="AN122" s="48"/>
      <c r="AO122" s="39">
        <f t="shared" si="25"/>
        <v>0</v>
      </c>
      <c r="AP122" s="39"/>
      <c r="AQ122" s="67" t="str">
        <f t="shared" si="26"/>
        <v xml:space="preserve">2007, 2016, </v>
      </c>
      <c r="AR122" s="45">
        <f t="shared" si="22"/>
        <v>1</v>
      </c>
      <c r="AS122" s="46">
        <f t="shared" si="23"/>
        <v>0</v>
      </c>
      <c r="AT122" t="b">
        <f t="shared" si="24"/>
        <v>1</v>
      </c>
    </row>
    <row r="123" spans="1:46" customFormat="1" x14ac:dyDescent="0.3">
      <c r="A123" s="64">
        <f t="shared" si="18"/>
        <v>120</v>
      </c>
      <c r="B123" s="35" t="s">
        <v>142</v>
      </c>
      <c r="C123" s="65" t="s">
        <v>285</v>
      </c>
      <c r="D123" s="35" t="s">
        <v>311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7">
        <v>0</v>
      </c>
      <c r="AD123" s="38">
        <v>0</v>
      </c>
      <c r="AE123" s="39">
        <v>0</v>
      </c>
      <c r="AF123" s="39">
        <v>0</v>
      </c>
      <c r="AG123" s="39">
        <v>0</v>
      </c>
      <c r="AH123" s="39">
        <v>0</v>
      </c>
      <c r="AI123" s="39">
        <v>0</v>
      </c>
      <c r="AJ123" s="39">
        <v>0</v>
      </c>
      <c r="AK123" s="39">
        <v>0</v>
      </c>
      <c r="AL123" s="39">
        <v>0</v>
      </c>
      <c r="AM123" s="49">
        <v>1</v>
      </c>
      <c r="AN123" s="48"/>
      <c r="AO123" s="39">
        <f t="shared" si="25"/>
        <v>0</v>
      </c>
      <c r="AP123" s="39"/>
      <c r="AQ123" s="67" t="str">
        <f t="shared" si="26"/>
        <v xml:space="preserve">2019, </v>
      </c>
      <c r="AR123" s="45">
        <f t="shared" si="22"/>
        <v>0</v>
      </c>
      <c r="AS123" s="46">
        <f t="shared" si="23"/>
        <v>0</v>
      </c>
      <c r="AT123" t="b">
        <f t="shared" si="24"/>
        <v>1</v>
      </c>
    </row>
    <row r="124" spans="1:46" customFormat="1" x14ac:dyDescent="0.3">
      <c r="A124" s="64">
        <f t="shared" si="18"/>
        <v>121</v>
      </c>
      <c r="B124" s="35" t="s">
        <v>143</v>
      </c>
      <c r="C124" s="65" t="s">
        <v>286</v>
      </c>
      <c r="D124" s="35" t="s">
        <v>311</v>
      </c>
      <c r="E124" s="35">
        <v>0</v>
      </c>
      <c r="F124" s="35">
        <v>0</v>
      </c>
      <c r="G124" s="35">
        <v>0</v>
      </c>
      <c r="H124" s="35">
        <v>0</v>
      </c>
      <c r="I124" s="35">
        <v>1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9">
        <v>0</v>
      </c>
      <c r="AD124" s="51">
        <v>1</v>
      </c>
      <c r="AE124" s="39">
        <v>0</v>
      </c>
      <c r="AF124" s="39">
        <v>0</v>
      </c>
      <c r="AG124" s="39">
        <v>0</v>
      </c>
      <c r="AH124" s="39">
        <v>0</v>
      </c>
      <c r="AI124" s="40">
        <v>1</v>
      </c>
      <c r="AJ124" s="39"/>
      <c r="AK124" s="39">
        <v>0</v>
      </c>
      <c r="AL124" s="39">
        <v>0</v>
      </c>
      <c r="AM124" s="42"/>
      <c r="AN124" s="48"/>
      <c r="AO124" s="39">
        <f t="shared" si="25"/>
        <v>0.5</v>
      </c>
      <c r="AP124" s="39"/>
      <c r="AQ124" s="67" t="str">
        <f t="shared" si="26"/>
        <v xml:space="preserve">1989, 2010, 2015, </v>
      </c>
      <c r="AR124" s="45">
        <f t="shared" si="22"/>
        <v>2</v>
      </c>
      <c r="AS124" s="46">
        <f t="shared" si="23"/>
        <v>0.5</v>
      </c>
      <c r="AT124" t="b">
        <f t="shared" si="24"/>
        <v>1</v>
      </c>
    </row>
    <row r="125" spans="1:46" customFormat="1" x14ac:dyDescent="0.3">
      <c r="A125" s="64">
        <f t="shared" si="18"/>
        <v>122</v>
      </c>
      <c r="B125" s="35" t="s">
        <v>144</v>
      </c>
      <c r="C125" s="65" t="s">
        <v>287</v>
      </c>
      <c r="D125" s="35" t="s">
        <v>311</v>
      </c>
      <c r="E125" s="35">
        <v>0</v>
      </c>
      <c r="F125" s="35">
        <v>0</v>
      </c>
      <c r="G125" s="35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1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9">
        <v>0</v>
      </c>
      <c r="AD125" s="38">
        <v>0</v>
      </c>
      <c r="AE125" s="39">
        <v>0</v>
      </c>
      <c r="AF125" s="39">
        <v>0</v>
      </c>
      <c r="AG125" s="39">
        <v>0</v>
      </c>
      <c r="AH125" s="62">
        <v>1</v>
      </c>
      <c r="AI125" s="35">
        <v>0</v>
      </c>
      <c r="AJ125" s="39">
        <v>0</v>
      </c>
      <c r="AK125" s="40">
        <v>1</v>
      </c>
      <c r="AL125" s="39">
        <v>0</v>
      </c>
      <c r="AM125" s="42"/>
      <c r="AN125" s="48"/>
      <c r="AO125" s="39">
        <f t="shared" si="25"/>
        <v>0.5</v>
      </c>
      <c r="AP125" s="39"/>
      <c r="AQ125" s="67" t="str">
        <f t="shared" si="26"/>
        <v xml:space="preserve">2000, 2014, 2017, </v>
      </c>
      <c r="AR125" s="45">
        <f t="shared" si="22"/>
        <v>2</v>
      </c>
      <c r="AS125" s="46">
        <f t="shared" si="23"/>
        <v>0.5</v>
      </c>
      <c r="AT125" t="b">
        <f t="shared" si="24"/>
        <v>1</v>
      </c>
    </row>
    <row r="126" spans="1:46" customFormat="1" x14ac:dyDescent="0.3">
      <c r="A126" s="64">
        <f t="shared" si="18"/>
        <v>123</v>
      </c>
      <c r="B126" s="35" t="s">
        <v>145</v>
      </c>
      <c r="C126" s="65" t="s">
        <v>288</v>
      </c>
      <c r="D126" s="35" t="s">
        <v>311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1</v>
      </c>
      <c r="Z126" s="35">
        <v>0</v>
      </c>
      <c r="AA126" s="35">
        <v>0</v>
      </c>
      <c r="AB126" s="47">
        <v>1</v>
      </c>
      <c r="AC126" s="61">
        <v>1</v>
      </c>
      <c r="AD126" s="39">
        <v>0</v>
      </c>
      <c r="AE126" s="35">
        <v>0</v>
      </c>
      <c r="AF126" s="39">
        <v>0</v>
      </c>
      <c r="AG126" s="39">
        <v>0</v>
      </c>
      <c r="AH126" s="39">
        <v>0</v>
      </c>
      <c r="AI126" s="39">
        <v>0</v>
      </c>
      <c r="AJ126" s="39">
        <v>0</v>
      </c>
      <c r="AK126" s="39">
        <v>0</v>
      </c>
      <c r="AL126" s="39">
        <v>0</v>
      </c>
      <c r="AM126" s="42"/>
      <c r="AN126" s="48"/>
      <c r="AO126" s="39">
        <f t="shared" si="25"/>
        <v>0</v>
      </c>
      <c r="AP126" s="39"/>
      <c r="AQ126" s="67" t="str">
        <f t="shared" si="26"/>
        <v xml:space="preserve">2005, 2008, 2009, </v>
      </c>
      <c r="AR126" s="45">
        <f t="shared" si="22"/>
        <v>1</v>
      </c>
      <c r="AS126" s="46">
        <f t="shared" si="23"/>
        <v>0</v>
      </c>
      <c r="AT126" t="b">
        <f t="shared" si="24"/>
        <v>1</v>
      </c>
    </row>
    <row r="127" spans="1:46" customFormat="1" x14ac:dyDescent="0.3">
      <c r="A127" s="64">
        <f t="shared" si="18"/>
        <v>124</v>
      </c>
      <c r="B127" s="35" t="s">
        <v>146</v>
      </c>
      <c r="C127" s="65" t="s">
        <v>289</v>
      </c>
      <c r="D127" s="35" t="s">
        <v>311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1</v>
      </c>
      <c r="U127" s="35">
        <v>0</v>
      </c>
      <c r="V127" s="35">
        <v>0</v>
      </c>
      <c r="W127" s="35">
        <v>0</v>
      </c>
      <c r="X127" s="35">
        <v>1</v>
      </c>
      <c r="Y127" s="35">
        <v>1</v>
      </c>
      <c r="Z127" s="35">
        <v>0</v>
      </c>
      <c r="AA127" s="35">
        <v>0</v>
      </c>
      <c r="AB127" s="35">
        <v>1</v>
      </c>
      <c r="AC127" s="37">
        <v>0</v>
      </c>
      <c r="AD127" s="51">
        <v>1</v>
      </c>
      <c r="AE127" s="47">
        <v>1</v>
      </c>
      <c r="AF127" s="39">
        <v>0</v>
      </c>
      <c r="AG127" s="40">
        <v>1</v>
      </c>
      <c r="AH127" s="40">
        <v>1</v>
      </c>
      <c r="AI127" s="40">
        <v>1</v>
      </c>
      <c r="AJ127" s="40">
        <v>1</v>
      </c>
      <c r="AK127" s="40">
        <v>1</v>
      </c>
      <c r="AL127" s="40">
        <v>1</v>
      </c>
      <c r="AM127" s="42"/>
      <c r="AN127" s="48"/>
      <c r="AO127" s="39">
        <f t="shared" si="25"/>
        <v>1</v>
      </c>
      <c r="AP127" s="39"/>
      <c r="AQ127" s="67" t="str">
        <f t="shared" si="26"/>
        <v xml:space="preserve">2000, 2004, 2005, 2008, 2010, 2011, 2013, 2014, 2015, 2016, 2017, 2018, </v>
      </c>
      <c r="AR127" s="45">
        <f t="shared" si="22"/>
        <v>8</v>
      </c>
      <c r="AS127" s="46">
        <f t="shared" si="23"/>
        <v>1</v>
      </c>
      <c r="AT127" t="b">
        <f t="shared" si="24"/>
        <v>1</v>
      </c>
    </row>
    <row r="128" spans="1:46" customFormat="1" x14ac:dyDescent="0.3">
      <c r="A128" s="64">
        <f t="shared" si="18"/>
        <v>125</v>
      </c>
      <c r="B128" s="35" t="s">
        <v>147</v>
      </c>
      <c r="C128" s="67" t="s">
        <v>290</v>
      </c>
      <c r="D128" s="35" t="s">
        <v>311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2</v>
      </c>
      <c r="M128" s="35">
        <v>0</v>
      </c>
      <c r="N128" s="35">
        <v>1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1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1</v>
      </c>
      <c r="AC128" s="47">
        <v>1</v>
      </c>
      <c r="AD128" s="68">
        <v>0</v>
      </c>
      <c r="AE128" s="47">
        <v>1</v>
      </c>
      <c r="AF128" s="40">
        <v>1</v>
      </c>
      <c r="AG128" s="47">
        <v>1</v>
      </c>
      <c r="AH128" s="35">
        <v>0</v>
      </c>
      <c r="AI128" s="47">
        <v>1</v>
      </c>
      <c r="AJ128" s="35">
        <v>0</v>
      </c>
      <c r="AK128" s="35">
        <v>0</v>
      </c>
      <c r="AL128" s="40">
        <v>1</v>
      </c>
      <c r="AM128" s="42"/>
      <c r="AN128" s="48"/>
      <c r="AO128" s="39">
        <f t="shared" si="25"/>
        <v>1</v>
      </c>
      <c r="AP128" s="39"/>
      <c r="AQ128" s="67" t="str">
        <f t="shared" si="26"/>
        <v xml:space="preserve">1994, 2002, 2008, 2009, 2011, 2012, 2013, 2015, 2018, </v>
      </c>
      <c r="AR128" s="45">
        <f t="shared" si="22"/>
        <v>6</v>
      </c>
      <c r="AS128" s="46">
        <f t="shared" si="23"/>
        <v>1</v>
      </c>
      <c r="AT128" t="b">
        <f t="shared" si="24"/>
        <v>1</v>
      </c>
    </row>
    <row r="129" spans="1:46" customFormat="1" x14ac:dyDescent="0.3">
      <c r="A129" s="64">
        <f t="shared" si="18"/>
        <v>126</v>
      </c>
      <c r="B129" s="35" t="s">
        <v>148</v>
      </c>
      <c r="C129" s="65" t="s">
        <v>291</v>
      </c>
      <c r="D129" s="35" t="s">
        <v>311</v>
      </c>
      <c r="E129" s="35">
        <v>0</v>
      </c>
      <c r="F129" s="35">
        <v>0</v>
      </c>
      <c r="G129" s="35">
        <v>1</v>
      </c>
      <c r="H129" s="35">
        <v>0</v>
      </c>
      <c r="I129" s="35">
        <v>2</v>
      </c>
      <c r="J129" s="35">
        <v>0</v>
      </c>
      <c r="K129" s="35">
        <v>1</v>
      </c>
      <c r="L129" s="35">
        <v>0</v>
      </c>
      <c r="M129" s="35">
        <v>2</v>
      </c>
      <c r="N129" s="35">
        <v>0</v>
      </c>
      <c r="O129" s="35">
        <v>1</v>
      </c>
      <c r="P129" s="35">
        <v>0</v>
      </c>
      <c r="Q129" s="35">
        <v>0</v>
      </c>
      <c r="R129" s="35">
        <v>0</v>
      </c>
      <c r="S129" s="35">
        <v>1</v>
      </c>
      <c r="T129" s="35">
        <v>1</v>
      </c>
      <c r="U129" s="35">
        <v>1</v>
      </c>
      <c r="V129" s="35">
        <v>0</v>
      </c>
      <c r="W129" s="35">
        <v>1</v>
      </c>
      <c r="X129" s="35">
        <v>0</v>
      </c>
      <c r="Y129" s="35">
        <v>1</v>
      </c>
      <c r="Z129" s="35">
        <v>0</v>
      </c>
      <c r="AA129" s="35">
        <v>1</v>
      </c>
      <c r="AB129" s="35">
        <v>1</v>
      </c>
      <c r="AC129" s="37">
        <v>1</v>
      </c>
      <c r="AD129" s="51">
        <v>1</v>
      </c>
      <c r="AE129" s="40">
        <v>1</v>
      </c>
      <c r="AF129" s="40">
        <v>1</v>
      </c>
      <c r="AG129" s="40">
        <v>1</v>
      </c>
      <c r="AH129" s="40">
        <v>1</v>
      </c>
      <c r="AI129" s="40">
        <v>1</v>
      </c>
      <c r="AJ129" s="40">
        <v>1</v>
      </c>
      <c r="AK129" s="40">
        <v>1</v>
      </c>
      <c r="AL129" s="40">
        <v>1</v>
      </c>
      <c r="AM129" s="85">
        <v>1</v>
      </c>
      <c r="AN129" s="86">
        <v>1</v>
      </c>
      <c r="AO129" s="39">
        <f t="shared" si="25"/>
        <v>1</v>
      </c>
      <c r="AP129" s="39"/>
      <c r="AQ129" s="67" t="str">
        <f t="shared" si="26"/>
        <v xml:space="preserve">1987, 1991, 1995, 1999, 2000, 2001, 2003, 2005, 2007, 2008, 2009, 2010, 2011, 2012, 2013, 2014, 2015, 2016, 2017, 2018, 2019, </v>
      </c>
      <c r="AR129" s="45">
        <f t="shared" si="22"/>
        <v>10</v>
      </c>
      <c r="AS129" s="46">
        <f t="shared" si="23"/>
        <v>1</v>
      </c>
      <c r="AT129" t="b">
        <f t="shared" si="24"/>
        <v>1</v>
      </c>
    </row>
    <row r="130" spans="1:46" customFormat="1" x14ac:dyDescent="0.3">
      <c r="A130" s="64">
        <f t="shared" si="18"/>
        <v>127</v>
      </c>
      <c r="B130" s="35" t="s">
        <v>149</v>
      </c>
      <c r="C130" s="65" t="s">
        <v>292</v>
      </c>
      <c r="D130" s="35" t="s">
        <v>311</v>
      </c>
      <c r="E130" s="35">
        <v>0</v>
      </c>
      <c r="F130" s="35">
        <v>0</v>
      </c>
      <c r="G130" s="35">
        <v>0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1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1</v>
      </c>
      <c r="AC130" s="39">
        <v>0</v>
      </c>
      <c r="AD130" s="38">
        <v>0</v>
      </c>
      <c r="AE130" s="39">
        <v>0</v>
      </c>
      <c r="AF130" s="40">
        <v>1</v>
      </c>
      <c r="AG130" s="39">
        <v>0</v>
      </c>
      <c r="AH130" s="39">
        <v>0</v>
      </c>
      <c r="AI130" s="40">
        <v>1</v>
      </c>
      <c r="AJ130" s="39">
        <v>0</v>
      </c>
      <c r="AK130" s="39">
        <v>0</v>
      </c>
      <c r="AL130" s="39">
        <v>0</v>
      </c>
      <c r="AM130" s="42"/>
      <c r="AN130" s="48"/>
      <c r="AO130" s="39">
        <f t="shared" si="25"/>
        <v>0.5</v>
      </c>
      <c r="AP130" s="39"/>
      <c r="AQ130" s="67" t="str">
        <f t="shared" si="26"/>
        <v xml:space="preserve">2002, 2008, 2012, 2015, </v>
      </c>
      <c r="AR130" s="45">
        <f t="shared" si="22"/>
        <v>2</v>
      </c>
      <c r="AS130" s="46">
        <f t="shared" si="23"/>
        <v>0.5</v>
      </c>
      <c r="AT130" t="b">
        <f t="shared" si="24"/>
        <v>1</v>
      </c>
    </row>
    <row r="131" spans="1:46" customFormat="1" x14ac:dyDescent="0.3">
      <c r="A131" s="64">
        <f t="shared" si="18"/>
        <v>128</v>
      </c>
      <c r="B131" s="35" t="s">
        <v>150</v>
      </c>
      <c r="C131" s="65" t="s">
        <v>293</v>
      </c>
      <c r="D131" s="35" t="s">
        <v>311</v>
      </c>
      <c r="E131" s="35">
        <v>0</v>
      </c>
      <c r="F131" s="35">
        <v>0</v>
      </c>
      <c r="G131" s="35">
        <v>0</v>
      </c>
      <c r="H131" s="35">
        <v>0</v>
      </c>
      <c r="I131" s="35">
        <v>1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1</v>
      </c>
      <c r="AB131" s="35">
        <v>0</v>
      </c>
      <c r="AC131" s="37">
        <v>0</v>
      </c>
      <c r="AD131" s="38">
        <v>0</v>
      </c>
      <c r="AE131" s="39">
        <v>0</v>
      </c>
      <c r="AF131" s="40">
        <v>1</v>
      </c>
      <c r="AG131" s="39">
        <v>0</v>
      </c>
      <c r="AH131" s="39">
        <v>0</v>
      </c>
      <c r="AI131" s="39">
        <v>0</v>
      </c>
      <c r="AJ131" s="40">
        <v>1</v>
      </c>
      <c r="AK131" s="39">
        <v>0</v>
      </c>
      <c r="AL131" s="39">
        <v>0</v>
      </c>
      <c r="AM131" s="49">
        <v>1</v>
      </c>
      <c r="AN131" s="48"/>
      <c r="AO131" s="39">
        <f t="shared" si="25"/>
        <v>1</v>
      </c>
      <c r="AP131" s="39"/>
      <c r="AQ131" s="67" t="str">
        <f t="shared" si="26"/>
        <v xml:space="preserve">1989, 2007, 2012, 2016, 2019, </v>
      </c>
      <c r="AR131" s="45">
        <f t="shared" si="22"/>
        <v>2</v>
      </c>
      <c r="AS131" s="46">
        <f t="shared" si="23"/>
        <v>0.5</v>
      </c>
      <c r="AT131" t="b">
        <f t="shared" si="24"/>
        <v>0</v>
      </c>
    </row>
    <row r="132" spans="1:46" customFormat="1" x14ac:dyDescent="0.3">
      <c r="A132" s="64">
        <f t="shared" si="18"/>
        <v>129</v>
      </c>
      <c r="B132" s="35" t="s">
        <v>151</v>
      </c>
      <c r="C132" s="65" t="s">
        <v>294</v>
      </c>
      <c r="D132" s="35" t="s">
        <v>311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1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7">
        <v>0</v>
      </c>
      <c r="AD132" s="51">
        <v>1</v>
      </c>
      <c r="AE132" s="39">
        <v>0</v>
      </c>
      <c r="AF132" s="39">
        <v>0</v>
      </c>
      <c r="AG132" s="39">
        <v>0</v>
      </c>
      <c r="AH132" s="39">
        <v>0</v>
      </c>
      <c r="AI132" s="39">
        <v>0</v>
      </c>
      <c r="AJ132" s="40">
        <v>1</v>
      </c>
      <c r="AK132" s="39">
        <v>0</v>
      </c>
      <c r="AL132" s="39">
        <v>0</v>
      </c>
      <c r="AM132" s="42"/>
      <c r="AN132" s="48"/>
      <c r="AO132" s="39">
        <f t="shared" si="25"/>
        <v>0.5</v>
      </c>
      <c r="AP132" s="39"/>
      <c r="AQ132" s="67" t="str">
        <f t="shared" si="26"/>
        <v xml:space="preserve">2002, 2010, 2016, </v>
      </c>
      <c r="AR132" s="45">
        <f t="shared" si="22"/>
        <v>2</v>
      </c>
      <c r="AS132" s="46">
        <f t="shared" si="23"/>
        <v>0.5</v>
      </c>
      <c r="AT132" t="b">
        <f t="shared" si="24"/>
        <v>1</v>
      </c>
    </row>
    <row r="133" spans="1:46" customFormat="1" x14ac:dyDescent="0.3">
      <c r="A133" s="64">
        <f t="shared" ref="A133:A148" si="27">1+A132</f>
        <v>130</v>
      </c>
      <c r="B133" s="35" t="s">
        <v>152</v>
      </c>
      <c r="C133" s="65" t="s">
        <v>295</v>
      </c>
      <c r="D133" s="35" t="s">
        <v>311</v>
      </c>
      <c r="E133" s="35">
        <v>0</v>
      </c>
      <c r="F133" s="35">
        <v>0</v>
      </c>
      <c r="G133" s="35">
        <v>0</v>
      </c>
      <c r="H133" s="35">
        <v>0</v>
      </c>
      <c r="I133" s="35">
        <v>1</v>
      </c>
      <c r="J133" s="35">
        <v>0</v>
      </c>
      <c r="K133" s="35">
        <v>0</v>
      </c>
      <c r="L133" s="35">
        <v>0</v>
      </c>
      <c r="M133" s="35">
        <v>2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1</v>
      </c>
      <c r="AA133" s="35">
        <v>0</v>
      </c>
      <c r="AB133" s="35">
        <v>0</v>
      </c>
      <c r="AC133" s="37">
        <v>0</v>
      </c>
      <c r="AD133" s="68">
        <v>0</v>
      </c>
      <c r="AE133" s="39">
        <v>0</v>
      </c>
      <c r="AF133" s="39">
        <v>0</v>
      </c>
      <c r="AG133" s="39">
        <v>0</v>
      </c>
      <c r="AH133" s="39">
        <v>0</v>
      </c>
      <c r="AI133" s="39">
        <v>0</v>
      </c>
      <c r="AJ133" s="39">
        <v>0</v>
      </c>
      <c r="AK133" s="39">
        <v>0</v>
      </c>
      <c r="AL133" s="39">
        <v>0</v>
      </c>
      <c r="AM133" s="42"/>
      <c r="AN133" s="48"/>
      <c r="AO133" s="39">
        <f t="shared" si="25"/>
        <v>0</v>
      </c>
      <c r="AP133" s="87" t="s">
        <v>343</v>
      </c>
      <c r="AQ133" s="67" t="str">
        <f t="shared" si="26"/>
        <v xml:space="preserve">1989, 2006, </v>
      </c>
      <c r="AR133" s="45">
        <f t="shared" si="22"/>
        <v>0</v>
      </c>
      <c r="AS133" s="46">
        <f t="shared" si="23"/>
        <v>0</v>
      </c>
      <c r="AT133" t="b">
        <f t="shared" si="24"/>
        <v>1</v>
      </c>
    </row>
    <row r="134" spans="1:46" customFormat="1" x14ac:dyDescent="0.3">
      <c r="A134" s="64">
        <f t="shared" si="27"/>
        <v>131</v>
      </c>
      <c r="B134" s="35" t="s">
        <v>153</v>
      </c>
      <c r="C134" s="65" t="s">
        <v>296</v>
      </c>
      <c r="D134" s="35" t="s">
        <v>311</v>
      </c>
      <c r="E134" s="35">
        <v>0</v>
      </c>
      <c r="F134" s="35">
        <v>2</v>
      </c>
      <c r="G134" s="35">
        <v>0</v>
      </c>
      <c r="H134" s="35">
        <v>0</v>
      </c>
      <c r="I134" s="35">
        <v>0</v>
      </c>
      <c r="J134" s="35">
        <v>0</v>
      </c>
      <c r="K134" s="35">
        <v>2</v>
      </c>
      <c r="L134" s="35">
        <v>0</v>
      </c>
      <c r="M134" s="35">
        <v>0</v>
      </c>
      <c r="N134" s="35">
        <v>0</v>
      </c>
      <c r="O134" s="35">
        <v>0</v>
      </c>
      <c r="P134" s="35">
        <v>2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1</v>
      </c>
      <c r="AA134" s="35">
        <v>0</v>
      </c>
      <c r="AB134" s="35">
        <v>0</v>
      </c>
      <c r="AC134" s="37">
        <v>0</v>
      </c>
      <c r="AD134" s="38">
        <v>0</v>
      </c>
      <c r="AE134" s="40">
        <v>1</v>
      </c>
      <c r="AF134" s="39">
        <v>0</v>
      </c>
      <c r="AG134" s="39">
        <v>0</v>
      </c>
      <c r="AH134" s="39">
        <v>0</v>
      </c>
      <c r="AI134" s="39">
        <v>0</v>
      </c>
      <c r="AJ134" s="40">
        <v>1</v>
      </c>
      <c r="AK134" s="39">
        <v>0</v>
      </c>
      <c r="AL134" s="39">
        <v>0</v>
      </c>
      <c r="AM134" s="42"/>
      <c r="AN134" s="48"/>
      <c r="AO134" s="39">
        <f t="shared" si="25"/>
        <v>0.5</v>
      </c>
      <c r="AP134" s="39"/>
      <c r="AQ134" s="67" t="str">
        <f t="shared" si="26"/>
        <v xml:space="preserve">2006, 2011, 2016, </v>
      </c>
      <c r="AR134" s="45">
        <f t="shared" si="22"/>
        <v>2</v>
      </c>
      <c r="AS134" s="46">
        <f t="shared" si="23"/>
        <v>0.5</v>
      </c>
      <c r="AT134" t="b">
        <f t="shared" si="24"/>
        <v>1</v>
      </c>
    </row>
    <row r="135" spans="1:46" customFormat="1" x14ac:dyDescent="0.3">
      <c r="A135" s="64">
        <f t="shared" si="27"/>
        <v>132</v>
      </c>
      <c r="B135" s="35" t="s">
        <v>154</v>
      </c>
      <c r="C135" s="65" t="s">
        <v>297</v>
      </c>
      <c r="D135" s="35" t="s">
        <v>311</v>
      </c>
      <c r="E135" s="35">
        <v>0</v>
      </c>
      <c r="F135" s="35">
        <v>0</v>
      </c>
      <c r="G135" s="35">
        <v>0</v>
      </c>
      <c r="H135" s="35">
        <v>2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2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1</v>
      </c>
      <c r="W135" s="35">
        <v>1</v>
      </c>
      <c r="X135" s="35">
        <v>1</v>
      </c>
      <c r="Y135" s="35">
        <v>1</v>
      </c>
      <c r="Z135" s="35">
        <v>1</v>
      </c>
      <c r="AA135" s="35">
        <v>1</v>
      </c>
      <c r="AB135" s="35">
        <v>1</v>
      </c>
      <c r="AC135" s="37">
        <v>1</v>
      </c>
      <c r="AD135" s="51">
        <v>1</v>
      </c>
      <c r="AE135" s="40">
        <v>1</v>
      </c>
      <c r="AF135" s="40">
        <v>1</v>
      </c>
      <c r="AG135" s="40">
        <v>1</v>
      </c>
      <c r="AH135" s="40">
        <v>1</v>
      </c>
      <c r="AI135" s="40">
        <v>1</v>
      </c>
      <c r="AJ135" s="40">
        <v>1</v>
      </c>
      <c r="AK135" s="40">
        <v>1</v>
      </c>
      <c r="AL135" s="40">
        <v>1</v>
      </c>
      <c r="AM135" s="42"/>
      <c r="AN135" s="48"/>
      <c r="AO135" s="39">
        <f t="shared" si="25"/>
        <v>1</v>
      </c>
      <c r="AP135" s="39"/>
      <c r="AQ135" s="67" t="str">
        <f t="shared" si="26"/>
        <v xml:space="preserve">2002, 2003, 2004, 2005, 2006, 2007, 2008, 2009, 2010, 2011, 2012, 2013, 2014, 2015, 2016, 2017, 2018, </v>
      </c>
      <c r="AR135" s="45">
        <f t="shared" si="22"/>
        <v>10</v>
      </c>
      <c r="AS135" s="46">
        <f t="shared" si="23"/>
        <v>1</v>
      </c>
      <c r="AT135" t="b">
        <f t="shared" si="24"/>
        <v>1</v>
      </c>
    </row>
    <row r="136" spans="1:46" customFormat="1" x14ac:dyDescent="0.3">
      <c r="A136" s="64">
        <f t="shared" si="27"/>
        <v>133</v>
      </c>
      <c r="B136" s="35" t="s">
        <v>155</v>
      </c>
      <c r="C136" s="65" t="s">
        <v>298</v>
      </c>
      <c r="D136" s="35" t="s">
        <v>311</v>
      </c>
      <c r="E136" s="35">
        <v>0</v>
      </c>
      <c r="F136" s="35">
        <v>0</v>
      </c>
      <c r="G136" s="35">
        <v>0</v>
      </c>
      <c r="H136" s="35">
        <v>0</v>
      </c>
      <c r="I136" s="35">
        <v>1</v>
      </c>
      <c r="J136" s="35">
        <v>0</v>
      </c>
      <c r="K136" s="35">
        <v>0</v>
      </c>
      <c r="L136" s="35">
        <v>0</v>
      </c>
      <c r="M136" s="35">
        <v>0</v>
      </c>
      <c r="N136" s="35">
        <v>1</v>
      </c>
      <c r="O136" s="35">
        <v>0</v>
      </c>
      <c r="P136" s="35">
        <v>0</v>
      </c>
      <c r="Q136" s="35">
        <v>0</v>
      </c>
      <c r="R136" s="35">
        <v>0</v>
      </c>
      <c r="S136" s="35">
        <v>1</v>
      </c>
      <c r="T136" s="35">
        <v>0</v>
      </c>
      <c r="U136" s="35">
        <v>0</v>
      </c>
      <c r="V136" s="35">
        <v>0</v>
      </c>
      <c r="W136" s="35">
        <v>0</v>
      </c>
      <c r="X136" s="35">
        <v>1</v>
      </c>
      <c r="Y136" s="35">
        <v>0</v>
      </c>
      <c r="Z136" s="35">
        <v>0</v>
      </c>
      <c r="AA136" s="35">
        <v>0</v>
      </c>
      <c r="AB136" s="35">
        <v>0</v>
      </c>
      <c r="AC136" s="37">
        <v>0</v>
      </c>
      <c r="AD136" s="38">
        <v>0</v>
      </c>
      <c r="AE136" s="39">
        <v>0</v>
      </c>
      <c r="AF136" s="39">
        <v>0</v>
      </c>
      <c r="AG136" s="39">
        <v>0</v>
      </c>
      <c r="AH136" s="39">
        <v>0</v>
      </c>
      <c r="AI136" s="39">
        <v>0</v>
      </c>
      <c r="AJ136" s="39">
        <v>0</v>
      </c>
      <c r="AK136" s="39">
        <v>0</v>
      </c>
      <c r="AL136" s="39">
        <v>0</v>
      </c>
      <c r="AM136" s="42"/>
      <c r="AN136" s="48"/>
      <c r="AO136" s="39">
        <f t="shared" si="25"/>
        <v>0</v>
      </c>
      <c r="AP136" s="39"/>
      <c r="AQ136" s="67" t="str">
        <f t="shared" si="26"/>
        <v xml:space="preserve">1989, 1994, 1999, 2004, </v>
      </c>
      <c r="AR136" s="45">
        <f t="shared" si="22"/>
        <v>0</v>
      </c>
      <c r="AS136" s="46">
        <f t="shared" si="23"/>
        <v>0</v>
      </c>
      <c r="AT136" t="b">
        <f t="shared" si="24"/>
        <v>1</v>
      </c>
    </row>
    <row r="137" spans="1:46" customFormat="1" x14ac:dyDescent="0.3">
      <c r="A137" s="64">
        <f t="shared" si="27"/>
        <v>134</v>
      </c>
      <c r="B137" s="35" t="s">
        <v>156</v>
      </c>
      <c r="C137" s="81" t="s">
        <v>299</v>
      </c>
      <c r="D137" s="35" t="s">
        <v>311</v>
      </c>
      <c r="E137" s="35">
        <v>0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1</v>
      </c>
      <c r="Z137" s="35">
        <v>0</v>
      </c>
      <c r="AA137" s="35">
        <v>0</v>
      </c>
      <c r="AB137" s="35">
        <v>0</v>
      </c>
      <c r="AC137" s="37">
        <v>0</v>
      </c>
      <c r="AD137" s="51">
        <v>1</v>
      </c>
      <c r="AE137" s="35">
        <v>0</v>
      </c>
      <c r="AF137" s="39">
        <v>0</v>
      </c>
      <c r="AG137" s="39">
        <v>0</v>
      </c>
      <c r="AH137" s="39">
        <v>0</v>
      </c>
      <c r="AI137" s="39">
        <v>0</v>
      </c>
      <c r="AJ137" s="35">
        <v>0</v>
      </c>
      <c r="AK137" s="35">
        <v>0</v>
      </c>
      <c r="AL137" s="39">
        <v>0</v>
      </c>
      <c r="AM137" s="42"/>
      <c r="AN137" s="48"/>
      <c r="AO137" s="39">
        <f t="shared" si="25"/>
        <v>0</v>
      </c>
      <c r="AP137" s="39"/>
      <c r="AQ137" s="67" t="str">
        <f t="shared" si="26"/>
        <v xml:space="preserve">2005, 2010, </v>
      </c>
      <c r="AR137" s="45">
        <f t="shared" si="22"/>
        <v>1</v>
      </c>
      <c r="AS137" s="46">
        <f t="shared" si="23"/>
        <v>0</v>
      </c>
      <c r="AT137" t="b">
        <f t="shared" si="24"/>
        <v>1</v>
      </c>
    </row>
    <row r="138" spans="1:46" customFormat="1" x14ac:dyDescent="0.3">
      <c r="A138" s="64">
        <f t="shared" si="27"/>
        <v>135</v>
      </c>
      <c r="B138" s="35" t="s">
        <v>157</v>
      </c>
      <c r="C138" s="65" t="s">
        <v>300</v>
      </c>
      <c r="D138" s="35" t="s">
        <v>311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2</v>
      </c>
      <c r="K138" s="35">
        <v>0</v>
      </c>
      <c r="L138" s="35">
        <v>0</v>
      </c>
      <c r="M138" s="35">
        <v>2</v>
      </c>
      <c r="N138" s="35">
        <v>1</v>
      </c>
      <c r="O138" s="35">
        <v>1</v>
      </c>
      <c r="P138" s="35">
        <v>1</v>
      </c>
      <c r="Q138" s="35">
        <v>0</v>
      </c>
      <c r="R138" s="35">
        <v>0</v>
      </c>
      <c r="S138" s="35">
        <v>0</v>
      </c>
      <c r="T138" s="35">
        <v>0</v>
      </c>
      <c r="U138" s="35">
        <v>1</v>
      </c>
      <c r="V138" s="35">
        <v>0</v>
      </c>
      <c r="W138" s="35">
        <v>0</v>
      </c>
      <c r="X138" s="35">
        <v>1</v>
      </c>
      <c r="Y138" s="35">
        <v>0</v>
      </c>
      <c r="Z138" s="35">
        <v>0</v>
      </c>
      <c r="AA138" s="35">
        <v>1</v>
      </c>
      <c r="AB138" s="35">
        <v>0</v>
      </c>
      <c r="AC138" s="37">
        <v>0</v>
      </c>
      <c r="AD138" s="51">
        <v>1</v>
      </c>
      <c r="AE138" s="47">
        <v>1</v>
      </c>
      <c r="AF138" s="47">
        <v>1</v>
      </c>
      <c r="AG138" s="40">
        <v>1</v>
      </c>
      <c r="AH138" s="47">
        <v>1</v>
      </c>
      <c r="AI138" s="39">
        <v>0</v>
      </c>
      <c r="AJ138" s="47">
        <v>1</v>
      </c>
      <c r="AK138" s="40">
        <v>1</v>
      </c>
      <c r="AL138" s="39">
        <v>0</v>
      </c>
      <c r="AM138" s="42"/>
      <c r="AN138" s="48"/>
      <c r="AO138" s="39">
        <f t="shared" si="25"/>
        <v>1</v>
      </c>
      <c r="AP138" s="39"/>
      <c r="AQ138" s="67" t="str">
        <f t="shared" si="26"/>
        <v xml:space="preserve">1994, 1995, 1996, 2001, 2004, 2007, 2010, 2011, 2012, 2013, 2014, 2016, 2017, </v>
      </c>
      <c r="AR138" s="45">
        <f t="shared" si="22"/>
        <v>7</v>
      </c>
      <c r="AS138" s="46">
        <f t="shared" si="23"/>
        <v>1</v>
      </c>
      <c r="AT138" t="b">
        <f t="shared" si="24"/>
        <v>1</v>
      </c>
    </row>
    <row r="139" spans="1:46" customFormat="1" x14ac:dyDescent="0.3">
      <c r="A139" s="64">
        <f t="shared" si="27"/>
        <v>136</v>
      </c>
      <c r="B139" s="35" t="s">
        <v>158</v>
      </c>
      <c r="C139" s="67" t="s">
        <v>301</v>
      </c>
      <c r="D139" s="35" t="s">
        <v>311</v>
      </c>
      <c r="E139" s="35">
        <v>0</v>
      </c>
      <c r="F139" s="35">
        <v>0</v>
      </c>
      <c r="G139" s="35">
        <v>0</v>
      </c>
      <c r="H139" s="35">
        <v>0</v>
      </c>
      <c r="I139" s="35">
        <v>1</v>
      </c>
      <c r="J139" s="35">
        <v>0</v>
      </c>
      <c r="K139" s="35">
        <v>0</v>
      </c>
      <c r="L139" s="35">
        <v>0</v>
      </c>
      <c r="M139" s="35">
        <v>1</v>
      </c>
      <c r="N139" s="35">
        <v>0</v>
      </c>
      <c r="O139" s="35">
        <v>0</v>
      </c>
      <c r="P139" s="35">
        <v>2</v>
      </c>
      <c r="Q139" s="35">
        <v>0</v>
      </c>
      <c r="R139" s="35">
        <v>0</v>
      </c>
      <c r="S139" s="35">
        <v>0</v>
      </c>
      <c r="T139" s="35">
        <v>1</v>
      </c>
      <c r="U139" s="35">
        <v>1</v>
      </c>
      <c r="V139" s="35">
        <v>1</v>
      </c>
      <c r="W139" s="35">
        <v>1</v>
      </c>
      <c r="X139" s="35">
        <v>1</v>
      </c>
      <c r="Y139" s="35">
        <v>1</v>
      </c>
      <c r="Z139" s="35">
        <v>1</v>
      </c>
      <c r="AA139" s="35">
        <v>1</v>
      </c>
      <c r="AB139" s="35">
        <v>1</v>
      </c>
      <c r="AC139" s="37">
        <v>1</v>
      </c>
      <c r="AD139" s="51">
        <v>1</v>
      </c>
      <c r="AE139" s="40">
        <v>1</v>
      </c>
      <c r="AF139" s="40">
        <v>1</v>
      </c>
      <c r="AG139" s="40">
        <v>1</v>
      </c>
      <c r="AH139" s="40">
        <v>1</v>
      </c>
      <c r="AI139" s="40">
        <v>1</v>
      </c>
      <c r="AJ139" s="40">
        <v>1</v>
      </c>
      <c r="AK139" s="40">
        <v>1</v>
      </c>
      <c r="AL139" s="39">
        <v>0</v>
      </c>
      <c r="AM139" s="42"/>
      <c r="AN139" s="48"/>
      <c r="AO139" s="39">
        <f t="shared" si="25"/>
        <v>1</v>
      </c>
      <c r="AP139" s="39"/>
      <c r="AQ139" s="67" t="str">
        <f t="shared" si="26"/>
        <v xml:space="preserve">1989, 1993, 2000, 2001, 2002, 2003, 2004, 2005, 2006, 2007, 2008, 2009, 2010, 2011, 2012, 2013, 2014, 2015, 2016, 2017, </v>
      </c>
      <c r="AR139" s="45">
        <f t="shared" si="22"/>
        <v>9</v>
      </c>
      <c r="AS139" s="46">
        <f t="shared" si="23"/>
        <v>1</v>
      </c>
      <c r="AT139" t="b">
        <f t="shared" si="24"/>
        <v>1</v>
      </c>
    </row>
    <row r="140" spans="1:46" customFormat="1" x14ac:dyDescent="0.3">
      <c r="A140" s="64">
        <f t="shared" si="27"/>
        <v>137</v>
      </c>
      <c r="B140" s="35" t="s">
        <v>159</v>
      </c>
      <c r="C140" s="88" t="s">
        <v>302</v>
      </c>
      <c r="D140" s="35" t="s">
        <v>311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2</v>
      </c>
      <c r="K140" s="35">
        <v>0</v>
      </c>
      <c r="L140" s="35">
        <v>0</v>
      </c>
      <c r="M140" s="35">
        <v>1</v>
      </c>
      <c r="N140" s="35">
        <v>0</v>
      </c>
      <c r="O140" s="35">
        <v>0</v>
      </c>
      <c r="P140" s="35">
        <v>1</v>
      </c>
      <c r="Q140" s="41">
        <v>0</v>
      </c>
      <c r="R140" s="35">
        <v>0</v>
      </c>
      <c r="S140" s="39">
        <v>0</v>
      </c>
      <c r="T140" s="35">
        <v>0</v>
      </c>
      <c r="U140" s="39">
        <v>1</v>
      </c>
      <c r="V140" s="35">
        <v>0</v>
      </c>
      <c r="W140" s="35">
        <v>0</v>
      </c>
      <c r="X140" s="35">
        <v>0</v>
      </c>
      <c r="Y140" s="35">
        <v>0</v>
      </c>
      <c r="Z140" s="35">
        <v>1</v>
      </c>
      <c r="AA140" s="35">
        <v>1</v>
      </c>
      <c r="AB140" s="35">
        <v>1</v>
      </c>
      <c r="AC140" s="37">
        <v>1</v>
      </c>
      <c r="AD140" s="51">
        <v>1</v>
      </c>
      <c r="AE140" s="40">
        <v>1</v>
      </c>
      <c r="AF140" s="40">
        <v>1</v>
      </c>
      <c r="AG140" s="40">
        <v>1</v>
      </c>
      <c r="AH140" s="40">
        <v>1</v>
      </c>
      <c r="AI140" s="40">
        <v>1</v>
      </c>
      <c r="AJ140" s="40">
        <v>1</v>
      </c>
      <c r="AK140" s="40">
        <v>1</v>
      </c>
      <c r="AL140" s="40">
        <v>1</v>
      </c>
      <c r="AM140" s="42"/>
      <c r="AN140" s="48"/>
      <c r="AO140" s="39">
        <f t="shared" si="25"/>
        <v>1</v>
      </c>
      <c r="AP140" s="39"/>
      <c r="AQ140" s="67" t="str">
        <f t="shared" si="26"/>
        <v xml:space="preserve">1993, 1996, 2001, 2006, 2007, 2008, 2009, 2010, 2011, 2012, 2013, 2014, 2015, 2016, 2017, 2018, </v>
      </c>
      <c r="AR140" s="45">
        <f t="shared" si="22"/>
        <v>10</v>
      </c>
      <c r="AS140" s="46">
        <f t="shared" si="23"/>
        <v>1</v>
      </c>
      <c r="AT140" t="b">
        <f t="shared" si="24"/>
        <v>1</v>
      </c>
    </row>
    <row r="141" spans="1:46" customFormat="1" x14ac:dyDescent="0.3">
      <c r="A141" s="64">
        <f t="shared" si="27"/>
        <v>138</v>
      </c>
      <c r="B141" s="35" t="s">
        <v>160</v>
      </c>
      <c r="C141" s="88" t="s">
        <v>303</v>
      </c>
      <c r="D141" s="35" t="s">
        <v>311</v>
      </c>
      <c r="E141" s="35">
        <v>0</v>
      </c>
      <c r="F141" s="35">
        <v>0</v>
      </c>
      <c r="G141" s="35">
        <v>0</v>
      </c>
      <c r="H141" s="35">
        <v>0</v>
      </c>
      <c r="I141" s="35">
        <v>1</v>
      </c>
      <c r="J141" s="35">
        <v>0</v>
      </c>
      <c r="K141" s="35">
        <v>0</v>
      </c>
      <c r="L141" s="35">
        <v>0</v>
      </c>
      <c r="M141" s="35">
        <v>0</v>
      </c>
      <c r="N141" s="35">
        <v>1</v>
      </c>
      <c r="O141" s="35">
        <v>0</v>
      </c>
      <c r="P141" s="35">
        <v>0</v>
      </c>
      <c r="Q141" s="35">
        <v>0</v>
      </c>
      <c r="R141" s="35">
        <v>0</v>
      </c>
      <c r="S141" s="35">
        <v>1</v>
      </c>
      <c r="T141" s="35">
        <v>0</v>
      </c>
      <c r="U141" s="39">
        <v>1</v>
      </c>
      <c r="V141" s="35">
        <v>0</v>
      </c>
      <c r="W141" s="35">
        <v>1</v>
      </c>
      <c r="X141" s="35">
        <v>1</v>
      </c>
      <c r="Y141" s="35">
        <v>0</v>
      </c>
      <c r="Z141" s="35">
        <v>0</v>
      </c>
      <c r="AA141" s="35">
        <v>0</v>
      </c>
      <c r="AB141" s="35">
        <v>0</v>
      </c>
      <c r="AC141" s="37">
        <v>0</v>
      </c>
      <c r="AD141" s="38">
        <v>0</v>
      </c>
      <c r="AE141" s="39">
        <v>0</v>
      </c>
      <c r="AF141" s="39">
        <v>0</v>
      </c>
      <c r="AG141" s="39">
        <v>0</v>
      </c>
      <c r="AH141" s="39">
        <v>0</v>
      </c>
      <c r="AI141" s="39">
        <v>0</v>
      </c>
      <c r="AJ141" s="40">
        <v>1</v>
      </c>
      <c r="AK141" s="40">
        <v>1</v>
      </c>
      <c r="AL141" s="40">
        <v>1</v>
      </c>
      <c r="AM141" s="42"/>
      <c r="AN141" s="48"/>
      <c r="AO141" s="39">
        <f t="shared" si="25"/>
        <v>1</v>
      </c>
      <c r="AP141" s="39"/>
      <c r="AQ141" s="67" t="str">
        <f t="shared" ref="AQ141:AQ148" si="28">+IF($F141=1,RIGHT(G$3,4)&amp;", ","")&amp;IF($G141=1,RIGHT(H$3,4)&amp;", ","")&amp;IF($H141=1,RIGHT(I$3,4)&amp;", ","")&amp;IF($I141=1,RIGHT(J$3,4)&amp;", ","")&amp;IF($J141=1,RIGHT(K$3,4)&amp;", ","")&amp;IF($K141=1,RIGHT(L$3,4)&amp;", ","")&amp;IF($L141=1,RIGHT(M$3,4)&amp;", ","")&amp;IF($M141=1,RIGHT(N$3,4)&amp;", ","")&amp;IF($N141=1,RIGHT(O$3,4)&amp;", ","")&amp;IF($O141=1,RIGHT(P$3,4)&amp;", ","")&amp;IF($P141=1,RIGHT(Q$3,4)&amp;", ","")&amp;IF($Q141=1,RIGHT(R$3,4)&amp;", ","")&amp;IF($R141=1,RIGHT(S$3,4)&amp;", ","")&amp;IF($S141=1,RIGHT(T$3,4)&amp;", ","")&amp;IF($T141=1,RIGHT(U$3,4)&amp;", ","")&amp;IF($U141=1,RIGHT(V$3,4)&amp;", ","")&amp;IF($V141=1,RIGHT(W$3,4)&amp;", ","")&amp;IF($W141=1,RIGHT(X$3,4)&amp;", ","")&amp;IF($X141=1,RIGHT(Y$3,4)&amp;", ","")&amp;IF($Y141=1,RIGHT(Z$3,4)&amp;", ","")&amp;IF($Z141=1,RIGHT(AA$3,4)&amp;", ","")&amp;IF($AA141=1,RIGHT(AB$3,4)&amp;", ","")&amp;IF($AB141=1,RIGHT(AC$3,4)&amp;", ","")&amp;IF($AC141=1,RIGHT(AD$3,4)&amp;", ","")&amp;IF($AD141=1,RIGHT(AE$3,4)&amp;", ","")&amp;IF($AE141=1,RIGHT(AF$3,4)&amp;", ","")&amp;IF($AF141=1,RIGHT(AG$3,4)&amp;", ","")&amp;IF($AG141=1,RIGHT(AH$3,4)&amp;", ","")&amp;IF($AH141=1,RIGHT(AI$3,4)&amp;", ","")&amp;IF($AI141=1,RIGHT(AJ$3,4)&amp;", ","")&amp;IF($AJ141=1,RIGHT(AK$3,4)&amp;", ","")&amp;IF($AK141=1,RIGHT(AL$3,4)&amp;", ","")&amp;IF($AL141=1,RIGHT(AM$3,4)&amp;", ","")&amp;IF($AM141=1,RIGHT(AN$3,4)&amp;", ","")</f>
        <v xml:space="preserve">1989, 1994, 1999, 2001, 2003, 2004, 2016, 2017, 2018, </v>
      </c>
      <c r="AR141" s="45">
        <f t="shared" ref="AR141:AR148" si="29">SUM(IF(IFERROR(FIND(2009,AQ141),0) &gt; 0, 1,0),IF(IFERROR(FIND(2010,AQ141),0) &gt; 0, 1,0), IF(IFERROR(FIND(2011,AQ141),0) &gt; 0, 1,0), IF(IFERROR(FIND(2012,AQ141),0) &gt; 0, 1,0), IF(IFERROR(FIND(2013,AQ141),0) &gt; 0, 1,0), IF(IFERROR(FIND(2014,AQ141),0) &gt; 0, 1,0), IF(IFERROR(FIND(2015,AQ141),0) &gt; 0, 1,0), IF(IFERROR(FIND(2016,AQ141),0) &gt; 0, 1,0), IF(IFERROR(FIND(2017,AQ141),0) &gt; 0, 1,0), IF(IFERROR(FIND(2018,AQ141),0) &gt; 0, 1,0))</f>
        <v>3</v>
      </c>
      <c r="AS141" s="46">
        <f t="shared" ref="AS141:AS148" si="30">IF(AR141&gt;=3,1,IF(AR141&gt;=2,0.5,0))</f>
        <v>1</v>
      </c>
      <c r="AT141" t="b">
        <f t="shared" ref="AT141:AT148" si="31">AO141=AS141</f>
        <v>1</v>
      </c>
    </row>
    <row r="142" spans="1:46" customFormat="1" x14ac:dyDescent="0.3">
      <c r="A142" s="64">
        <f t="shared" si="27"/>
        <v>139</v>
      </c>
      <c r="B142" s="35" t="s">
        <v>161</v>
      </c>
      <c r="C142" s="88" t="s">
        <v>304</v>
      </c>
      <c r="D142" s="35" t="s">
        <v>311</v>
      </c>
      <c r="E142" s="35">
        <v>0</v>
      </c>
      <c r="F142" s="35">
        <v>0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1</v>
      </c>
      <c r="AB142" s="35">
        <v>0</v>
      </c>
      <c r="AC142" s="37">
        <v>0</v>
      </c>
      <c r="AD142" s="38">
        <v>0</v>
      </c>
      <c r="AE142" s="40">
        <v>1</v>
      </c>
      <c r="AF142" s="39">
        <v>0</v>
      </c>
      <c r="AG142" s="39">
        <v>0</v>
      </c>
      <c r="AH142" s="39">
        <v>0</v>
      </c>
      <c r="AI142" s="39">
        <v>0</v>
      </c>
      <c r="AJ142" s="39">
        <v>0</v>
      </c>
      <c r="AK142" s="39">
        <v>0</v>
      </c>
      <c r="AL142" s="39">
        <v>0</v>
      </c>
      <c r="AM142" s="49">
        <v>1</v>
      </c>
      <c r="AN142" s="48"/>
      <c r="AO142" s="39">
        <f t="shared" si="25"/>
        <v>0.5</v>
      </c>
      <c r="AP142" s="39"/>
      <c r="AQ142" s="67" t="str">
        <f t="shared" si="28"/>
        <v xml:space="preserve">2007, 2011, 2019, </v>
      </c>
      <c r="AR142" s="45">
        <f t="shared" si="29"/>
        <v>1</v>
      </c>
      <c r="AS142" s="46">
        <f t="shared" si="30"/>
        <v>0</v>
      </c>
      <c r="AT142" t="b">
        <f t="shared" si="31"/>
        <v>0</v>
      </c>
    </row>
    <row r="143" spans="1:46" customFormat="1" x14ac:dyDescent="0.3">
      <c r="A143" s="64">
        <f t="shared" si="27"/>
        <v>140</v>
      </c>
      <c r="B143" s="35" t="s">
        <v>162</v>
      </c>
      <c r="C143" s="88" t="s">
        <v>305</v>
      </c>
      <c r="D143" s="35" t="s">
        <v>311</v>
      </c>
      <c r="E143" s="35">
        <v>0</v>
      </c>
      <c r="F143" s="35">
        <v>1</v>
      </c>
      <c r="G143" s="35">
        <v>1</v>
      </c>
      <c r="H143" s="35">
        <v>2</v>
      </c>
      <c r="I143" s="35">
        <v>1</v>
      </c>
      <c r="J143" s="35">
        <v>2</v>
      </c>
      <c r="K143" s="35">
        <v>1</v>
      </c>
      <c r="L143" s="35">
        <v>1</v>
      </c>
      <c r="M143" s="35">
        <v>1</v>
      </c>
      <c r="N143" s="35">
        <v>2</v>
      </c>
      <c r="O143" s="35">
        <v>1</v>
      </c>
      <c r="P143" s="35">
        <v>2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1</v>
      </c>
      <c r="AB143" s="35">
        <v>0</v>
      </c>
      <c r="AC143" s="37">
        <v>0</v>
      </c>
      <c r="AD143" s="68">
        <v>0</v>
      </c>
      <c r="AE143" s="35">
        <v>0</v>
      </c>
      <c r="AF143" s="35">
        <v>0</v>
      </c>
      <c r="AG143" s="35">
        <v>0</v>
      </c>
      <c r="AH143" s="39">
        <v>0</v>
      </c>
      <c r="AI143" s="39">
        <v>0</v>
      </c>
      <c r="AJ143" s="39">
        <v>0</v>
      </c>
      <c r="AK143" s="39">
        <v>0</v>
      </c>
      <c r="AL143" s="39">
        <v>0</v>
      </c>
      <c r="AM143" s="42"/>
      <c r="AN143" s="48"/>
      <c r="AO143" s="39">
        <f t="shared" si="25"/>
        <v>0</v>
      </c>
      <c r="AP143" s="39"/>
      <c r="AQ143" s="67" t="str">
        <f t="shared" si="28"/>
        <v xml:space="preserve">1986, 1987, 1989, 1991, 1992, 1993, 1995, 2007, </v>
      </c>
      <c r="AR143" s="45">
        <f t="shared" si="29"/>
        <v>0</v>
      </c>
      <c r="AS143" s="46">
        <f t="shared" si="30"/>
        <v>0</v>
      </c>
      <c r="AT143" t="b">
        <f t="shared" si="31"/>
        <v>1</v>
      </c>
    </row>
    <row r="144" spans="1:46" customFormat="1" x14ac:dyDescent="0.3">
      <c r="A144" s="64">
        <f t="shared" si="27"/>
        <v>141</v>
      </c>
      <c r="B144" s="35" t="s">
        <v>163</v>
      </c>
      <c r="C144" s="67" t="s">
        <v>306</v>
      </c>
      <c r="D144" s="35" t="s">
        <v>311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41">
        <v>0.5</v>
      </c>
      <c r="L144" s="35">
        <v>0</v>
      </c>
      <c r="M144" s="35">
        <v>1</v>
      </c>
      <c r="N144" s="35">
        <v>2</v>
      </c>
      <c r="O144" s="35">
        <v>1</v>
      </c>
      <c r="P144" s="35">
        <v>0</v>
      </c>
      <c r="Q144" s="35">
        <v>0</v>
      </c>
      <c r="R144" s="35">
        <v>0</v>
      </c>
      <c r="S144" s="35">
        <v>1</v>
      </c>
      <c r="T144" s="35">
        <v>0</v>
      </c>
      <c r="U144" s="35">
        <v>0</v>
      </c>
      <c r="V144" s="35">
        <v>0</v>
      </c>
      <c r="W144" s="35">
        <v>1</v>
      </c>
      <c r="X144" s="35">
        <v>0</v>
      </c>
      <c r="Y144" s="35">
        <v>1</v>
      </c>
      <c r="Z144" s="35">
        <v>0</v>
      </c>
      <c r="AA144" s="35">
        <v>1</v>
      </c>
      <c r="AB144" s="35">
        <v>0</v>
      </c>
      <c r="AC144" s="37">
        <v>1</v>
      </c>
      <c r="AD144" s="68">
        <v>0</v>
      </c>
      <c r="AE144" s="40">
        <v>1</v>
      </c>
      <c r="AF144" s="39">
        <v>0</v>
      </c>
      <c r="AG144" s="40">
        <v>1</v>
      </c>
      <c r="AH144" s="39">
        <v>0</v>
      </c>
      <c r="AI144" s="40">
        <v>1</v>
      </c>
      <c r="AJ144" s="35">
        <v>0</v>
      </c>
      <c r="AK144" s="40">
        <v>1</v>
      </c>
      <c r="AL144" s="39">
        <v>0</v>
      </c>
      <c r="AM144" s="42"/>
      <c r="AN144" s="48"/>
      <c r="AO144" s="39">
        <f t="shared" si="25"/>
        <v>1</v>
      </c>
      <c r="AP144" s="39"/>
      <c r="AQ144" s="67" t="str">
        <f t="shared" si="28"/>
        <v xml:space="preserve">1993, 1995, 1999, 2003, 2005, 2007, 2009, 2011, 2013, 2015, 2017, </v>
      </c>
      <c r="AR144" s="45">
        <f t="shared" si="29"/>
        <v>5</v>
      </c>
      <c r="AS144" s="46">
        <f t="shared" si="30"/>
        <v>1</v>
      </c>
      <c r="AT144" t="b">
        <f t="shared" si="31"/>
        <v>1</v>
      </c>
    </row>
    <row r="145" spans="1:46" customFormat="1" x14ac:dyDescent="0.3">
      <c r="A145" s="64">
        <f t="shared" si="27"/>
        <v>142</v>
      </c>
      <c r="B145" s="35" t="s">
        <v>313</v>
      </c>
      <c r="C145" s="65" t="s">
        <v>307</v>
      </c>
      <c r="D145" s="35" t="s">
        <v>311</v>
      </c>
      <c r="E145" s="35">
        <v>0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1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1</v>
      </c>
      <c r="Z145" s="35">
        <v>1</v>
      </c>
      <c r="AA145" s="35">
        <v>1</v>
      </c>
      <c r="AB145" s="35">
        <v>1</v>
      </c>
      <c r="AC145" s="37">
        <v>0</v>
      </c>
      <c r="AD145" s="51">
        <v>1</v>
      </c>
      <c r="AE145" s="40">
        <v>1</v>
      </c>
      <c r="AF145" s="40">
        <v>1</v>
      </c>
      <c r="AG145" s="39">
        <v>0</v>
      </c>
      <c r="AH145" s="39">
        <v>0</v>
      </c>
      <c r="AI145" s="39">
        <v>0</v>
      </c>
      <c r="AJ145" s="39">
        <v>0</v>
      </c>
      <c r="AK145" s="40">
        <v>1</v>
      </c>
      <c r="AL145" s="39">
        <v>0</v>
      </c>
      <c r="AM145" s="42"/>
      <c r="AN145" s="48"/>
      <c r="AO145" s="39">
        <f t="shared" si="25"/>
        <v>1</v>
      </c>
      <c r="AP145" s="39"/>
      <c r="AQ145" s="67" t="str">
        <f t="shared" si="28"/>
        <v xml:space="preserve">1999, 2005, 2006, 2007, 2008, 2010, 2011, 2012, 2017, </v>
      </c>
      <c r="AR145" s="45">
        <f t="shared" si="29"/>
        <v>4</v>
      </c>
      <c r="AS145" s="46">
        <f t="shared" si="30"/>
        <v>1</v>
      </c>
      <c r="AT145" t="b">
        <f t="shared" si="31"/>
        <v>1</v>
      </c>
    </row>
    <row r="146" spans="1:46" customFormat="1" x14ac:dyDescent="0.3">
      <c r="A146" s="64">
        <f t="shared" si="27"/>
        <v>143</v>
      </c>
      <c r="B146" s="35" t="s">
        <v>164</v>
      </c>
      <c r="C146" s="65" t="s">
        <v>308</v>
      </c>
      <c r="D146" s="35" t="s">
        <v>311</v>
      </c>
      <c r="E146" s="35">
        <v>0</v>
      </c>
      <c r="F146" s="35">
        <v>0</v>
      </c>
      <c r="G146" s="35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1</v>
      </c>
      <c r="M146" s="35">
        <v>1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1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1</v>
      </c>
      <c r="AB146" s="35">
        <v>0</v>
      </c>
      <c r="AC146" s="37">
        <v>0</v>
      </c>
      <c r="AD146" s="38">
        <v>0</v>
      </c>
      <c r="AE146" s="39">
        <v>0</v>
      </c>
      <c r="AF146" s="39">
        <v>0</v>
      </c>
      <c r="AG146" s="39">
        <v>0</v>
      </c>
      <c r="AH146" s="39">
        <v>0</v>
      </c>
      <c r="AI146" s="40">
        <v>1</v>
      </c>
      <c r="AJ146" s="39">
        <v>0</v>
      </c>
      <c r="AK146" s="39">
        <v>0</v>
      </c>
      <c r="AL146" s="39">
        <v>0</v>
      </c>
      <c r="AM146" s="42"/>
      <c r="AN146" s="48"/>
      <c r="AO146" s="39">
        <f t="shared" si="25"/>
        <v>0</v>
      </c>
      <c r="AP146" s="39"/>
      <c r="AQ146" s="67" t="str">
        <f t="shared" si="28"/>
        <v xml:space="preserve">1992, 1993, 1999, 2007, 2015, </v>
      </c>
      <c r="AR146" s="45">
        <f t="shared" si="29"/>
        <v>1</v>
      </c>
      <c r="AS146" s="46">
        <f t="shared" si="30"/>
        <v>0</v>
      </c>
      <c r="AT146" t="b">
        <f t="shared" si="31"/>
        <v>1</v>
      </c>
    </row>
    <row r="147" spans="1:46" customFormat="1" x14ac:dyDescent="0.3">
      <c r="A147" s="64">
        <f t="shared" si="27"/>
        <v>144</v>
      </c>
      <c r="B147" s="35" t="s">
        <v>165</v>
      </c>
      <c r="C147" s="65" t="s">
        <v>309</v>
      </c>
      <c r="D147" s="35" t="s">
        <v>311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2</v>
      </c>
      <c r="M147" s="35">
        <v>0</v>
      </c>
      <c r="N147" s="35">
        <v>2</v>
      </c>
      <c r="O147" s="35">
        <v>0</v>
      </c>
      <c r="P147" s="35">
        <v>0</v>
      </c>
      <c r="Q147" s="35">
        <v>0</v>
      </c>
      <c r="R147" s="35">
        <v>0</v>
      </c>
      <c r="S147" s="35">
        <v>1</v>
      </c>
      <c r="T147" s="35">
        <v>0</v>
      </c>
      <c r="U147" s="35">
        <v>0</v>
      </c>
      <c r="V147" s="35">
        <v>0</v>
      </c>
      <c r="W147" s="35">
        <v>0</v>
      </c>
      <c r="X147" s="35">
        <v>1</v>
      </c>
      <c r="Y147" s="35">
        <v>1</v>
      </c>
      <c r="Z147" s="35">
        <v>0</v>
      </c>
      <c r="AA147" s="35">
        <v>1</v>
      </c>
      <c r="AB147" s="35">
        <v>0</v>
      </c>
      <c r="AC147" s="37">
        <v>0</v>
      </c>
      <c r="AD147" s="38">
        <v>0</v>
      </c>
      <c r="AE147" s="40">
        <v>1</v>
      </c>
      <c r="AF147" s="39">
        <v>0</v>
      </c>
      <c r="AG147" s="39">
        <v>0</v>
      </c>
      <c r="AH147" s="39">
        <v>0</v>
      </c>
      <c r="AI147" s="39">
        <v>0</v>
      </c>
      <c r="AJ147" s="40">
        <v>1</v>
      </c>
      <c r="AK147" s="39">
        <v>0</v>
      </c>
      <c r="AL147" s="39">
        <v>0</v>
      </c>
      <c r="AM147" s="42"/>
      <c r="AN147" s="48"/>
      <c r="AO147" s="39">
        <f t="shared" si="25"/>
        <v>0.5</v>
      </c>
      <c r="AP147" s="39"/>
      <c r="AQ147" s="67" t="str">
        <f t="shared" si="28"/>
        <v xml:space="preserve">1999, 2004, 2005, 2007, 2011, 2016, </v>
      </c>
      <c r="AR147" s="45">
        <f t="shared" si="29"/>
        <v>2</v>
      </c>
      <c r="AS147" s="46">
        <f t="shared" si="30"/>
        <v>0.5</v>
      </c>
      <c r="AT147" t="b">
        <f t="shared" si="31"/>
        <v>1</v>
      </c>
    </row>
    <row r="148" spans="1:46" customFormat="1" x14ac:dyDescent="0.3">
      <c r="A148" s="64">
        <f t="shared" si="27"/>
        <v>145</v>
      </c>
      <c r="B148" s="35" t="s">
        <v>166</v>
      </c>
      <c r="C148" s="65" t="s">
        <v>310</v>
      </c>
      <c r="D148" s="35" t="s">
        <v>311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1</v>
      </c>
      <c r="L148" s="35">
        <v>1</v>
      </c>
      <c r="M148" s="35">
        <v>0</v>
      </c>
      <c r="N148" s="35">
        <v>1</v>
      </c>
      <c r="O148" s="35">
        <v>0</v>
      </c>
      <c r="P148" s="35">
        <v>2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1</v>
      </c>
      <c r="AB148" s="47">
        <v>1</v>
      </c>
      <c r="AC148" s="61">
        <v>1</v>
      </c>
      <c r="AD148" s="38">
        <v>0</v>
      </c>
      <c r="AE148" s="39">
        <v>0</v>
      </c>
      <c r="AF148" s="40">
        <v>1</v>
      </c>
      <c r="AG148" s="39">
        <v>0</v>
      </c>
      <c r="AH148" s="39">
        <v>0</v>
      </c>
      <c r="AI148" s="39">
        <v>0</v>
      </c>
      <c r="AJ148" s="39">
        <v>0</v>
      </c>
      <c r="AK148" s="39">
        <v>0</v>
      </c>
      <c r="AL148" s="40">
        <v>1</v>
      </c>
      <c r="AM148" s="42"/>
      <c r="AN148" s="43">
        <v>1</v>
      </c>
      <c r="AO148" s="39">
        <f t="shared" si="25"/>
        <v>0.5</v>
      </c>
      <c r="AP148" s="39"/>
      <c r="AQ148" s="67" t="str">
        <f t="shared" si="28"/>
        <v xml:space="preserve">1991, 1992, 1994, 2007, 2008, 2009, 2012, 2018, </v>
      </c>
      <c r="AR148" s="45">
        <f t="shared" si="29"/>
        <v>3</v>
      </c>
      <c r="AS148" s="46">
        <f t="shared" si="30"/>
        <v>1</v>
      </c>
      <c r="AT148" t="b">
        <f t="shared" si="31"/>
        <v>0</v>
      </c>
    </row>
  </sheetData>
  <hyperlinks>
    <hyperlink ref="AP133" r:id="rId1" xr:uid="{DA594B6F-F74E-49E6-B83A-65F39EB3B42C}"/>
  </hyperlinks>
  <pageMargins left="0.7" right="0.7" top="0.75" bottom="0.75" header="0.3" footer="0.3"/>
  <pageSetup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01F0D6-2591-4A68-815D-C98503A36C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EEE91F-8CDF-4F2C-85D3-58EC881B6941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66105097-ee36-46f0-bac2-3eec24bcac6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6E35D9F-FB61-4CF5-A4D6-88B0F3444D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DCS</vt:lpstr>
      <vt:lpstr>2019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Aieshwarya Davis</cp:lastModifiedBy>
  <dcterms:created xsi:type="dcterms:W3CDTF">2019-06-14T15:02:34Z</dcterms:created>
  <dcterms:modified xsi:type="dcterms:W3CDTF">2020-05-05T00:49:29Z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