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Sheet1!$C$15:$D$17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Sheet1!$C$15:$D$17</definedName>
    <definedName name="solver_lhs2" localSheetId="0" hidden="1">Sheet1!$C$28</definedName>
    <definedName name="solver_lhs3" localSheetId="0" hidden="1">Sheet1!$E$22:$E$24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Sheet1!$E$4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el3" localSheetId="0" hidden="1">1</definedName>
    <definedName name="solver_rhs1" localSheetId="0" hidden="1">integer</definedName>
    <definedName name="solver_rhs2" localSheetId="0" hidden="1">Sheet1!$D$28</definedName>
    <definedName name="solver_rhs3" localSheetId="0" hidden="1">Sheet1!$G$22:$G$24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F4" i="1" l="1"/>
  <c r="G25" i="1"/>
  <c r="C23" i="1"/>
  <c r="D23" i="1"/>
  <c r="C24" i="1"/>
  <c r="D24" i="1"/>
  <c r="D22" i="1"/>
  <c r="C22" i="1"/>
  <c r="D25" i="1" l="1"/>
  <c r="C25" i="1"/>
  <c r="D28" i="1"/>
  <c r="C28" i="1"/>
  <c r="E24" i="1"/>
  <c r="D4" i="1"/>
  <c r="E23" i="1"/>
  <c r="E22" i="1"/>
  <c r="C4" i="1"/>
  <c r="E25" i="1" l="1"/>
  <c r="E4" i="1"/>
  <c r="G4" i="1" s="1"/>
</calcChain>
</file>

<file path=xl/sharedStrings.xml><?xml version="1.0" encoding="utf-8"?>
<sst xmlns="http://schemas.openxmlformats.org/spreadsheetml/2006/main" count="32" uniqueCount="21">
  <si>
    <t>Bags</t>
  </si>
  <si>
    <t>Cartons</t>
  </si>
  <si>
    <t>C</t>
  </si>
  <si>
    <t>B</t>
  </si>
  <si>
    <t>Total</t>
  </si>
  <si>
    <t>Condition</t>
  </si>
  <si>
    <t>&lt;=</t>
  </si>
  <si>
    <t>Bags %</t>
  </si>
  <si>
    <t>Induct</t>
  </si>
  <si>
    <t>Exp. @ %</t>
  </si>
  <si>
    <t>Maximum # of Parcels inducted in Peak Hour</t>
  </si>
  <si>
    <t>Theoretical</t>
  </si>
  <si>
    <t>Actual</t>
  </si>
  <si>
    <t>Model Coefficients</t>
  </si>
  <si>
    <t>1 (Bags Only)</t>
  </si>
  <si>
    <t>2 (Cartons Only)</t>
  </si>
  <si>
    <t>3 (Bags &amp; Cartons)</t>
  </si>
  <si>
    <t>Constraints</t>
  </si>
  <si>
    <t>Max # of Parcels</t>
  </si>
  <si>
    <t>Utilisation (%)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</si>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</sst>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quotePrefix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/>
    <xf numFmtId="0" fontId="2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0" borderId="0" xfId="0" applyBorder="1" applyAlignment="1">
      <alignment horizontal="center"/>
    </xf>
    <xf numFmtId="0" fontId="2" fillId="4" borderId="1" xfId="0" applyFont="1" applyFill="1" applyBorder="1"/>
    <xf numFmtId="0" fontId="2" fillId="5" borderId="1" xfId="0" applyFont="1" applyFill="1" applyBorder="1"/>
    <xf numFmtId="0" fontId="2" fillId="0" borderId="1" xfId="0" applyFont="1" applyBorder="1" applyAlignment="1">
      <alignment horizontal="center"/>
    </xf>
    <xf numFmtId="0" fontId="0" fillId="0" borderId="0" xfId="0" applyFill="1" applyBorder="1"/>
    <xf numFmtId="0" fontId="2" fillId="0" borderId="0" xfId="0" applyFont="1" applyAlignment="1">
      <alignment horizontal="left"/>
    </xf>
    <xf numFmtId="0" fontId="2" fillId="0" borderId="1" xfId="0" applyFont="1" applyFill="1" applyBorder="1"/>
    <xf numFmtId="0" fontId="3" fillId="0" borderId="0" xfId="0" applyFont="1" applyAlignment="1">
      <alignment horizontal="left"/>
    </xf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showGridLines="0" tabSelected="1" workbookViewId="0">
      <selection activeCell="G9" sqref="G9"/>
    </sheetView>
  </sheetViews>
  <sheetFormatPr defaultRowHeight="15" x14ac:dyDescent="0.25"/>
  <cols>
    <col min="2" max="2" width="17.85546875" bestFit="1" customWidth="1"/>
    <col min="3" max="3" width="9.28515625" bestFit="1" customWidth="1"/>
    <col min="4" max="4" width="10.5703125" bestFit="1" customWidth="1"/>
    <col min="5" max="5" width="11" bestFit="1" customWidth="1"/>
    <col min="6" max="7" width="13.85546875" bestFit="1" customWidth="1"/>
  </cols>
  <sheetData>
    <row r="1" spans="2:7" x14ac:dyDescent="0.25">
      <c r="B1" s="16" t="s">
        <v>10</v>
      </c>
      <c r="C1" s="16"/>
      <c r="D1" s="16"/>
      <c r="E1" s="16"/>
      <c r="F1" s="16"/>
      <c r="G1" s="16"/>
    </row>
    <row r="3" spans="2:7" x14ac:dyDescent="0.25">
      <c r="C3" s="6" t="s">
        <v>0</v>
      </c>
      <c r="D3" s="6" t="s">
        <v>1</v>
      </c>
      <c r="E3" s="6" t="s">
        <v>4</v>
      </c>
      <c r="F3" s="17" t="s">
        <v>20</v>
      </c>
      <c r="G3" s="17" t="s">
        <v>19</v>
      </c>
    </row>
    <row r="4" spans="2:7" x14ac:dyDescent="0.25">
      <c r="B4" s="6" t="s">
        <v>18</v>
      </c>
      <c r="C4" s="3">
        <f>SUM(C22:C24)</f>
        <v>854</v>
      </c>
      <c r="D4" s="3">
        <f>SUM(D22:D24)</f>
        <v>3416</v>
      </c>
      <c r="E4" s="4">
        <f>SUM(C4:D4)</f>
        <v>4270</v>
      </c>
      <c r="F4" s="2">
        <f>SUM(G22:G24)</f>
        <v>5130</v>
      </c>
      <c r="G4" s="19">
        <f>E4/F4</f>
        <v>0.83235867446393763</v>
      </c>
    </row>
    <row r="7" spans="2:7" x14ac:dyDescent="0.25">
      <c r="B7" s="18" t="s">
        <v>13</v>
      </c>
      <c r="C7" s="18"/>
      <c r="D7" s="18"/>
      <c r="E7" s="18"/>
    </row>
    <row r="9" spans="2:7" x14ac:dyDescent="0.25">
      <c r="B9" s="6" t="s">
        <v>8</v>
      </c>
      <c r="C9" s="6" t="s">
        <v>3</v>
      </c>
      <c r="D9" s="6" t="s">
        <v>2</v>
      </c>
    </row>
    <row r="10" spans="2:7" x14ac:dyDescent="0.25">
      <c r="B10" s="2" t="s">
        <v>14</v>
      </c>
      <c r="C10" s="2">
        <v>1</v>
      </c>
      <c r="D10" s="2">
        <v>0</v>
      </c>
      <c r="E10" s="1"/>
    </row>
    <row r="11" spans="2:7" x14ac:dyDescent="0.25">
      <c r="B11" s="2" t="s">
        <v>15</v>
      </c>
      <c r="C11" s="2">
        <v>0</v>
      </c>
      <c r="D11" s="2">
        <v>1</v>
      </c>
      <c r="E11" s="1"/>
    </row>
    <row r="12" spans="2:7" x14ac:dyDescent="0.25">
      <c r="B12" s="2" t="s">
        <v>16</v>
      </c>
      <c r="C12" s="2">
        <v>1</v>
      </c>
      <c r="D12" s="2">
        <v>1</v>
      </c>
      <c r="E12" s="1"/>
    </row>
    <row r="14" spans="2:7" x14ac:dyDescent="0.25">
      <c r="B14" s="6" t="s">
        <v>8</v>
      </c>
      <c r="C14" s="6" t="s">
        <v>3</v>
      </c>
      <c r="D14" s="6" t="s">
        <v>2</v>
      </c>
      <c r="E14" s="7"/>
    </row>
    <row r="15" spans="2:7" x14ac:dyDescent="0.25">
      <c r="B15" s="2">
        <v>1</v>
      </c>
      <c r="C15" s="5">
        <v>850</v>
      </c>
      <c r="D15" s="5">
        <v>0</v>
      </c>
      <c r="E15" s="8"/>
    </row>
    <row r="16" spans="2:7" x14ac:dyDescent="0.25">
      <c r="B16" s="2">
        <v>2</v>
      </c>
      <c r="C16" s="5">
        <v>0</v>
      </c>
      <c r="D16" s="5">
        <v>1710</v>
      </c>
      <c r="E16" s="8"/>
    </row>
    <row r="17" spans="2:7" x14ac:dyDescent="0.25">
      <c r="B17" s="2">
        <v>3</v>
      </c>
      <c r="C17" s="5">
        <v>4</v>
      </c>
      <c r="D17" s="5">
        <v>1706</v>
      </c>
      <c r="E17" s="8"/>
    </row>
    <row r="19" spans="2:7" x14ac:dyDescent="0.25">
      <c r="B19" s="18" t="s">
        <v>17</v>
      </c>
      <c r="C19" s="18"/>
      <c r="D19" s="18"/>
      <c r="E19" s="18"/>
    </row>
    <row r="21" spans="2:7" x14ac:dyDescent="0.25">
      <c r="B21" s="6" t="s">
        <v>8</v>
      </c>
      <c r="C21" s="6" t="s">
        <v>3</v>
      </c>
      <c r="D21" s="6" t="s">
        <v>2</v>
      </c>
      <c r="E21" s="6" t="s">
        <v>11</v>
      </c>
      <c r="F21" s="6" t="s">
        <v>5</v>
      </c>
      <c r="G21" s="6" t="s">
        <v>12</v>
      </c>
    </row>
    <row r="22" spans="2:7" x14ac:dyDescent="0.25">
      <c r="B22" s="2">
        <v>1</v>
      </c>
      <c r="C22" s="5">
        <f>C15 *C10</f>
        <v>850</v>
      </c>
      <c r="D22" s="5">
        <f>D15*D10</f>
        <v>0</v>
      </c>
      <c r="E22" s="10">
        <f>SUM(C22:D22)</f>
        <v>850</v>
      </c>
      <c r="F22" s="9" t="s">
        <v>6</v>
      </c>
      <c r="G22" s="2">
        <v>1710</v>
      </c>
    </row>
    <row r="23" spans="2:7" x14ac:dyDescent="0.25">
      <c r="B23" s="2">
        <v>2</v>
      </c>
      <c r="C23" s="5">
        <f>C16 *C11</f>
        <v>0</v>
      </c>
      <c r="D23" s="5">
        <f t="shared" ref="D23:D24" si="0">D16*D11</f>
        <v>1710</v>
      </c>
      <c r="E23" s="10">
        <f t="shared" ref="E23:E24" si="1">SUM(C23:D23)</f>
        <v>1710</v>
      </c>
      <c r="F23" s="9" t="s">
        <v>6</v>
      </c>
      <c r="G23" s="2">
        <v>1710</v>
      </c>
    </row>
    <row r="24" spans="2:7" x14ac:dyDescent="0.25">
      <c r="B24" s="2">
        <v>3</v>
      </c>
      <c r="C24" s="5">
        <f>C17 *C12</f>
        <v>4</v>
      </c>
      <c r="D24" s="5">
        <f t="shared" si="0"/>
        <v>1706</v>
      </c>
      <c r="E24" s="10">
        <f t="shared" si="1"/>
        <v>1710</v>
      </c>
      <c r="F24" s="9" t="s">
        <v>6</v>
      </c>
      <c r="G24" s="2">
        <v>1710</v>
      </c>
    </row>
    <row r="25" spans="2:7" x14ac:dyDescent="0.25">
      <c r="B25" s="6" t="s">
        <v>4</v>
      </c>
      <c r="C25" s="12">
        <f>SUM(C22:C24)</f>
        <v>854</v>
      </c>
      <c r="D25" s="12">
        <f t="shared" ref="D25:E25" si="2">SUM(D22:D24)</f>
        <v>3416</v>
      </c>
      <c r="E25" s="13">
        <f t="shared" si="2"/>
        <v>4270</v>
      </c>
      <c r="F25" s="14" t="s">
        <v>6</v>
      </c>
      <c r="G25" s="6">
        <f>SUM(G22:G24)</f>
        <v>5130</v>
      </c>
    </row>
    <row r="26" spans="2:7" x14ac:dyDescent="0.25">
      <c r="B26" s="8"/>
      <c r="C26" s="15"/>
      <c r="D26" s="15"/>
      <c r="E26" s="15"/>
      <c r="F26" s="11"/>
      <c r="G26" s="8"/>
    </row>
    <row r="27" spans="2:7" x14ac:dyDescent="0.25">
      <c r="B27" s="6" t="s">
        <v>7</v>
      </c>
      <c r="C27" s="6" t="s">
        <v>0</v>
      </c>
      <c r="D27" s="6" t="s">
        <v>9</v>
      </c>
    </row>
    <row r="28" spans="2:7" x14ac:dyDescent="0.25">
      <c r="B28" s="2">
        <v>0.2</v>
      </c>
      <c r="C28" s="2">
        <f>SUM(C22:C24)</f>
        <v>854</v>
      </c>
      <c r="D28" s="2">
        <f xml:space="preserve"> B28 * SUM(C22:D24)</f>
        <v>854</v>
      </c>
    </row>
  </sheetData>
  <scenarios current="0" show="0" sqref="L4">
    <scenario name="Bags @ 42%" count="6" user="Isaac Adjei-Attah" comment="Created by Isaac Adjei-Attah on 4/28/2019">
      <inputCells r="C15" val="1688"/>
      <inputCells r="D15" val="0"/>
      <inputCells r="C16" val="0"/>
      <inputCells r="D16" val="1703"/>
      <inputCells r="C17" val="454"/>
      <inputCells r="D17" val="1255"/>
    </scenario>
  </scenarios>
  <mergeCells count="3">
    <mergeCell ref="B1:G1"/>
    <mergeCell ref="B7:E7"/>
    <mergeCell ref="B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Adjei-Attah</dc:creator>
  <cp:lastModifiedBy>Isaac Adjei-Attah</cp:lastModifiedBy>
  <dcterms:created xsi:type="dcterms:W3CDTF">2019-04-28T08:15:14Z</dcterms:created>
  <dcterms:modified xsi:type="dcterms:W3CDTF">2019-04-28T10:47:44Z</dcterms:modified>
</cp:coreProperties>
</file>