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4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G15" i="1" s="1"/>
  <c r="C16" i="1"/>
  <c r="C17" i="1"/>
  <c r="C18" i="1"/>
  <c r="C3" i="1"/>
  <c r="D9" i="1" l="1"/>
  <c r="E9" i="1" s="1"/>
  <c r="G9" i="1"/>
  <c r="D13" i="1"/>
  <c r="E13" i="1" s="1"/>
  <c r="G13" i="1"/>
  <c r="D12" i="1"/>
  <c r="E12" i="1" s="1"/>
  <c r="G12" i="1"/>
  <c r="D11" i="1"/>
  <c r="E11" i="1" s="1"/>
  <c r="G11" i="1"/>
  <c r="D10" i="1"/>
  <c r="E10" i="1" s="1"/>
  <c r="G10" i="1"/>
  <c r="D8" i="1"/>
  <c r="E8" i="1" s="1"/>
  <c r="G8" i="1"/>
  <c r="D3" i="1"/>
  <c r="E3" i="1" s="1"/>
  <c r="G3" i="1"/>
  <c r="D7" i="1"/>
  <c r="E7" i="1" s="1"/>
  <c r="G7" i="1"/>
  <c r="D6" i="1"/>
  <c r="E6" i="1" s="1"/>
  <c r="G6" i="1"/>
  <c r="D5" i="1"/>
  <c r="E5" i="1" s="1"/>
  <c r="G5" i="1"/>
  <c r="D16" i="1"/>
  <c r="E16" i="1" s="1"/>
  <c r="G16" i="1"/>
  <c r="D4" i="1"/>
  <c r="E4" i="1" s="1"/>
  <c r="G4" i="1"/>
  <c r="D15" i="1"/>
  <c r="E15" i="1" s="1"/>
  <c r="D18" i="1"/>
  <c r="E18" i="1" s="1"/>
  <c r="G18" i="1"/>
  <c r="D17" i="1"/>
  <c r="E17" i="1" s="1"/>
  <c r="G17" i="1"/>
  <c r="D14" i="1"/>
  <c r="E14" i="1" s="1"/>
  <c r="G14" i="1"/>
  <c r="D2" i="1"/>
  <c r="E2" i="1" s="1"/>
  <c r="G2" i="1"/>
</calcChain>
</file>

<file path=xl/sharedStrings.xml><?xml version="1.0" encoding="utf-8"?>
<sst xmlns="http://schemas.openxmlformats.org/spreadsheetml/2006/main" count="20" uniqueCount="20">
  <si>
    <t>№ клав.</t>
  </si>
  <si>
    <t>Частота, Гц</t>
  </si>
  <si>
    <t>Период, мкс</t>
  </si>
  <si>
    <t>Константа до коррект</t>
  </si>
  <si>
    <t>Константа после коррект</t>
  </si>
  <si>
    <t>Значение частоты при расчетном</t>
  </si>
  <si>
    <t>Длительность импульса</t>
  </si>
  <si>
    <t>Напряжение потенциометра</t>
  </si>
  <si>
    <t>MOV direct, #data</t>
  </si>
  <si>
    <t>(direct) := #data</t>
  </si>
  <si>
    <t>LJMP addr16</t>
  </si>
  <si>
    <t>(PC):= addr15-0</t>
  </si>
  <si>
    <t>INC direct</t>
  </si>
  <si>
    <t>(direct) := (direct) + 1</t>
  </si>
  <si>
    <t>RETI</t>
  </si>
  <si>
    <t xml:space="preserve">(PC15-8):=((SP)) DEC(SP) (PC7-0):=((SP)) DEC(SP) </t>
  </si>
  <si>
    <t>Мнемокод</t>
  </si>
  <si>
    <t>Б</t>
  </si>
  <si>
    <t>Ц</t>
  </si>
  <si>
    <t>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</si>
</sst>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2401391442836"/>
          <c:y val="0.10916835311760301"/>
          <c:w val="0.81058104263913133"/>
          <c:h val="0.6852607573076446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Лист1!$K$9:$K$16</c:f>
              <c:numCache>
                <c:formatCode>General</c:formatCode>
                <c:ptCount val="8"/>
                <c:pt idx="0">
                  <c:v>1.5</c:v>
                </c:pt>
                <c:pt idx="1">
                  <c:v>1.9</c:v>
                </c:pt>
                <c:pt idx="2">
                  <c:v>2.2000000000000002</c:v>
                </c:pt>
                <c:pt idx="3">
                  <c:v>2.7</c:v>
                </c:pt>
                <c:pt idx="4">
                  <c:v>3.2</c:v>
                </c:pt>
                <c:pt idx="5">
                  <c:v>3.7</c:v>
                </c:pt>
                <c:pt idx="6">
                  <c:v>4.2</c:v>
                </c:pt>
                <c:pt idx="7">
                  <c:v>5</c:v>
                </c:pt>
              </c:numCache>
            </c:numRef>
          </c:cat>
          <c:val>
            <c:numRef>
              <c:f>Лист1!$L$9:$L$16</c:f>
              <c:numCache>
                <c:formatCode>General</c:formatCode>
                <c:ptCount val="8"/>
                <c:pt idx="0">
                  <c:v>3.4</c:v>
                </c:pt>
                <c:pt idx="1">
                  <c:v>4.4000000000000004</c:v>
                </c:pt>
                <c:pt idx="2">
                  <c:v>5.6</c:v>
                </c:pt>
                <c:pt idx="3">
                  <c:v>6.2</c:v>
                </c:pt>
                <c:pt idx="4">
                  <c:v>7.2</c:v>
                </c:pt>
                <c:pt idx="5">
                  <c:v>8.4</c:v>
                </c:pt>
                <c:pt idx="6">
                  <c:v>9.8000000000000007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A-407E-927E-AB04EDE1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2138848"/>
        <c:axId val="-1702145376"/>
      </c:lineChart>
      <c:catAx>
        <c:axId val="-170213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,</a:t>
                </a:r>
                <a:r>
                  <a:rPr lang="ru-RU" baseline="0"/>
                  <a:t> </a:t>
                </a:r>
                <a:r>
                  <a:rPr lang="ru-RU"/>
                  <a:t>В</a:t>
                </a:r>
              </a:p>
            </c:rich>
          </c:tx>
          <c:layout>
            <c:manualLayout>
              <c:xMode val="edge"/>
              <c:yMode val="edge"/>
              <c:x val="0.92173322646046485"/>
              <c:y val="0.81064426247444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145376"/>
        <c:crosses val="autoZero"/>
        <c:auto val="1"/>
        <c:lblAlgn val="ctr"/>
        <c:lblOffset val="100"/>
        <c:noMultiLvlLbl val="0"/>
      </c:catAx>
      <c:valAx>
        <c:axId val="-170214537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мс</a:t>
                </a:r>
              </a:p>
            </c:rich>
          </c:tx>
          <c:layout>
            <c:manualLayout>
              <c:xMode val="edge"/>
              <c:yMode val="edge"/>
              <c:x val="9.8469727212242175E-2"/>
              <c:y val="8.532928541432314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21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19</xdr:row>
      <xdr:rowOff>114300</xdr:rowOff>
    </xdr:from>
    <xdr:to>
      <xdr:col>15</xdr:col>
      <xdr:colOff>47624</xdr:colOff>
      <xdr:row>35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tabSelected="1" topLeftCell="C7" zoomScale="130" zoomScaleNormal="130" workbookViewId="0">
      <selection activeCell="G2" sqref="G2:G18"/>
    </sheetView>
  </sheetViews>
  <sheetFormatPr defaultRowHeight="15" x14ac:dyDescent="0.25"/>
  <cols>
    <col min="3" max="3" width="11.75" customWidth="1"/>
    <col min="4" max="4" width="11.875" customWidth="1"/>
    <col min="5" max="5" width="11" customWidth="1"/>
    <col min="7" max="7" width="9.125" customWidth="1"/>
    <col min="17" max="17" width="14.75" customWidth="1"/>
    <col min="18" max="18" width="3" customWidth="1"/>
    <col min="19" max="19" width="2.875" customWidth="1"/>
    <col min="20" max="20" width="22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2:20" x14ac:dyDescent="0.25">
      <c r="B2" s="1">
        <v>0</v>
      </c>
      <c r="C2" s="1">
        <f>100</f>
        <v>100</v>
      </c>
      <c r="D2" s="2">
        <f>1/(2*C2)*1000000</f>
        <v>5000</v>
      </c>
      <c r="E2" s="1" t="str">
        <f t="shared" ref="E2:E18" si="0">DEC2HEX(65535-D2, 4)</f>
        <v>EC77</v>
      </c>
      <c r="F2" s="1">
        <v>99</v>
      </c>
      <c r="G2" s="1" t="str">
        <f>DEC2HEX(65535-1/(4*C2-2*F2)*1000000, 4)</f>
        <v>ECA8</v>
      </c>
      <c r="H2">
        <v>99</v>
      </c>
    </row>
    <row r="3" spans="2:20" x14ac:dyDescent="0.25">
      <c r="B3" s="1">
        <v>1</v>
      </c>
      <c r="C3" s="1">
        <f>B3*100</f>
        <v>100</v>
      </c>
      <c r="D3" s="2">
        <f>1/(2*C3)*1000000</f>
        <v>5000</v>
      </c>
      <c r="E3" s="1" t="str">
        <f t="shared" si="0"/>
        <v>EC77</v>
      </c>
      <c r="F3" s="1">
        <v>99</v>
      </c>
      <c r="G3" s="1" t="str">
        <f t="shared" ref="G3:G18" si="1">DEC2HEX(65535-1/(4*C3-2*F3)*1000000, 4)</f>
        <v>ECA8</v>
      </c>
      <c r="H3">
        <v>99</v>
      </c>
    </row>
    <row r="4" spans="2:20" x14ac:dyDescent="0.25">
      <c r="B4" s="1">
        <v>2</v>
      </c>
      <c r="C4" s="1">
        <f t="shared" ref="C4:C18" si="2">B4*100</f>
        <v>200</v>
      </c>
      <c r="D4" s="2">
        <f t="shared" ref="D4:D18" si="3">1/(2*C4)*1000000</f>
        <v>2500</v>
      </c>
      <c r="E4" s="1" t="str">
        <f t="shared" si="0"/>
        <v>F63B</v>
      </c>
      <c r="F4" s="1">
        <v>199</v>
      </c>
      <c r="G4" s="1" t="str">
        <f t="shared" si="1"/>
        <v>F647</v>
      </c>
      <c r="H4">
        <v>201</v>
      </c>
    </row>
    <row r="5" spans="2:20" x14ac:dyDescent="0.25">
      <c r="B5" s="1">
        <v>3</v>
      </c>
      <c r="C5" s="1">
        <f t="shared" si="2"/>
        <v>300</v>
      </c>
      <c r="D5" s="2">
        <f t="shared" si="3"/>
        <v>1666.6666666666667</v>
      </c>
      <c r="E5" s="1" t="str">
        <f t="shared" si="0"/>
        <v>F97C</v>
      </c>
      <c r="F5" s="1">
        <v>297</v>
      </c>
      <c r="G5" s="1" t="str">
        <f t="shared" si="1"/>
        <v>F98C</v>
      </c>
      <c r="H5">
        <v>298</v>
      </c>
    </row>
    <row r="6" spans="2:20" x14ac:dyDescent="0.25">
      <c r="B6" s="1">
        <v>4</v>
      </c>
      <c r="C6" s="1">
        <f t="shared" si="2"/>
        <v>400</v>
      </c>
      <c r="D6" s="2">
        <f t="shared" si="3"/>
        <v>1250</v>
      </c>
      <c r="E6" s="1" t="str">
        <f t="shared" si="0"/>
        <v>FB1D</v>
      </c>
      <c r="F6" s="1">
        <v>396</v>
      </c>
      <c r="G6" s="1" t="str">
        <f t="shared" si="1"/>
        <v>FB29</v>
      </c>
      <c r="H6">
        <v>402</v>
      </c>
    </row>
    <row r="7" spans="2:20" x14ac:dyDescent="0.25">
      <c r="B7" s="1">
        <v>5</v>
      </c>
      <c r="C7" s="1">
        <f t="shared" si="2"/>
        <v>500</v>
      </c>
      <c r="D7" s="2">
        <f t="shared" si="3"/>
        <v>1000</v>
      </c>
      <c r="E7" s="1" t="str">
        <f t="shared" si="0"/>
        <v>FC17</v>
      </c>
      <c r="F7" s="1">
        <v>493</v>
      </c>
      <c r="G7" s="1" t="str">
        <f t="shared" si="1"/>
        <v>FC24</v>
      </c>
      <c r="H7">
        <v>498</v>
      </c>
      <c r="Q7" t="s">
        <v>16</v>
      </c>
      <c r="R7" t="s">
        <v>17</v>
      </c>
      <c r="S7" t="s">
        <v>18</v>
      </c>
      <c r="T7" t="s">
        <v>19</v>
      </c>
    </row>
    <row r="8" spans="2:20" x14ac:dyDescent="0.25">
      <c r="B8" s="1">
        <v>6</v>
      </c>
      <c r="C8" s="1">
        <f t="shared" si="2"/>
        <v>600</v>
      </c>
      <c r="D8" s="2">
        <f t="shared" si="3"/>
        <v>833.33333333333337</v>
      </c>
      <c r="E8" s="1" t="str">
        <f t="shared" si="0"/>
        <v>FCBD</v>
      </c>
      <c r="F8" s="1">
        <v>591</v>
      </c>
      <c r="G8" s="1" t="str">
        <f t="shared" si="1"/>
        <v>FCC9</v>
      </c>
      <c r="H8">
        <v>597</v>
      </c>
      <c r="K8" t="s">
        <v>7</v>
      </c>
      <c r="L8" t="s">
        <v>6</v>
      </c>
      <c r="Q8" t="s">
        <v>8</v>
      </c>
      <c r="R8">
        <v>3</v>
      </c>
      <c r="S8">
        <v>2</v>
      </c>
      <c r="T8" t="s">
        <v>9</v>
      </c>
    </row>
    <row r="9" spans="2:20" x14ac:dyDescent="0.25">
      <c r="B9" s="1">
        <v>7</v>
      </c>
      <c r="C9" s="1">
        <f t="shared" si="2"/>
        <v>700</v>
      </c>
      <c r="D9" s="2">
        <f t="shared" si="3"/>
        <v>714.28571428571433</v>
      </c>
      <c r="E9" s="1" t="str">
        <f t="shared" si="0"/>
        <v>FD34</v>
      </c>
      <c r="F9" s="1">
        <v>687</v>
      </c>
      <c r="G9" s="1" t="str">
        <f t="shared" si="1"/>
        <v>FD41</v>
      </c>
      <c r="H9">
        <v>697</v>
      </c>
      <c r="K9">
        <v>1.5</v>
      </c>
      <c r="L9">
        <v>3.4</v>
      </c>
      <c r="Q9" t="s">
        <v>10</v>
      </c>
      <c r="R9">
        <v>3</v>
      </c>
      <c r="S9">
        <v>2</v>
      </c>
      <c r="T9" t="s">
        <v>11</v>
      </c>
    </row>
    <row r="10" spans="2:20" x14ac:dyDescent="0.25">
      <c r="B10" s="1">
        <v>8</v>
      </c>
      <c r="C10" s="1">
        <f t="shared" si="2"/>
        <v>800</v>
      </c>
      <c r="D10" s="2">
        <f t="shared" si="3"/>
        <v>625</v>
      </c>
      <c r="E10" s="1" t="str">
        <f t="shared" si="0"/>
        <v>FD8E</v>
      </c>
      <c r="F10" s="1">
        <v>784</v>
      </c>
      <c r="G10" s="1" t="str">
        <f t="shared" si="1"/>
        <v>FD9A</v>
      </c>
      <c r="H10">
        <v>803</v>
      </c>
      <c r="K10">
        <v>1.9</v>
      </c>
      <c r="L10">
        <v>4.4000000000000004</v>
      </c>
      <c r="Q10" t="s">
        <v>12</v>
      </c>
      <c r="R10">
        <v>2</v>
      </c>
      <c r="S10">
        <v>1</v>
      </c>
      <c r="T10" t="s">
        <v>13</v>
      </c>
    </row>
    <row r="11" spans="2:20" x14ac:dyDescent="0.25">
      <c r="B11" s="1">
        <v>9</v>
      </c>
      <c r="C11" s="1">
        <f t="shared" si="2"/>
        <v>900</v>
      </c>
      <c r="D11" s="2">
        <f t="shared" si="3"/>
        <v>555.55555555555554</v>
      </c>
      <c r="E11" s="1" t="str">
        <f t="shared" si="0"/>
        <v>FDD3</v>
      </c>
      <c r="F11" s="1">
        <v>879</v>
      </c>
      <c r="G11" s="1" t="str">
        <f t="shared" si="1"/>
        <v>FDE0</v>
      </c>
      <c r="H11">
        <v>896</v>
      </c>
      <c r="K11">
        <v>2.2000000000000002</v>
      </c>
      <c r="L11">
        <v>5.6</v>
      </c>
      <c r="Q11" t="s">
        <v>14</v>
      </c>
      <c r="R11">
        <v>1</v>
      </c>
      <c r="S11">
        <v>2</v>
      </c>
      <c r="T11" t="s">
        <v>15</v>
      </c>
    </row>
    <row r="12" spans="2:20" x14ac:dyDescent="0.25">
      <c r="B12" s="1">
        <v>10</v>
      </c>
      <c r="C12" s="1">
        <f t="shared" si="2"/>
        <v>1000</v>
      </c>
      <c r="D12" s="2">
        <f t="shared" si="3"/>
        <v>500</v>
      </c>
      <c r="E12" s="1" t="str">
        <f t="shared" si="0"/>
        <v>FE0B</v>
      </c>
      <c r="F12" s="1">
        <v>976</v>
      </c>
      <c r="G12" s="1" t="str">
        <f t="shared" si="1"/>
        <v>FE16</v>
      </c>
      <c r="H12">
        <v>1002</v>
      </c>
      <c r="K12">
        <v>2.7</v>
      </c>
      <c r="L12">
        <v>6.2</v>
      </c>
    </row>
    <row r="13" spans="2:20" x14ac:dyDescent="0.25">
      <c r="B13" s="1">
        <v>11</v>
      </c>
      <c r="C13" s="1">
        <f t="shared" si="2"/>
        <v>1100</v>
      </c>
      <c r="D13" s="2">
        <f t="shared" si="3"/>
        <v>454.54545454545456</v>
      </c>
      <c r="E13" s="1" t="str">
        <f t="shared" si="0"/>
        <v>FE38</v>
      </c>
      <c r="F13" s="1">
        <v>1070</v>
      </c>
      <c r="G13" s="1" t="str">
        <f t="shared" si="1"/>
        <v>FE44</v>
      </c>
      <c r="H13">
        <v>1097</v>
      </c>
      <c r="K13">
        <v>3.2</v>
      </c>
      <c r="L13">
        <v>7.2</v>
      </c>
    </row>
    <row r="14" spans="2:20" x14ac:dyDescent="0.25">
      <c r="B14" s="1">
        <v>12</v>
      </c>
      <c r="C14" s="1">
        <f t="shared" si="2"/>
        <v>1200</v>
      </c>
      <c r="D14" s="2">
        <f t="shared" si="3"/>
        <v>416.66666666666669</v>
      </c>
      <c r="E14" s="1" t="str">
        <f t="shared" si="0"/>
        <v>FE5E</v>
      </c>
      <c r="F14" s="1">
        <v>1165</v>
      </c>
      <c r="G14" s="1" t="str">
        <f t="shared" si="1"/>
        <v>FE6A</v>
      </c>
      <c r="H14">
        <v>1202</v>
      </c>
      <c r="K14">
        <v>3.7</v>
      </c>
      <c r="L14">
        <v>8.4</v>
      </c>
    </row>
    <row r="15" spans="2:20" x14ac:dyDescent="0.25">
      <c r="B15" s="1">
        <v>13</v>
      </c>
      <c r="C15" s="1">
        <f t="shared" si="2"/>
        <v>1300</v>
      </c>
      <c r="D15" s="2">
        <f t="shared" si="3"/>
        <v>384.61538461538464</v>
      </c>
      <c r="E15" s="1" t="str">
        <f t="shared" si="0"/>
        <v>FE7E</v>
      </c>
      <c r="F15" s="1">
        <v>1258</v>
      </c>
      <c r="G15" s="1" t="str">
        <f t="shared" si="1"/>
        <v>FE8A</v>
      </c>
      <c r="H15">
        <v>1304</v>
      </c>
      <c r="K15">
        <v>4.2</v>
      </c>
      <c r="L15">
        <v>9.8000000000000007</v>
      </c>
    </row>
    <row r="16" spans="2:20" x14ac:dyDescent="0.25">
      <c r="B16" s="1">
        <v>14</v>
      </c>
      <c r="C16" s="1">
        <f t="shared" si="2"/>
        <v>1400</v>
      </c>
      <c r="D16" s="2">
        <f t="shared" si="3"/>
        <v>357.14285714285717</v>
      </c>
      <c r="E16" s="1" t="str">
        <f t="shared" si="0"/>
        <v>FE99</v>
      </c>
      <c r="F16" s="1">
        <v>1355</v>
      </c>
      <c r="G16" s="1" t="str">
        <f t="shared" si="1"/>
        <v>FEA4</v>
      </c>
      <c r="H16">
        <v>1402</v>
      </c>
      <c r="K16">
        <v>5</v>
      </c>
      <c r="L16">
        <v>10.7</v>
      </c>
    </row>
    <row r="17" spans="2:8" x14ac:dyDescent="0.25">
      <c r="B17" s="1">
        <v>15</v>
      </c>
      <c r="C17" s="1">
        <f t="shared" si="2"/>
        <v>1500</v>
      </c>
      <c r="D17" s="2">
        <f t="shared" si="3"/>
        <v>333.33333333333331</v>
      </c>
      <c r="E17" s="1" t="str">
        <f t="shared" si="0"/>
        <v>FEB1</v>
      </c>
      <c r="F17" s="1">
        <v>1448</v>
      </c>
      <c r="G17" s="1" t="str">
        <f t="shared" si="1"/>
        <v>FEBC</v>
      </c>
      <c r="H17">
        <v>1500</v>
      </c>
    </row>
    <row r="18" spans="2:8" x14ac:dyDescent="0.25">
      <c r="B18" s="1">
        <v>16</v>
      </c>
      <c r="C18" s="1">
        <f t="shared" si="2"/>
        <v>1600</v>
      </c>
      <c r="D18" s="2">
        <f t="shared" si="3"/>
        <v>312.5</v>
      </c>
      <c r="E18" s="1" t="str">
        <f t="shared" si="0"/>
        <v>FEC6</v>
      </c>
      <c r="F18" s="1">
        <v>1537</v>
      </c>
      <c r="G18" s="1" t="str">
        <f t="shared" si="1"/>
        <v>FED2</v>
      </c>
      <c r="H18">
        <v>1599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2016-12-23T16:44:39Z</dcterms:modified>
</cp:coreProperties>
</file>