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2.3" sheetId="1" r:id="rId1"/>
    <sheet name="2.4" sheetId="2" r:id="rId2"/>
    <sheet name="2.5" sheetId="4" r:id="rId3"/>
    <sheet name="3" sheetId="3" r:id="rId4"/>
  </sheets>
  <calcPr calcId="125725"/>
</workbook>
</file>

<file path=xl/calcChain.xml><?xml version="1.0" encoding="utf-8"?>
<calcChain xmlns="http://schemas.openxmlformats.org/spreadsheetml/2006/main">
  <c r="O7" i="4"/>
  <c r="H23" i="2"/>
  <c r="H22"/>
  <c r="H21"/>
  <c r="H20"/>
  <c r="H19"/>
  <c r="H13"/>
  <c r="H14"/>
  <c r="H12"/>
  <c r="H11"/>
  <c r="H10"/>
  <c r="G14" i="1"/>
  <c r="G15"/>
  <c r="G13"/>
</calcChain>
</file>

<file path=xl/sharedStrings.xml><?xml version="1.0" encoding="utf-8"?>
<sst xmlns="http://schemas.openxmlformats.org/spreadsheetml/2006/main" count="48" uniqueCount="39">
  <si>
    <t>Steps</t>
  </si>
  <si>
    <t>Benchmark</t>
  </si>
  <si>
    <t>Cycles</t>
  </si>
  <si>
    <t>Vortex</t>
  </si>
  <si>
    <t>Parser</t>
  </si>
  <si>
    <t>Quake</t>
  </si>
  <si>
    <t>IPC</t>
  </si>
  <si>
    <t>Width</t>
  </si>
  <si>
    <t>vortex benchmark, RoB Size = 32</t>
  </si>
  <si>
    <t>vortex benchmark, RoB Size = 64</t>
  </si>
  <si>
    <t>Trace</t>
  </si>
  <si>
    <t>SHORT-INT-1</t>
  </si>
  <si>
    <t>Mispredictions per 1K Instructions</t>
  </si>
  <si>
    <t>Gshare</t>
  </si>
  <si>
    <t>Two Level Adaptive</t>
  </si>
  <si>
    <t>2 bits</t>
  </si>
  <si>
    <t>(1, 1, 10)</t>
  </si>
  <si>
    <t>(2, 2, 10)</t>
  </si>
  <si>
    <t>(5, 5, 10)</t>
  </si>
  <si>
    <t>(1, 1, 20)</t>
  </si>
  <si>
    <t>(1, 1, 50)</t>
  </si>
  <si>
    <t>Memory hierarchy</t>
  </si>
  <si>
    <t>17 bits</t>
  </si>
  <si>
    <t>Correlation register</t>
  </si>
  <si>
    <t>Global pattern table</t>
  </si>
  <si>
    <t>LONG-SPEC2K6-03</t>
  </si>
  <si>
    <t>LONG-SPEC2K6-11</t>
  </si>
  <si>
    <t>SHORT-FP-1</t>
  </si>
  <si>
    <t>ts/GSHARE.04KB</t>
  </si>
  <si>
    <t>ts/GSHARE.08KB</t>
  </si>
  <si>
    <t>ts/GSHARE.16KB</t>
  </si>
  <si>
    <t>ts/GSHARE.32KB</t>
  </si>
  <si>
    <t>LONG-SPEC2K6-07</t>
  </si>
  <si>
    <t>Out of Order</t>
  </si>
  <si>
    <t>In order</t>
  </si>
  <si>
    <t>IPC = 0.3259</t>
  </si>
  <si>
    <t>IPC = 0.1457</t>
  </si>
  <si>
    <t xml:space="preserve">config
   ma_cpu0-&gt;fetches_per_cycle = 4
   ma_cpu0-&gt;execute_per_cycle = 4
   ma_cpu0-&gt;retires_per_cycle = 4
   ma_cpu0-&gt;commits_per_cycle =4
   cpu0-&gt;reorder_buffer_size =32
</t>
  </si>
  <si>
    <t xml:space="preserve">config
   ma_cpu0-&gt;fetches_per_cycle = 1
   ma_cpu0-&gt;execute_per_cycle = 1
   ma_cpu0-&gt;retires_per_cycle = 1
   ma_cpu0-&gt;commits_per_cycle =1
   cpu0-&gt;reorder_buffer_size =1
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</si>
</sst>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'2.3'!$G$12</c:f>
              <c:strCache>
                <c:ptCount val="1"/>
                <c:pt idx="0">
                  <c:v>IPC</c:v>
                </c:pt>
              </c:strCache>
            </c:strRef>
          </c:tx>
          <c:cat>
            <c:strRef>
              <c:f>'2.3'!$D$13:$D$15</c:f>
              <c:strCache>
                <c:ptCount val="3"/>
                <c:pt idx="0">
                  <c:v>Vortex</c:v>
                </c:pt>
                <c:pt idx="1">
                  <c:v>Quake</c:v>
                </c:pt>
                <c:pt idx="2">
                  <c:v>Parser</c:v>
                </c:pt>
              </c:strCache>
            </c:strRef>
          </c:cat>
          <c:val>
            <c:numRef>
              <c:f>'2.3'!$G$13:$G$15</c:f>
              <c:numCache>
                <c:formatCode>General</c:formatCode>
                <c:ptCount val="3"/>
                <c:pt idx="0">
                  <c:v>0.89</c:v>
                </c:pt>
                <c:pt idx="1">
                  <c:v>2</c:v>
                </c:pt>
                <c:pt idx="2">
                  <c:v>1.1499999999999999</c:v>
                </c:pt>
              </c:numCache>
            </c:numRef>
          </c:val>
        </c:ser>
        <c:axId val="58709888"/>
        <c:axId val="58711424"/>
      </c:barChart>
      <c:catAx>
        <c:axId val="58709888"/>
        <c:scaling>
          <c:orientation val="minMax"/>
        </c:scaling>
        <c:axPos val="b"/>
        <c:tickLblPos val="nextTo"/>
        <c:crossAx val="58711424"/>
        <c:crosses val="autoZero"/>
        <c:auto val="1"/>
        <c:lblAlgn val="ctr"/>
        <c:lblOffset val="100"/>
      </c:catAx>
      <c:valAx>
        <c:axId val="58711424"/>
        <c:scaling>
          <c:orientation val="minMax"/>
        </c:scaling>
        <c:axPos val="l"/>
        <c:majorGridlines/>
        <c:numFmt formatCode="General" sourceLinked="1"/>
        <c:tickLblPos val="nextTo"/>
        <c:crossAx val="58709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Varying width &amp; RoB size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3891351282702574"/>
          <c:y val="0.14055062936952695"/>
          <c:w val="0.65689293878587784"/>
          <c:h val="0.70542647081395526"/>
        </c:manualLayout>
      </c:layout>
      <c:lineChart>
        <c:grouping val="standard"/>
        <c:ser>
          <c:idx val="2"/>
          <c:order val="0"/>
          <c:tx>
            <c:v>RoB:64</c:v>
          </c:tx>
          <c:cat>
            <c:numRef>
              <c:f>'2.4'!$E$10:$E$14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'2.4'!$I$10:$I$14</c:f>
              <c:numCache>
                <c:formatCode>General</c:formatCode>
                <c:ptCount val="5"/>
                <c:pt idx="0">
                  <c:v>0.54</c:v>
                </c:pt>
                <c:pt idx="1">
                  <c:v>0.78</c:v>
                </c:pt>
                <c:pt idx="2">
                  <c:v>0.97</c:v>
                </c:pt>
                <c:pt idx="3">
                  <c:v>1.03</c:v>
                </c:pt>
                <c:pt idx="4">
                  <c:v>0.99</c:v>
                </c:pt>
              </c:numCache>
            </c:numRef>
          </c:val>
        </c:ser>
        <c:ser>
          <c:idx val="1"/>
          <c:order val="1"/>
          <c:tx>
            <c:v>RoB:32</c:v>
          </c:tx>
          <c:cat>
            <c:numRef>
              <c:f>'2.4'!$E$10:$E$14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'2.4'!$H$10:$H$14</c:f>
              <c:numCache>
                <c:formatCode>General</c:formatCode>
                <c:ptCount val="5"/>
                <c:pt idx="0">
                  <c:v>0.52</c:v>
                </c:pt>
                <c:pt idx="1">
                  <c:v>0.73</c:v>
                </c:pt>
                <c:pt idx="2">
                  <c:v>0.91</c:v>
                </c:pt>
                <c:pt idx="3">
                  <c:v>0.94</c:v>
                </c:pt>
                <c:pt idx="4">
                  <c:v>0.91</c:v>
                </c:pt>
              </c:numCache>
            </c:numRef>
          </c:val>
        </c:ser>
        <c:marker val="1"/>
        <c:axId val="59790080"/>
        <c:axId val="59792000"/>
      </c:lineChart>
      <c:catAx>
        <c:axId val="597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</a:t>
                </a:r>
              </a:p>
            </c:rich>
          </c:tx>
          <c:layout>
            <c:manualLayout>
              <c:xMode val="edge"/>
              <c:yMode val="edge"/>
              <c:x val="0.80593514520362353"/>
              <c:y val="0.83501485737706205"/>
            </c:manualLayout>
          </c:layout>
        </c:title>
        <c:numFmt formatCode="General" sourceLinked="1"/>
        <c:tickLblPos val="nextTo"/>
        <c:crossAx val="59792000"/>
        <c:crosses val="autoZero"/>
        <c:auto val="1"/>
        <c:lblAlgn val="ctr"/>
        <c:lblOffset val="100"/>
      </c:catAx>
      <c:valAx>
        <c:axId val="5979200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</c:title>
        <c:numFmt formatCode="General" sourceLinked="1"/>
        <c:tickLblPos val="nextTo"/>
        <c:crossAx val="59790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'2.5'!$G$8</c:f>
              <c:strCache>
                <c:ptCount val="1"/>
                <c:pt idx="0">
                  <c:v>IPC</c:v>
                </c:pt>
              </c:strCache>
            </c:strRef>
          </c:tx>
          <c:cat>
            <c:strRef>
              <c:f>'2.5'!$F$9:$F$13</c:f>
              <c:strCache>
                <c:ptCount val="5"/>
                <c:pt idx="0">
                  <c:v>(1, 1, 10)</c:v>
                </c:pt>
                <c:pt idx="1">
                  <c:v>(2, 2, 10)</c:v>
                </c:pt>
                <c:pt idx="2">
                  <c:v>(5, 5, 10)</c:v>
                </c:pt>
                <c:pt idx="3">
                  <c:v>(1, 1, 20)</c:v>
                </c:pt>
                <c:pt idx="4">
                  <c:v>(1, 1, 50)</c:v>
                </c:pt>
              </c:strCache>
            </c:strRef>
          </c:cat>
          <c:val>
            <c:numRef>
              <c:f>'2.5'!$G$9:$G$13</c:f>
              <c:numCache>
                <c:formatCode>General</c:formatCode>
                <c:ptCount val="5"/>
                <c:pt idx="0">
                  <c:v>0.89051100000000005</c:v>
                </c:pt>
                <c:pt idx="1">
                  <c:v>0.74347866666666662</c:v>
                </c:pt>
                <c:pt idx="2">
                  <c:v>0.47596688888888888</c:v>
                </c:pt>
                <c:pt idx="3">
                  <c:v>0.57410844444444442</c:v>
                </c:pt>
                <c:pt idx="4">
                  <c:v>0.26763399999999998</c:v>
                </c:pt>
              </c:numCache>
            </c:numRef>
          </c:val>
        </c:ser>
        <c:marker val="1"/>
        <c:axId val="59817344"/>
        <c:axId val="59192448"/>
      </c:lineChart>
      <c:catAx>
        <c:axId val="59817344"/>
        <c:scaling>
          <c:orientation val="minMax"/>
        </c:scaling>
        <c:axPos val="b"/>
        <c:tickLblPos val="nextTo"/>
        <c:crossAx val="59192448"/>
        <c:crosses val="autoZero"/>
        <c:auto val="1"/>
        <c:lblAlgn val="ctr"/>
        <c:lblOffset val="100"/>
      </c:catAx>
      <c:valAx>
        <c:axId val="59192448"/>
        <c:scaling>
          <c:orientation val="minMax"/>
        </c:scaling>
        <c:axPos val="l"/>
        <c:majorGridlines/>
        <c:numFmt formatCode="General" sourceLinked="1"/>
        <c:tickLblPos val="nextTo"/>
        <c:crossAx val="5981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16</xdr:row>
      <xdr:rowOff>47625</xdr:rowOff>
    </xdr:from>
    <xdr:to>
      <xdr:col>8</xdr:col>
      <xdr:colOff>400050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5</xdr:row>
      <xdr:rowOff>161925</xdr:rowOff>
    </xdr:from>
    <xdr:to>
      <xdr:col>16</xdr:col>
      <xdr:colOff>228600</xdr:colOff>
      <xdr:row>18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180975</xdr:rowOff>
    </xdr:from>
    <xdr:to>
      <xdr:col>17</xdr:col>
      <xdr:colOff>180975</xdr:colOff>
      <xdr:row>14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2:G15"/>
  <sheetViews>
    <sheetView topLeftCell="A4" workbookViewId="0">
      <selection activeCell="B15" sqref="B15"/>
    </sheetView>
  </sheetViews>
  <sheetFormatPr defaultRowHeight="20.100000000000001" customHeight="1"/>
  <cols>
    <col min="1" max="3" width="9.140625" style="2"/>
    <col min="4" max="4" width="14.140625" style="2" bestFit="1" customWidth="1"/>
    <col min="5" max="5" width="11.28515625" style="2" bestFit="1" customWidth="1"/>
    <col min="6" max="6" width="12.7109375" style="2" bestFit="1" customWidth="1"/>
    <col min="7" max="7" width="11" style="2" customWidth="1"/>
    <col min="8" max="16384" width="9.140625" style="2"/>
  </cols>
  <sheetData>
    <row r="12" spans="4:7" ht="20.100000000000001" customHeight="1">
      <c r="D12" s="1" t="s">
        <v>1</v>
      </c>
      <c r="E12" s="1" t="s">
        <v>2</v>
      </c>
      <c r="F12" s="1" t="s">
        <v>0</v>
      </c>
      <c r="G12" s="1" t="s">
        <v>6</v>
      </c>
    </row>
    <row r="13" spans="4:7" ht="20.100000000000001" customHeight="1">
      <c r="D13" s="3" t="s">
        <v>3</v>
      </c>
      <c r="E13" s="3">
        <v>9000000</v>
      </c>
      <c r="F13" s="3">
        <v>8014599</v>
      </c>
      <c r="G13" s="3">
        <f>ROUND(F13/E13,2)</f>
        <v>0.89</v>
      </c>
    </row>
    <row r="14" spans="4:7" ht="20.100000000000001" customHeight="1">
      <c r="D14" s="3" t="s">
        <v>5</v>
      </c>
      <c r="E14" s="3">
        <v>9000000</v>
      </c>
      <c r="F14" s="3">
        <v>17964555</v>
      </c>
      <c r="G14" s="3">
        <f t="shared" ref="G14:G15" si="0">ROUND(F14/E14,2)</f>
        <v>2</v>
      </c>
    </row>
    <row r="15" spans="4:7" ht="20.100000000000001" customHeight="1">
      <c r="D15" s="3" t="s">
        <v>4</v>
      </c>
      <c r="E15" s="3">
        <v>9000000</v>
      </c>
      <c r="F15" s="3">
        <v>10331390</v>
      </c>
      <c r="G15" s="3">
        <f t="shared" si="0"/>
        <v>1.1499999999999999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8:I23"/>
  <sheetViews>
    <sheetView topLeftCell="A5" workbookViewId="0">
      <selection activeCell="L20" sqref="L20"/>
    </sheetView>
  </sheetViews>
  <sheetFormatPr defaultRowHeight="20.100000000000001" customHeight="1"/>
  <cols>
    <col min="1" max="5" width="9.140625" style="4"/>
    <col min="6" max="6" width="11.28515625" style="4" bestFit="1" customWidth="1"/>
    <col min="7" max="7" width="12.7109375" style="4" bestFit="1" customWidth="1"/>
    <col min="8" max="12" width="9.140625" style="4"/>
    <col min="13" max="14" width="12.7109375" style="4" bestFit="1" customWidth="1"/>
    <col min="15" max="15" width="11.28515625" style="4" bestFit="1" customWidth="1"/>
    <col min="16" max="16384" width="9.140625" style="4"/>
  </cols>
  <sheetData>
    <row r="8" spans="5:9" ht="20.100000000000001" customHeight="1">
      <c r="E8" s="19" t="s">
        <v>8</v>
      </c>
      <c r="F8" s="19"/>
      <c r="G8" s="19"/>
      <c r="H8" s="19"/>
    </row>
    <row r="9" spans="5:9" ht="20.100000000000001" customHeight="1">
      <c r="E9" s="1" t="s">
        <v>7</v>
      </c>
      <c r="F9" s="1" t="s">
        <v>2</v>
      </c>
      <c r="G9" s="1" t="s">
        <v>0</v>
      </c>
      <c r="H9" s="1">
        <v>32</v>
      </c>
      <c r="I9" s="4">
        <v>64</v>
      </c>
    </row>
    <row r="10" spans="5:9" ht="20.100000000000001" customHeight="1">
      <c r="E10" s="5">
        <v>1</v>
      </c>
      <c r="F10" s="3">
        <v>9000000</v>
      </c>
      <c r="G10" s="3">
        <v>4709600</v>
      </c>
      <c r="H10" s="3">
        <f>ROUND(G10/F10,2)</f>
        <v>0.52</v>
      </c>
      <c r="I10" s="4">
        <v>0.54</v>
      </c>
    </row>
    <row r="11" spans="5:9" ht="20.100000000000001" customHeight="1">
      <c r="E11" s="5">
        <v>2</v>
      </c>
      <c r="F11" s="3">
        <v>9000000</v>
      </c>
      <c r="G11" s="3">
        <v>6587157</v>
      </c>
      <c r="H11" s="3">
        <f t="shared" ref="H11" si="0">ROUND(G11/F11,2)</f>
        <v>0.73</v>
      </c>
      <c r="I11" s="4">
        <v>0.78</v>
      </c>
    </row>
    <row r="12" spans="5:9" ht="20.100000000000001" customHeight="1">
      <c r="E12" s="5">
        <v>4</v>
      </c>
      <c r="F12" s="3">
        <v>9000000</v>
      </c>
      <c r="G12" s="3">
        <v>8166696</v>
      </c>
      <c r="H12" s="3">
        <f>ROUND(G12/F12,2)</f>
        <v>0.91</v>
      </c>
      <c r="I12" s="4">
        <v>0.97</v>
      </c>
    </row>
    <row r="13" spans="5:9" ht="20.100000000000001" customHeight="1">
      <c r="E13" s="5">
        <v>8</v>
      </c>
      <c r="F13" s="3">
        <v>9000000</v>
      </c>
      <c r="G13" s="3">
        <v>8486077</v>
      </c>
      <c r="H13" s="3">
        <f t="shared" ref="H13:H14" si="1">ROUND(G13/F13,2)</f>
        <v>0.94</v>
      </c>
      <c r="I13" s="4">
        <v>1.03</v>
      </c>
    </row>
    <row r="14" spans="5:9" ht="20.100000000000001" customHeight="1">
      <c r="E14" s="5">
        <v>16</v>
      </c>
      <c r="F14" s="3">
        <v>9000000</v>
      </c>
      <c r="G14" s="3">
        <v>8221357</v>
      </c>
      <c r="H14" s="3">
        <f t="shared" si="1"/>
        <v>0.91</v>
      </c>
      <c r="I14" s="4">
        <v>0.99</v>
      </c>
    </row>
    <row r="17" spans="5:8" ht="20.100000000000001" customHeight="1">
      <c r="E17" s="19" t="s">
        <v>9</v>
      </c>
      <c r="F17" s="19"/>
      <c r="G17" s="19"/>
      <c r="H17" s="19"/>
    </row>
    <row r="18" spans="5:8" ht="20.100000000000001" customHeight="1">
      <c r="E18" s="1" t="s">
        <v>7</v>
      </c>
      <c r="F18" s="1" t="s">
        <v>2</v>
      </c>
      <c r="G18" s="1" t="s">
        <v>0</v>
      </c>
      <c r="H18" s="1" t="s">
        <v>6</v>
      </c>
    </row>
    <row r="19" spans="5:8" ht="20.100000000000001" customHeight="1">
      <c r="E19" s="5">
        <v>1</v>
      </c>
      <c r="F19" s="3">
        <v>9000000</v>
      </c>
      <c r="G19" s="3">
        <v>4855291</v>
      </c>
      <c r="H19" s="3">
        <f>ROUND(G19/F19,2)</f>
        <v>0.54</v>
      </c>
    </row>
    <row r="20" spans="5:8" ht="20.100000000000001" customHeight="1">
      <c r="E20" s="5">
        <v>2</v>
      </c>
      <c r="F20" s="3">
        <v>9000000</v>
      </c>
      <c r="G20" s="3">
        <v>7064666</v>
      </c>
      <c r="H20" s="3">
        <f t="shared" ref="H20" si="2">ROUND(G20/F20,2)</f>
        <v>0.78</v>
      </c>
    </row>
    <row r="21" spans="5:8" ht="20.100000000000001" customHeight="1">
      <c r="E21" s="5">
        <v>4</v>
      </c>
      <c r="F21" s="3">
        <v>9000000</v>
      </c>
      <c r="G21" s="3">
        <v>8702952</v>
      </c>
      <c r="H21" s="3">
        <f>ROUND(G21/F21,2)</f>
        <v>0.97</v>
      </c>
    </row>
    <row r="22" spans="5:8" ht="20.100000000000001" customHeight="1">
      <c r="E22" s="5">
        <v>8</v>
      </c>
      <c r="F22" s="3">
        <v>9000000</v>
      </c>
      <c r="G22" s="3">
        <v>9269142</v>
      </c>
      <c r="H22" s="3">
        <f t="shared" ref="H22:H23" si="3">ROUND(G22/F22,2)</f>
        <v>1.03</v>
      </c>
    </row>
    <row r="23" spans="5:8" ht="20.100000000000001" customHeight="1">
      <c r="E23" s="5">
        <v>16</v>
      </c>
      <c r="F23" s="3">
        <v>9000000</v>
      </c>
      <c r="G23" s="3">
        <v>8929453</v>
      </c>
      <c r="H23" s="3">
        <f t="shared" si="3"/>
        <v>0.99</v>
      </c>
    </row>
  </sheetData>
  <mergeCells count="2">
    <mergeCell ref="E8:H8"/>
    <mergeCell ref="E17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6:O13"/>
  <sheetViews>
    <sheetView workbookViewId="0">
      <selection activeCell="I13" sqref="I13"/>
    </sheetView>
  </sheetViews>
  <sheetFormatPr defaultRowHeight="20.100000000000001" customHeight="1"/>
  <cols>
    <col min="1" max="5" width="9.140625" style="2"/>
    <col min="6" max="6" width="22.42578125" style="2" bestFit="1" customWidth="1"/>
    <col min="7" max="12" width="9.140625" style="2"/>
    <col min="13" max="14" width="11.28515625" style="2" bestFit="1" customWidth="1"/>
    <col min="15" max="16384" width="9.140625" style="2"/>
  </cols>
  <sheetData>
    <row r="6" spans="6:15" ht="20.100000000000001" customHeight="1">
      <c r="N6" s="2">
        <v>26832851</v>
      </c>
    </row>
    <row r="7" spans="6:15" ht="20.100000000000001" customHeight="1">
      <c r="M7" s="2">
        <v>9000000</v>
      </c>
      <c r="N7" s="2">
        <v>29241557</v>
      </c>
      <c r="O7" s="2">
        <f>(N7-N6)/M7</f>
        <v>0.26763399999999998</v>
      </c>
    </row>
    <row r="8" spans="6:15" ht="20.100000000000001" customHeight="1">
      <c r="F8" s="1" t="s">
        <v>21</v>
      </c>
      <c r="G8" s="1" t="s">
        <v>6</v>
      </c>
    </row>
    <row r="9" spans="6:15" ht="20.100000000000001" customHeight="1">
      <c r="F9" s="5" t="s">
        <v>16</v>
      </c>
      <c r="G9" s="5">
        <v>0.89051100000000005</v>
      </c>
    </row>
    <row r="10" spans="6:15" ht="20.100000000000001" customHeight="1">
      <c r="F10" s="5" t="s">
        <v>17</v>
      </c>
      <c r="G10" s="5">
        <v>0.74347866666666662</v>
      </c>
    </row>
    <row r="11" spans="6:15" ht="20.100000000000001" customHeight="1">
      <c r="F11" s="5" t="s">
        <v>18</v>
      </c>
      <c r="G11" s="5">
        <v>0.47596688888888888</v>
      </c>
    </row>
    <row r="12" spans="6:15" ht="20.100000000000001" customHeight="1">
      <c r="F12" s="5" t="s">
        <v>19</v>
      </c>
      <c r="G12" s="5">
        <v>0.57410844444444442</v>
      </c>
    </row>
    <row r="13" spans="6:15" ht="20.100000000000001" customHeight="1">
      <c r="F13" s="5" t="s">
        <v>20</v>
      </c>
      <c r="G13" s="5">
        <v>0.26763399999999998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E5:Q27"/>
  <sheetViews>
    <sheetView tabSelected="1" topLeftCell="D19" workbookViewId="0">
      <selection activeCell="G26" sqref="G26"/>
    </sheetView>
  </sheetViews>
  <sheetFormatPr defaultRowHeight="20.100000000000001" customHeight="1"/>
  <cols>
    <col min="1" max="4" width="9.140625" style="6"/>
    <col min="5" max="5" width="18.42578125" style="6" bestFit="1" customWidth="1"/>
    <col min="6" max="6" width="13.5703125" style="6" customWidth="1"/>
    <col min="7" max="7" width="20.5703125" style="6" customWidth="1"/>
    <col min="8" max="8" width="17" style="6" bestFit="1" customWidth="1"/>
    <col min="9" max="9" width="43.42578125" style="6" customWidth="1"/>
    <col min="10" max="10" width="43.7109375" style="6" customWidth="1"/>
    <col min="11" max="12" width="9.140625" style="6"/>
    <col min="13" max="13" width="24.5703125" style="6" customWidth="1"/>
    <col min="14" max="15" width="9.140625" style="6"/>
    <col min="16" max="16" width="9.140625" style="6" customWidth="1"/>
    <col min="17" max="17" width="5.140625" style="6" customWidth="1"/>
    <col min="18" max="16384" width="9.140625" style="6"/>
  </cols>
  <sheetData>
    <row r="5" spans="5:17" ht="20.100000000000001" customHeight="1">
      <c r="O5" s="21" t="s">
        <v>24</v>
      </c>
      <c r="P5" s="21"/>
      <c r="Q5" s="21"/>
    </row>
    <row r="6" spans="5:17" ht="20.100000000000001" customHeight="1">
      <c r="E6" s="8"/>
      <c r="F6" s="20" t="s">
        <v>12</v>
      </c>
      <c r="G6" s="20"/>
      <c r="H6" s="7"/>
      <c r="I6" s="7"/>
      <c r="J6" s="7"/>
      <c r="M6" s="16" t="s">
        <v>23</v>
      </c>
    </row>
    <row r="7" spans="5:17" ht="21.75" customHeight="1">
      <c r="E7" s="11" t="s">
        <v>10</v>
      </c>
      <c r="F7" s="12" t="s">
        <v>13</v>
      </c>
      <c r="G7" s="13" t="s">
        <v>14</v>
      </c>
      <c r="L7" s="6">
        <v>0</v>
      </c>
      <c r="M7" s="9" t="s">
        <v>22</v>
      </c>
      <c r="O7" s="6">
        <v>0</v>
      </c>
      <c r="P7" s="9" t="s">
        <v>15</v>
      </c>
      <c r="Q7" s="15"/>
    </row>
    <row r="8" spans="5:17" ht="20.100000000000001" customHeight="1">
      <c r="E8" s="10" t="s">
        <v>11</v>
      </c>
      <c r="F8" s="9">
        <v>7.3470000000000004</v>
      </c>
      <c r="G8" s="9">
        <v>5.5519999999999996</v>
      </c>
      <c r="L8" s="6">
        <v>1</v>
      </c>
      <c r="M8" s="14"/>
      <c r="O8" s="6">
        <v>2</v>
      </c>
      <c r="P8" s="14"/>
      <c r="Q8" s="15"/>
    </row>
    <row r="9" spans="5:17" ht="20.100000000000001" customHeight="1">
      <c r="E9" s="10" t="s">
        <v>27</v>
      </c>
      <c r="F9" s="9">
        <v>3.4790000000000001</v>
      </c>
      <c r="G9" s="9">
        <v>2.4049999999999998</v>
      </c>
      <c r="M9" s="14"/>
      <c r="P9" s="14"/>
      <c r="Q9" s="15"/>
    </row>
    <row r="10" spans="5:17" ht="20.100000000000001" customHeight="1">
      <c r="E10" s="10" t="s">
        <v>25</v>
      </c>
      <c r="F10" s="9">
        <v>5.6580000000000004</v>
      </c>
      <c r="G10" s="9">
        <v>4.8540000000000001</v>
      </c>
      <c r="M10" s="14"/>
      <c r="P10" s="14"/>
      <c r="Q10" s="15"/>
    </row>
    <row r="11" spans="5:17" ht="20.100000000000001" customHeight="1">
      <c r="E11" s="10" t="s">
        <v>32</v>
      </c>
      <c r="F11" s="9">
        <v>14.061999999999999</v>
      </c>
      <c r="G11" s="9">
        <v>18.847999999999999</v>
      </c>
      <c r="M11" s="14"/>
      <c r="P11" s="14"/>
      <c r="Q11" s="15"/>
    </row>
    <row r="12" spans="5:17" ht="20.100000000000001" customHeight="1">
      <c r="E12" s="10" t="s">
        <v>26</v>
      </c>
      <c r="F12" s="9">
        <v>3.9289999999999998</v>
      </c>
      <c r="G12" s="9">
        <v>0.97799999999999998</v>
      </c>
      <c r="M12" s="14"/>
      <c r="P12" s="14"/>
      <c r="Q12" s="15"/>
    </row>
    <row r="13" spans="5:17" ht="20.100000000000001" customHeight="1">
      <c r="M13" s="14"/>
      <c r="P13" s="14"/>
      <c r="Q13" s="15"/>
    </row>
    <row r="14" spans="5:17" ht="20.100000000000001" customHeight="1">
      <c r="M14" s="14"/>
      <c r="P14" s="14"/>
    </row>
    <row r="15" spans="5:17" ht="20.100000000000001" customHeight="1">
      <c r="M15" s="14"/>
      <c r="P15" s="14"/>
    </row>
    <row r="16" spans="5:17" ht="20.100000000000001" customHeight="1">
      <c r="F16" s="17" t="s">
        <v>13</v>
      </c>
      <c r="G16" s="18" t="s">
        <v>14</v>
      </c>
      <c r="L16" s="6">
        <v>8191</v>
      </c>
      <c r="M16" s="14"/>
      <c r="P16" s="14"/>
    </row>
    <row r="17" spans="5:16" ht="20.100000000000001" customHeight="1">
      <c r="E17" s="14" t="s">
        <v>28</v>
      </c>
      <c r="F17" s="9">
        <v>6.6920000000000002</v>
      </c>
      <c r="G17" s="9">
        <v>6.6920000000000002</v>
      </c>
      <c r="P17" s="14"/>
    </row>
    <row r="18" spans="5:16" ht="20.100000000000001" customHeight="1">
      <c r="E18" s="14" t="s">
        <v>29</v>
      </c>
      <c r="F18" s="9">
        <v>5.984</v>
      </c>
      <c r="G18" s="9">
        <v>5.984</v>
      </c>
      <c r="O18" s="6">
        <v>131071</v>
      </c>
      <c r="P18" s="14"/>
    </row>
    <row r="19" spans="5:16" ht="20.100000000000001" customHeight="1">
      <c r="E19" s="14" t="s">
        <v>30</v>
      </c>
      <c r="F19" s="9">
        <v>5.53</v>
      </c>
      <c r="G19" s="9">
        <v>5.53</v>
      </c>
    </row>
    <row r="20" spans="5:16" ht="20.100000000000001" customHeight="1">
      <c r="E20" s="14" t="s">
        <v>31</v>
      </c>
      <c r="F20" s="9">
        <v>5.1959999999999997</v>
      </c>
      <c r="G20" s="9">
        <v>5.8840000000000003</v>
      </c>
    </row>
    <row r="25" spans="5:16" ht="20.100000000000001" customHeight="1">
      <c r="I25" s="24" t="s">
        <v>33</v>
      </c>
      <c r="J25" s="24" t="s">
        <v>34</v>
      </c>
    </row>
    <row r="26" spans="5:16" ht="128.25" customHeight="1">
      <c r="I26" s="23" t="s">
        <v>37</v>
      </c>
      <c r="J26" s="23" t="s">
        <v>38</v>
      </c>
    </row>
    <row r="27" spans="5:16" ht="20.100000000000001" customHeight="1">
      <c r="I27" s="22" t="s">
        <v>35</v>
      </c>
      <c r="J27" s="22" t="s">
        <v>36</v>
      </c>
    </row>
  </sheetData>
  <mergeCells count="2">
    <mergeCell ref="F6:G6"/>
    <mergeCell ref="O5:Q5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2.3</vt:lpstr>
      <vt:lpstr>2.4</vt:lpstr>
      <vt:lpstr>2.5</vt:lpstr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2014-05-21T23:32:40Z</dcterms:modified>
</cp:coreProperties>
</file>