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amo\pycode\Projects\Major_project_PFSE\"/>
    </mc:Choice>
  </mc:AlternateContent>
  <xr:revisionPtr revIDLastSave="0" documentId="13_ncr:1_{086E59DF-1F97-4DFA-9632-9164AFB5A490}" xr6:coauthVersionLast="47" xr6:coauthVersionMax="47" xr10:uidLastSave="{00000000-0000-0000-0000-000000000000}"/>
  <bookViews>
    <workbookView xWindow="-108" yWindow="-108" windowWidth="23256" windowHeight="12456" tabRatio="1000" activeTab="5" xr2:uid="{B3520E85-9DBE-4DBC-A76A-2074D4BA771A}"/>
  </bookViews>
  <sheets>
    <sheet name="Glulam prop" sheetId="9" r:id="rId1"/>
    <sheet name="Solid sawn lumber and SCL prop" sheetId="8" r:id="rId2"/>
    <sheet name="Glulam column sections" sheetId="2" state="hidden" r:id="rId3"/>
    <sheet name="Glulam sections" sheetId="1" r:id="rId4"/>
    <sheet name="Builtup sections" sheetId="11" state="hidden" r:id="rId5"/>
    <sheet name="Solid Sawn sections" sheetId="3" r:id="rId6"/>
  </sheets>
  <externalReferences>
    <externalReference r:id="rId7"/>
  </externalReferences>
  <definedNames>
    <definedName name="_xlnm._FilterDatabase" localSheetId="2" hidden="1">'Glulam column sections'!$A$1:$C$29</definedName>
    <definedName name="_xlnm._FilterDatabase" localSheetId="3" hidden="1">'Glulam sections'!$A$1:$I$248</definedName>
    <definedName name="_xlnm._FilterDatabase" localSheetId="5" hidden="1">'Solid Sawn sections'!$A$1:$I$46</definedName>
    <definedName name="a">'[1]Évaluation membrure'!$C$135</definedName>
    <definedName name="Ag">'[1]Évaluation membrure'!$C$42</definedName>
    <definedName name="An">'[1]Évaluation membrure'!$C$208</definedName>
    <definedName name="B">'[1]Évaluation membrure'!$C$35</definedName>
    <definedName name="Bnet">'[1]Évaluation membrure'!$C$39</definedName>
    <definedName name="Categorie_bois_sciage">'[1]Évaluation membrure'!$C$46</definedName>
    <definedName name="CB">'[1]Évaluation membrure'!$C$138</definedName>
    <definedName name="CK">'[1]Évaluation membrure'!$C$140</definedName>
    <definedName name="Classe">'[1]Évaluation membrure'!$C$45</definedName>
    <definedName name="Coef.">'[1]Évaluation membrure'!$C$136</definedName>
    <definedName name="Colonne_Composée?">'[1]Évaluation membrure'!#REF!</definedName>
    <definedName name="Colonne_retenue_axe_faible?">'[1]Évaluation membrure'!#REF!</definedName>
    <definedName name="Cote">'[1]Évaluation membrure'!$C$207</definedName>
    <definedName name="D">'[1]Évaluation membrure'!$C$36</definedName>
    <definedName name="dn">'[1]Évaluation membrure'!$C$204</definedName>
    <definedName name="Dnet">'[1]Évaluation membrure'!$C$40</definedName>
    <definedName name="e_ec">'[1]Évaluation membrure'!$C$205</definedName>
    <definedName name="E05_x">'[1]Évaluation membrure'!$C$71</definedName>
    <definedName name="E05_y">'[1]Évaluation membrure'!$D$71</definedName>
    <definedName name="ecc_x">'[1]Évaluation membrure'!$C$485</definedName>
    <definedName name="ecc_y">'[1]Évaluation membrure'!$C$486</definedName>
    <definedName name="Essence">'[1]Évaluation membrure'!$C$44</definedName>
    <definedName name="Ex">'[1]Évaluation membrure'!$C$70</definedName>
    <definedName name="Ey">'[1]Évaluation membrure'!$D$70</definedName>
    <definedName name="fb_neg_x">'[1]Évaluation membrure'!$C$66</definedName>
    <definedName name="fb_neg_y">'[1]Évaluation membrure'!$D$66</definedName>
    <definedName name="fb_pos_x">'[1]Évaluation membrure'!$C$65</definedName>
    <definedName name="fb_pos_y">'[1]Évaluation membrure'!$D$65</definedName>
    <definedName name="Fbx">'[1]Évaluation membrure'!$C$144</definedName>
    <definedName name="Fby">'[1]Évaluation membrure'!$D$144</definedName>
    <definedName name="fc">'[1]Évaluation membrure'!$C$72</definedName>
    <definedName name="fcb">'[1]Évaluation membrure'!$C$73</definedName>
    <definedName name="Fcbx">'[1]Évaluation membrure'!$C$556</definedName>
    <definedName name="fcp_pos_x">'[1]Évaluation membrure'!$C$69</definedName>
    <definedName name="fcp_pos_y">'[1]Évaluation membrure'!$D$69</definedName>
    <definedName name="ff">'[1]Évaluation membrure'!$C$77</definedName>
    <definedName name="Ffx">'[1]Évaluation membrure'!$C$212</definedName>
    <definedName name="ftg">'[1]Évaluation membrure'!$C$75</definedName>
    <definedName name="ftn">'[1]Évaluation membrure'!$C$74</definedName>
    <definedName name="fv_x">'[1]Évaluation membrure'!$C$67</definedName>
    <definedName name="fv_y">'[1]Évaluation membrure'!$D$67</definedName>
    <definedName name="Fvx">'[1]Évaluation membrure'!$C$196</definedName>
    <definedName name="Fvy">'[1]Évaluation membrure'!$D$196</definedName>
    <definedName name="hauteur" localSheetId="0">INDEX('Glulam prop'!#REF!,,MATCH('[1]Évaluation membrure'!$C$39:$D$39,'Glulam prop'!#REF!,0))</definedName>
    <definedName name="hauteur" localSheetId="1">INDEX('Solid sawn lumber and SCL prop'!#REF!,,MATCH('[1]Évaluation membrure'!$C$39:$D$39,'Solid sawn lumber and SCL prop'!#REF!,0))</definedName>
    <definedName name="hauteur">INDEX(#REF!,,MATCH('[1]Évaluation membrure'!$C$39:$D$39,#REF!,0))</definedName>
    <definedName name="Index">'[1]Évaluation membrure'!$C$31</definedName>
    <definedName name="Ix">'[1]Évaluation membrure'!$C$57</definedName>
    <definedName name="Iy">'[1]Évaluation membrure'!$D$57</definedName>
    <definedName name="KDb_x">'[1]Évaluation membrure'!$D$123</definedName>
    <definedName name="KDb_y">'[1]Évaluation membrure'!$E$123</definedName>
    <definedName name="KDv_x">'[1]Évaluation membrure'!$D$191</definedName>
    <definedName name="KDv_y">'[1]Évaluation membrure'!$E$191</definedName>
    <definedName name="KeLx">'[1]Évaluation membrure'!$C$428</definedName>
    <definedName name="KeLy">'[1]Évaluation membrure'!$D$428</definedName>
    <definedName name="Kex">'[1]Évaluation membrure'!$C$427</definedName>
    <definedName name="Key">'[1]Évaluation membrure'!$D$427</definedName>
    <definedName name="KH_x">'[1]Évaluation membrure'!$C$91</definedName>
    <definedName name="KH_y">'[1]Évaluation membrure'!$D$91</definedName>
    <definedName name="KL">'[1]Évaluation membrure'!$C$142</definedName>
    <definedName name="KN">'[1]Évaluation membrure'!$C$213</definedName>
    <definedName name="KSb">'[1]Évaluation membrure'!$C$82</definedName>
    <definedName name="KSc">'[1]Évaluation membrure'!$C$85</definedName>
    <definedName name="KScp">'[1]Évaluation membrure'!$C$86</definedName>
    <definedName name="KSE">'[1]Évaluation membrure'!$C$89</definedName>
    <definedName name="KSf">'[1]Évaluation membrure'!$C$83</definedName>
    <definedName name="KSt">'[1]Évaluation membrure'!$C$87</definedName>
    <definedName name="KStp">'[1]Évaluation membrure'!$C$88</definedName>
    <definedName name="KSv">'[1]Évaluation membrure'!$C$84</definedName>
    <definedName name="KT">'[1]Évaluation membrure'!$C$90</definedName>
    <definedName name="KZb_x">'[1]Évaluation membrure'!$C$147</definedName>
    <definedName name="Kzb_y">'[1]Évaluation membrure'!$D$147</definedName>
    <definedName name="KZbg_x">'[1]Évaluation membrure'!$C$149</definedName>
    <definedName name="KZbg_y">'[1]Évaluation membrure'!$D$149</definedName>
    <definedName name="KZbx_SCL">'[1]Évaluation membrure'!$C$150</definedName>
    <definedName name="KZby_SCL">'[1]Évaluation membrure'!$D$150</definedName>
    <definedName name="Kzcx">'[1]Évaluation membrure'!$C$433</definedName>
    <definedName name="Kzcy">'[1]Évaluation membrure'!$D$433</definedName>
    <definedName name="Kzv_x">'[1]Évaluation membrure'!$C$197</definedName>
    <definedName name="Le">'[1]Évaluation membrure'!$C$137</definedName>
    <definedName name="lu">'[1]Évaluation membrure'!$C$134</definedName>
    <definedName name="Lx">'[1]Évaluation membrure'!$C$33</definedName>
    <definedName name="Ly">'[1]Évaluation membrure'!$C$34</definedName>
    <definedName name="Mf_x">'[1]Évaluation membrure'!$D$122</definedName>
    <definedName name="Mf_y">'[1]Évaluation membrure'!$E$122</definedName>
    <definedName name="Milieu">'[1]Évaluation membrure'!$C$47</definedName>
    <definedName name="PEx">'[1]Évaluation membrure'!$C$553</definedName>
    <definedName name="PEy">'[1]Évaluation membrure'!$C$583</definedName>
    <definedName name="Plis">'[1]Évaluation membrure'!$C$41</definedName>
    <definedName name="Sx">'[1]Évaluation membrure'!$C$58</definedName>
    <definedName name="Sy">'[1]Évaluation membrure'!$D$58</definedName>
    <definedName name="Type">'[1]Évaluation membrure'!$C$43</definedName>
    <definedName name="Vfx">'[1]Évaluation membrure'!$D$190</definedName>
    <definedName name="Vfy">'[1]Évaluation membrure'!$E$190</definedName>
    <definedName name="Y">'[1]Évaluation membrure'!$C$48</definedName>
    <definedName name="ΦFc">'[1]Évaluation membrure'!$C$432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6" i="3" l="1"/>
  <c r="H46" i="3"/>
  <c r="H45" i="3"/>
  <c r="F45" i="3"/>
  <c r="E45" i="3"/>
  <c r="D45" i="3"/>
  <c r="H44" i="3"/>
  <c r="F44" i="3"/>
  <c r="E44" i="3"/>
  <c r="D44" i="3"/>
  <c r="H43" i="3"/>
  <c r="E43" i="3"/>
  <c r="D43" i="3"/>
  <c r="F43" i="3"/>
  <c r="H42" i="3"/>
  <c r="H41" i="3"/>
  <c r="H40" i="3"/>
  <c r="H39" i="3"/>
  <c r="H38" i="3"/>
  <c r="F38" i="3"/>
  <c r="H37" i="3"/>
  <c r="F37" i="3"/>
  <c r="H36" i="3"/>
  <c r="F36" i="3"/>
  <c r="H35" i="3"/>
  <c r="F35" i="3"/>
  <c r="E35" i="3"/>
  <c r="H34" i="3"/>
  <c r="F34" i="3"/>
  <c r="D34" i="3"/>
  <c r="E34" i="3"/>
  <c r="H33" i="3"/>
  <c r="F33" i="3"/>
  <c r="D33" i="3"/>
  <c r="E33" i="3"/>
  <c r="F32" i="3"/>
  <c r="E32" i="3"/>
  <c r="D32" i="3"/>
  <c r="H31" i="3"/>
  <c r="F31" i="3"/>
  <c r="E31" i="3"/>
  <c r="D31" i="3"/>
  <c r="F30" i="3"/>
  <c r="E30" i="3"/>
  <c r="H30" i="3"/>
  <c r="H29" i="3"/>
  <c r="F29" i="3"/>
  <c r="E29" i="3"/>
  <c r="D29" i="3"/>
  <c r="H28" i="3"/>
  <c r="F28" i="3"/>
  <c r="E28" i="3"/>
  <c r="D28" i="3"/>
  <c r="H27" i="3"/>
  <c r="E27" i="3"/>
  <c r="D27" i="3"/>
  <c r="F27" i="3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2" i="11"/>
  <c r="A43" i="11"/>
  <c r="A44" i="11"/>
  <c r="A45" i="11"/>
  <c r="A46" i="11"/>
  <c r="A47" i="11"/>
  <c r="A48" i="11"/>
  <c r="E2" i="11"/>
  <c r="E3" i="11"/>
  <c r="K3" i="11" s="1"/>
  <c r="E4" i="11"/>
  <c r="K4" i="11" s="1"/>
  <c r="E5" i="11"/>
  <c r="H5" i="11" s="1"/>
  <c r="E6" i="11"/>
  <c r="E7" i="11"/>
  <c r="E8" i="11"/>
  <c r="K8" i="11" s="1"/>
  <c r="E9" i="11"/>
  <c r="E10" i="11"/>
  <c r="E11" i="11"/>
  <c r="E12" i="11"/>
  <c r="E13" i="11"/>
  <c r="E14" i="11"/>
  <c r="E15" i="11"/>
  <c r="E16" i="11"/>
  <c r="K16" i="11" s="1"/>
  <c r="E17" i="11"/>
  <c r="K17" i="11" s="1"/>
  <c r="E18" i="11"/>
  <c r="K18" i="11" s="1"/>
  <c r="E19" i="11"/>
  <c r="H19" i="11" s="1"/>
  <c r="E20" i="11"/>
  <c r="I20" i="11" s="1"/>
  <c r="E21" i="11"/>
  <c r="I21" i="11" s="1"/>
  <c r="K48" i="11"/>
  <c r="I48" i="11"/>
  <c r="H48" i="11"/>
  <c r="G48" i="11"/>
  <c r="K47" i="11"/>
  <c r="I47" i="11"/>
  <c r="H47" i="11"/>
  <c r="G47" i="11"/>
  <c r="K46" i="11"/>
  <c r="I46" i="11"/>
  <c r="H46" i="11"/>
  <c r="G46" i="11"/>
  <c r="K45" i="11"/>
  <c r="I45" i="11"/>
  <c r="H45" i="11"/>
  <c r="G45" i="11"/>
  <c r="K44" i="11"/>
  <c r="I44" i="11"/>
  <c r="H44" i="11"/>
  <c r="G44" i="11"/>
  <c r="K43" i="11"/>
  <c r="I43" i="11"/>
  <c r="H43" i="11"/>
  <c r="G43" i="11"/>
  <c r="K42" i="11"/>
  <c r="I42" i="11"/>
  <c r="H42" i="11"/>
  <c r="G42" i="11"/>
  <c r="K41" i="11"/>
  <c r="I41" i="11"/>
  <c r="H41" i="11"/>
  <c r="G41" i="11"/>
  <c r="K40" i="11"/>
  <c r="I40" i="11"/>
  <c r="H40" i="11"/>
  <c r="G40" i="11"/>
  <c r="K39" i="11"/>
  <c r="I39" i="11"/>
  <c r="H39" i="11"/>
  <c r="G39" i="11"/>
  <c r="K38" i="11"/>
  <c r="I38" i="11"/>
  <c r="H38" i="11"/>
  <c r="G38" i="11"/>
  <c r="K37" i="11"/>
  <c r="I37" i="11"/>
  <c r="H37" i="11"/>
  <c r="G37" i="11"/>
  <c r="K36" i="11"/>
  <c r="I36" i="11"/>
  <c r="H36" i="11"/>
  <c r="G36" i="11"/>
  <c r="K35" i="11"/>
  <c r="I35" i="11"/>
  <c r="H35" i="11"/>
  <c r="G35" i="11"/>
  <c r="K34" i="11"/>
  <c r="I34" i="11"/>
  <c r="H34" i="11"/>
  <c r="G34" i="11"/>
  <c r="K33" i="11"/>
  <c r="I33" i="11"/>
  <c r="H33" i="11"/>
  <c r="G33" i="11"/>
  <c r="K32" i="11"/>
  <c r="I32" i="11"/>
  <c r="H32" i="11"/>
  <c r="G32" i="11"/>
  <c r="K31" i="11"/>
  <c r="I31" i="11"/>
  <c r="H31" i="11"/>
  <c r="G31" i="11"/>
  <c r="K30" i="11"/>
  <c r="I30" i="11"/>
  <c r="H30" i="11"/>
  <c r="G30" i="11"/>
  <c r="K29" i="11"/>
  <c r="I29" i="11"/>
  <c r="H29" i="11"/>
  <c r="G29" i="11"/>
  <c r="K28" i="11"/>
  <c r="I28" i="11"/>
  <c r="H28" i="11"/>
  <c r="G28" i="11"/>
  <c r="K27" i="11"/>
  <c r="I27" i="11"/>
  <c r="H27" i="11"/>
  <c r="G27" i="11"/>
  <c r="K26" i="11"/>
  <c r="I26" i="11"/>
  <c r="H26" i="11"/>
  <c r="G26" i="11"/>
  <c r="K25" i="11"/>
  <c r="I25" i="11"/>
  <c r="H25" i="11"/>
  <c r="G25" i="11"/>
  <c r="K24" i="11"/>
  <c r="I24" i="11"/>
  <c r="H24" i="11"/>
  <c r="G24" i="11"/>
  <c r="K23" i="11"/>
  <c r="I23" i="11"/>
  <c r="H23" i="11"/>
  <c r="G23" i="11"/>
  <c r="K22" i="11"/>
  <c r="I22" i="11"/>
  <c r="H22" i="11"/>
  <c r="G22" i="11"/>
  <c r="H20" i="11"/>
  <c r="G18" i="11"/>
  <c r="K15" i="11"/>
  <c r="I15" i="11"/>
  <c r="H15" i="11"/>
  <c r="G15" i="11"/>
  <c r="K14" i="11"/>
  <c r="I14" i="11"/>
  <c r="H14" i="11"/>
  <c r="G14" i="11"/>
  <c r="K13" i="11"/>
  <c r="I13" i="11"/>
  <c r="H13" i="11"/>
  <c r="G13" i="11"/>
  <c r="K12" i="11"/>
  <c r="I12" i="11"/>
  <c r="H12" i="11"/>
  <c r="G12" i="11"/>
  <c r="K11" i="11"/>
  <c r="I11" i="11"/>
  <c r="H11" i="11"/>
  <c r="G11" i="11"/>
  <c r="K10" i="11"/>
  <c r="I10" i="11"/>
  <c r="H10" i="11"/>
  <c r="G10" i="11"/>
  <c r="K9" i="11"/>
  <c r="I9" i="11"/>
  <c r="H9" i="11"/>
  <c r="G9" i="11"/>
  <c r="K7" i="11"/>
  <c r="I7" i="11"/>
  <c r="H7" i="11"/>
  <c r="G7" i="11"/>
  <c r="K6" i="11"/>
  <c r="I6" i="11"/>
  <c r="H6" i="11"/>
  <c r="G6" i="11"/>
  <c r="K5" i="11"/>
  <c r="K2" i="11"/>
  <c r="I2" i="11"/>
  <c r="H2" i="11"/>
  <c r="G2" i="11"/>
  <c r="H32" i="3" l="1"/>
  <c r="D39" i="3"/>
  <c r="E42" i="3"/>
  <c r="D36" i="3"/>
  <c r="E39" i="3"/>
  <c r="F42" i="3"/>
  <c r="D42" i="3"/>
  <c r="E36" i="3"/>
  <c r="F39" i="3"/>
  <c r="D30" i="3"/>
  <c r="D46" i="3"/>
  <c r="D40" i="3"/>
  <c r="F46" i="3"/>
  <c r="D37" i="3"/>
  <c r="E40" i="3"/>
  <c r="E37" i="3"/>
  <c r="F40" i="3"/>
  <c r="D41" i="3"/>
  <c r="D38" i="3"/>
  <c r="E41" i="3"/>
  <c r="D35" i="3"/>
  <c r="E38" i="3"/>
  <c r="F41" i="3"/>
  <c r="G21" i="11"/>
  <c r="I5" i="11"/>
  <c r="K20" i="11"/>
  <c r="K21" i="11"/>
  <c r="G3" i="11"/>
  <c r="H3" i="11"/>
  <c r="H21" i="11"/>
  <c r="I3" i="11"/>
  <c r="G4" i="11"/>
  <c r="G8" i="11"/>
  <c r="H4" i="11"/>
  <c r="H8" i="11"/>
  <c r="I19" i="11"/>
  <c r="I4" i="11"/>
  <c r="I8" i="11"/>
  <c r="K19" i="11"/>
  <c r="G20" i="11"/>
  <c r="G5" i="11"/>
  <c r="H18" i="11"/>
  <c r="I18" i="11"/>
  <c r="G19" i="11"/>
  <c r="G16" i="11"/>
  <c r="H16" i="11"/>
  <c r="I16" i="11"/>
  <c r="G17" i="11"/>
  <c r="H17" i="11"/>
  <c r="I17" i="1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" i="1"/>
  <c r="A201" i="1"/>
  <c r="D201" i="1"/>
  <c r="E201" i="1"/>
  <c r="F201" i="1"/>
  <c r="H201" i="1"/>
  <c r="A153" i="1"/>
  <c r="D153" i="1"/>
  <c r="E153" i="1"/>
  <c r="F153" i="1"/>
  <c r="H153" i="1"/>
  <c r="A152" i="1"/>
  <c r="D152" i="1"/>
  <c r="E152" i="1"/>
  <c r="F152" i="1"/>
  <c r="H152" i="1"/>
  <c r="A107" i="1"/>
  <c r="D107" i="1"/>
  <c r="E107" i="1"/>
  <c r="F107" i="1"/>
  <c r="H107" i="1"/>
  <c r="A106" i="1"/>
  <c r="D106" i="1"/>
  <c r="E106" i="1"/>
  <c r="F106" i="1"/>
  <c r="H106" i="1"/>
  <c r="A69" i="1"/>
  <c r="D69" i="1"/>
  <c r="E69" i="1"/>
  <c r="F69" i="1"/>
  <c r="H69" i="1"/>
  <c r="A68" i="1"/>
  <c r="D68" i="1"/>
  <c r="E68" i="1"/>
  <c r="F68" i="1"/>
  <c r="H68" i="1"/>
  <c r="A38" i="1"/>
  <c r="D38" i="1"/>
  <c r="E38" i="1"/>
  <c r="F38" i="1"/>
  <c r="H38" i="1"/>
  <c r="A15" i="1"/>
  <c r="D15" i="1"/>
  <c r="E15" i="1"/>
  <c r="F15" i="1"/>
  <c r="H15" i="1"/>
  <c r="K8" i="9"/>
  <c r="K9" i="9" s="1"/>
  <c r="K10" i="9" s="1"/>
  <c r="K11" i="9" s="1"/>
  <c r="K2" i="9"/>
  <c r="K3" i="9" s="1"/>
  <c r="K4" i="9" s="1"/>
  <c r="K5" i="9" s="1"/>
  <c r="K6" i="9" s="1"/>
  <c r="K7" i="9" s="1"/>
  <c r="I11" i="9"/>
  <c r="I10" i="9"/>
  <c r="I9" i="9"/>
  <c r="P9" i="9"/>
  <c r="P10" i="9" s="1"/>
  <c r="P11" i="9" s="1"/>
  <c r="O9" i="9"/>
  <c r="O10" i="9" s="1"/>
  <c r="O11" i="9" s="1"/>
  <c r="M9" i="9"/>
  <c r="M10" i="9" s="1"/>
  <c r="M11" i="9" s="1"/>
  <c r="L9" i="9"/>
  <c r="L10" i="9" s="1"/>
  <c r="L11" i="9" s="1"/>
  <c r="J9" i="9"/>
  <c r="J10" i="9" s="1"/>
  <c r="J11" i="9" s="1"/>
  <c r="I8" i="9"/>
  <c r="I7" i="9"/>
  <c r="I6" i="9"/>
  <c r="I5" i="9"/>
  <c r="I4" i="9"/>
  <c r="I3" i="9"/>
  <c r="P3" i="9"/>
  <c r="P4" i="9" s="1"/>
  <c r="P5" i="9" s="1"/>
  <c r="P6" i="9" s="1"/>
  <c r="P7" i="9" s="1"/>
  <c r="O3" i="9"/>
  <c r="O4" i="9" s="1"/>
  <c r="O5" i="9" s="1"/>
  <c r="O6" i="9" s="1"/>
  <c r="O7" i="9" s="1"/>
  <c r="M3" i="9"/>
  <c r="M4" i="9" s="1"/>
  <c r="M5" i="9" s="1"/>
  <c r="M6" i="9" s="1"/>
  <c r="M7" i="9" s="1"/>
  <c r="L3" i="9"/>
  <c r="L4" i="9" s="1"/>
  <c r="L5" i="9" s="1"/>
  <c r="L6" i="9" s="1"/>
  <c r="L7" i="9" s="1"/>
  <c r="J3" i="9"/>
  <c r="J4" i="9" s="1"/>
  <c r="J5" i="9" s="1"/>
  <c r="J6" i="9" s="1"/>
  <c r="J7" i="9" s="1"/>
  <c r="I2" i="9"/>
  <c r="N9" i="9"/>
  <c r="N10" i="9" s="1"/>
  <c r="N11" i="9" s="1"/>
  <c r="N3" i="9"/>
  <c r="N4" i="9" s="1"/>
  <c r="N5" i="9" s="1"/>
  <c r="N6" i="9" s="1"/>
  <c r="N7" i="9" s="1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" i="3"/>
  <c r="A26" i="2" l="1"/>
  <c r="A22" i="2"/>
  <c r="A23" i="2"/>
  <c r="A19" i="2"/>
  <c r="A18" i="2"/>
  <c r="A14" i="2"/>
  <c r="A15" i="2"/>
  <c r="A10" i="2"/>
  <c r="A6" i="2"/>
  <c r="A8" i="2"/>
  <c r="A9" i="2"/>
  <c r="A11" i="2"/>
  <c r="A12" i="2"/>
  <c r="A13" i="2"/>
  <c r="A16" i="2"/>
  <c r="A17" i="2"/>
  <c r="A20" i="2"/>
  <c r="A21" i="2"/>
  <c r="A24" i="2"/>
  <c r="A25" i="2"/>
  <c r="A27" i="2"/>
  <c r="A28" i="2"/>
  <c r="A29" i="2"/>
  <c r="A2" i="2"/>
  <c r="A3" i="2"/>
  <c r="A4" i="2"/>
  <c r="A5" i="2"/>
  <c r="A7" i="2"/>
  <c r="H248" i="1"/>
  <c r="F248" i="1"/>
  <c r="E248" i="1"/>
  <c r="D248" i="1"/>
  <c r="A248" i="1"/>
  <c r="H247" i="1"/>
  <c r="F247" i="1"/>
  <c r="E247" i="1"/>
  <c r="D247" i="1"/>
  <c r="A247" i="1"/>
  <c r="H246" i="1"/>
  <c r="F246" i="1"/>
  <c r="E246" i="1"/>
  <c r="D246" i="1"/>
  <c r="A246" i="1"/>
  <c r="H245" i="1"/>
  <c r="F245" i="1"/>
  <c r="E245" i="1"/>
  <c r="D245" i="1"/>
  <c r="A245" i="1"/>
  <c r="H244" i="1"/>
  <c r="F244" i="1"/>
  <c r="E244" i="1"/>
  <c r="D244" i="1"/>
  <c r="A244" i="1"/>
  <c r="H243" i="1"/>
  <c r="F243" i="1"/>
  <c r="E243" i="1"/>
  <c r="D243" i="1"/>
  <c r="A243" i="1"/>
  <c r="H242" i="1"/>
  <c r="F242" i="1"/>
  <c r="E242" i="1"/>
  <c r="D242" i="1"/>
  <c r="A242" i="1"/>
  <c r="H241" i="1"/>
  <c r="F241" i="1"/>
  <c r="E241" i="1"/>
  <c r="D241" i="1"/>
  <c r="A241" i="1"/>
  <c r="H240" i="1"/>
  <c r="F240" i="1"/>
  <c r="E240" i="1"/>
  <c r="D240" i="1"/>
  <c r="A240" i="1"/>
  <c r="H239" i="1"/>
  <c r="F239" i="1"/>
  <c r="E239" i="1"/>
  <c r="D239" i="1"/>
  <c r="A239" i="1"/>
  <c r="H238" i="1"/>
  <c r="F238" i="1"/>
  <c r="E238" i="1"/>
  <c r="D238" i="1"/>
  <c r="A238" i="1"/>
  <c r="H237" i="1"/>
  <c r="F237" i="1"/>
  <c r="E237" i="1"/>
  <c r="D237" i="1"/>
  <c r="A237" i="1"/>
  <c r="H236" i="1"/>
  <c r="F236" i="1"/>
  <c r="E236" i="1"/>
  <c r="D236" i="1"/>
  <c r="A236" i="1"/>
  <c r="H235" i="1"/>
  <c r="F235" i="1"/>
  <c r="E235" i="1"/>
  <c r="D235" i="1"/>
  <c r="A235" i="1"/>
  <c r="H234" i="1"/>
  <c r="F234" i="1"/>
  <c r="E234" i="1"/>
  <c r="D234" i="1"/>
  <c r="A234" i="1"/>
  <c r="H233" i="1"/>
  <c r="F233" i="1"/>
  <c r="E233" i="1"/>
  <c r="D233" i="1"/>
  <c r="A233" i="1"/>
  <c r="H232" i="1"/>
  <c r="F232" i="1"/>
  <c r="E232" i="1"/>
  <c r="D232" i="1"/>
  <c r="A232" i="1"/>
  <c r="H231" i="1"/>
  <c r="F231" i="1"/>
  <c r="E231" i="1"/>
  <c r="D231" i="1"/>
  <c r="A231" i="1"/>
  <c r="H230" i="1"/>
  <c r="F230" i="1"/>
  <c r="E230" i="1"/>
  <c r="D230" i="1"/>
  <c r="A230" i="1"/>
  <c r="H229" i="1"/>
  <c r="F229" i="1"/>
  <c r="E229" i="1"/>
  <c r="D229" i="1"/>
  <c r="A229" i="1"/>
  <c r="H228" i="1"/>
  <c r="F228" i="1"/>
  <c r="E228" i="1"/>
  <c r="D228" i="1"/>
  <c r="A228" i="1"/>
  <c r="H227" i="1"/>
  <c r="F227" i="1"/>
  <c r="E227" i="1"/>
  <c r="D227" i="1"/>
  <c r="A227" i="1"/>
  <c r="H226" i="1"/>
  <c r="F226" i="1"/>
  <c r="E226" i="1"/>
  <c r="D226" i="1"/>
  <c r="A226" i="1"/>
  <c r="H225" i="1"/>
  <c r="F225" i="1"/>
  <c r="E225" i="1"/>
  <c r="D225" i="1"/>
  <c r="A225" i="1"/>
  <c r="H224" i="1"/>
  <c r="F224" i="1"/>
  <c r="E224" i="1"/>
  <c r="D224" i="1"/>
  <c r="A224" i="1"/>
  <c r="H223" i="1"/>
  <c r="F223" i="1"/>
  <c r="E223" i="1"/>
  <c r="D223" i="1"/>
  <c r="A223" i="1"/>
  <c r="H222" i="1"/>
  <c r="F222" i="1"/>
  <c r="E222" i="1"/>
  <c r="D222" i="1"/>
  <c r="A222" i="1"/>
  <c r="H221" i="1"/>
  <c r="F221" i="1"/>
  <c r="E221" i="1"/>
  <c r="D221" i="1"/>
  <c r="A221" i="1"/>
  <c r="H220" i="1"/>
  <c r="F220" i="1"/>
  <c r="E220" i="1"/>
  <c r="D220" i="1"/>
  <c r="A220" i="1"/>
  <c r="H219" i="1"/>
  <c r="F219" i="1"/>
  <c r="E219" i="1"/>
  <c r="D219" i="1"/>
  <c r="A219" i="1"/>
  <c r="H218" i="1"/>
  <c r="F218" i="1"/>
  <c r="E218" i="1"/>
  <c r="D218" i="1"/>
  <c r="A218" i="1"/>
  <c r="H217" i="1"/>
  <c r="F217" i="1"/>
  <c r="E217" i="1"/>
  <c r="D217" i="1"/>
  <c r="A217" i="1"/>
  <c r="H216" i="1"/>
  <c r="F216" i="1"/>
  <c r="E216" i="1"/>
  <c r="D216" i="1"/>
  <c r="A216" i="1"/>
  <c r="H215" i="1"/>
  <c r="F215" i="1"/>
  <c r="E215" i="1"/>
  <c r="D215" i="1"/>
  <c r="A215" i="1"/>
  <c r="H214" i="1"/>
  <c r="F214" i="1"/>
  <c r="E214" i="1"/>
  <c r="D214" i="1"/>
  <c r="A214" i="1"/>
  <c r="H213" i="1"/>
  <c r="F213" i="1"/>
  <c r="E213" i="1"/>
  <c r="D213" i="1"/>
  <c r="A213" i="1"/>
  <c r="H212" i="1"/>
  <c r="F212" i="1"/>
  <c r="E212" i="1"/>
  <c r="D212" i="1"/>
  <c r="A212" i="1"/>
  <c r="H211" i="1"/>
  <c r="F211" i="1"/>
  <c r="E211" i="1"/>
  <c r="D211" i="1"/>
  <c r="A211" i="1"/>
  <c r="H210" i="1"/>
  <c r="F210" i="1"/>
  <c r="E210" i="1"/>
  <c r="D210" i="1"/>
  <c r="A210" i="1"/>
  <c r="H209" i="1"/>
  <c r="F209" i="1"/>
  <c r="E209" i="1"/>
  <c r="D209" i="1"/>
  <c r="A209" i="1"/>
  <c r="H208" i="1"/>
  <c r="F208" i="1"/>
  <c r="E208" i="1"/>
  <c r="D208" i="1"/>
  <c r="A208" i="1"/>
  <c r="H207" i="1"/>
  <c r="F207" i="1"/>
  <c r="E207" i="1"/>
  <c r="D207" i="1"/>
  <c r="A207" i="1"/>
  <c r="H206" i="1"/>
  <c r="F206" i="1"/>
  <c r="E206" i="1"/>
  <c r="D206" i="1"/>
  <c r="A206" i="1"/>
  <c r="H205" i="1"/>
  <c r="F205" i="1"/>
  <c r="E205" i="1"/>
  <c r="D205" i="1"/>
  <c r="A205" i="1"/>
  <c r="H204" i="1"/>
  <c r="F204" i="1"/>
  <c r="E204" i="1"/>
  <c r="D204" i="1"/>
  <c r="A204" i="1"/>
  <c r="H203" i="1"/>
  <c r="F203" i="1"/>
  <c r="E203" i="1"/>
  <c r="D203" i="1"/>
  <c r="A203" i="1"/>
  <c r="H202" i="1"/>
  <c r="F202" i="1"/>
  <c r="E202" i="1"/>
  <c r="D202" i="1"/>
  <c r="A202" i="1"/>
  <c r="H200" i="1"/>
  <c r="F200" i="1"/>
  <c r="E200" i="1"/>
  <c r="D200" i="1"/>
  <c r="A200" i="1"/>
  <c r="H199" i="1"/>
  <c r="F199" i="1"/>
  <c r="E199" i="1"/>
  <c r="D199" i="1"/>
  <c r="A199" i="1"/>
  <c r="H198" i="1"/>
  <c r="F198" i="1"/>
  <c r="E198" i="1"/>
  <c r="D198" i="1"/>
  <c r="A198" i="1"/>
  <c r="H197" i="1"/>
  <c r="F197" i="1"/>
  <c r="E197" i="1"/>
  <c r="D197" i="1"/>
  <c r="A197" i="1"/>
  <c r="H196" i="1"/>
  <c r="F196" i="1"/>
  <c r="E196" i="1"/>
  <c r="D196" i="1"/>
  <c r="A196" i="1"/>
  <c r="H195" i="1"/>
  <c r="F195" i="1"/>
  <c r="E195" i="1"/>
  <c r="D195" i="1"/>
  <c r="A195" i="1"/>
  <c r="H194" i="1"/>
  <c r="F194" i="1"/>
  <c r="E194" i="1"/>
  <c r="D194" i="1"/>
  <c r="A194" i="1"/>
  <c r="H193" i="1"/>
  <c r="F193" i="1"/>
  <c r="E193" i="1"/>
  <c r="D193" i="1"/>
  <c r="A193" i="1"/>
  <c r="H192" i="1"/>
  <c r="F192" i="1"/>
  <c r="E192" i="1"/>
  <c r="D192" i="1"/>
  <c r="A192" i="1"/>
  <c r="H191" i="1"/>
  <c r="F191" i="1"/>
  <c r="E191" i="1"/>
  <c r="D191" i="1"/>
  <c r="A191" i="1"/>
  <c r="H190" i="1"/>
  <c r="F190" i="1"/>
  <c r="E190" i="1"/>
  <c r="D190" i="1"/>
  <c r="A190" i="1"/>
  <c r="H189" i="1"/>
  <c r="F189" i="1"/>
  <c r="E189" i="1"/>
  <c r="D189" i="1"/>
  <c r="A189" i="1"/>
  <c r="H188" i="1"/>
  <c r="F188" i="1"/>
  <c r="E188" i="1"/>
  <c r="D188" i="1"/>
  <c r="A188" i="1"/>
  <c r="H187" i="1"/>
  <c r="F187" i="1"/>
  <c r="E187" i="1"/>
  <c r="D187" i="1"/>
  <c r="A187" i="1"/>
  <c r="H186" i="1"/>
  <c r="F186" i="1"/>
  <c r="E186" i="1"/>
  <c r="D186" i="1"/>
  <c r="A186" i="1"/>
  <c r="H185" i="1"/>
  <c r="F185" i="1"/>
  <c r="E185" i="1"/>
  <c r="D185" i="1"/>
  <c r="A185" i="1"/>
  <c r="H184" i="1"/>
  <c r="F184" i="1"/>
  <c r="E184" i="1"/>
  <c r="D184" i="1"/>
  <c r="A184" i="1"/>
  <c r="H183" i="1"/>
  <c r="F183" i="1"/>
  <c r="E183" i="1"/>
  <c r="D183" i="1"/>
  <c r="A183" i="1"/>
  <c r="H182" i="1"/>
  <c r="F182" i="1"/>
  <c r="E182" i="1"/>
  <c r="D182" i="1"/>
  <c r="A182" i="1"/>
  <c r="H181" i="1"/>
  <c r="F181" i="1"/>
  <c r="E181" i="1"/>
  <c r="D181" i="1"/>
  <c r="A181" i="1"/>
  <c r="H180" i="1"/>
  <c r="F180" i="1"/>
  <c r="E180" i="1"/>
  <c r="D180" i="1"/>
  <c r="A180" i="1"/>
  <c r="H179" i="1"/>
  <c r="F179" i="1"/>
  <c r="E179" i="1"/>
  <c r="D179" i="1"/>
  <c r="A179" i="1"/>
  <c r="H178" i="1"/>
  <c r="F178" i="1"/>
  <c r="E178" i="1"/>
  <c r="D178" i="1"/>
  <c r="A178" i="1"/>
  <c r="H177" i="1"/>
  <c r="F177" i="1"/>
  <c r="E177" i="1"/>
  <c r="D177" i="1"/>
  <c r="A177" i="1"/>
  <c r="H176" i="1"/>
  <c r="F176" i="1"/>
  <c r="E176" i="1"/>
  <c r="D176" i="1"/>
  <c r="A176" i="1"/>
  <c r="H175" i="1"/>
  <c r="F175" i="1"/>
  <c r="E175" i="1"/>
  <c r="D175" i="1"/>
  <c r="A175" i="1"/>
  <c r="H174" i="1"/>
  <c r="F174" i="1"/>
  <c r="E174" i="1"/>
  <c r="D174" i="1"/>
  <c r="A174" i="1"/>
  <c r="H173" i="1"/>
  <c r="F173" i="1"/>
  <c r="E173" i="1"/>
  <c r="D173" i="1"/>
  <c r="A173" i="1"/>
  <c r="H172" i="1"/>
  <c r="F172" i="1"/>
  <c r="E172" i="1"/>
  <c r="D172" i="1"/>
  <c r="A172" i="1"/>
  <c r="H171" i="1"/>
  <c r="F171" i="1"/>
  <c r="E171" i="1"/>
  <c r="D171" i="1"/>
  <c r="A171" i="1"/>
  <c r="H170" i="1"/>
  <c r="F170" i="1"/>
  <c r="E170" i="1"/>
  <c r="D170" i="1"/>
  <c r="A170" i="1"/>
  <c r="H169" i="1"/>
  <c r="F169" i="1"/>
  <c r="E169" i="1"/>
  <c r="D169" i="1"/>
  <c r="A169" i="1"/>
  <c r="H168" i="1"/>
  <c r="F168" i="1"/>
  <c r="E168" i="1"/>
  <c r="D168" i="1"/>
  <c r="A168" i="1"/>
  <c r="H167" i="1"/>
  <c r="F167" i="1"/>
  <c r="E167" i="1"/>
  <c r="D167" i="1"/>
  <c r="A167" i="1"/>
  <c r="H166" i="1"/>
  <c r="F166" i="1"/>
  <c r="E166" i="1"/>
  <c r="D166" i="1"/>
  <c r="A166" i="1"/>
  <c r="H165" i="1"/>
  <c r="F165" i="1"/>
  <c r="E165" i="1"/>
  <c r="D165" i="1"/>
  <c r="A165" i="1"/>
  <c r="H164" i="1"/>
  <c r="F164" i="1"/>
  <c r="E164" i="1"/>
  <c r="D164" i="1"/>
  <c r="A164" i="1"/>
  <c r="H163" i="1"/>
  <c r="F163" i="1"/>
  <c r="E163" i="1"/>
  <c r="D163" i="1"/>
  <c r="A163" i="1"/>
  <c r="H162" i="1"/>
  <c r="F162" i="1"/>
  <c r="E162" i="1"/>
  <c r="D162" i="1"/>
  <c r="A162" i="1"/>
  <c r="H161" i="1"/>
  <c r="F161" i="1"/>
  <c r="E161" i="1"/>
  <c r="D161" i="1"/>
  <c r="A161" i="1"/>
  <c r="H160" i="1"/>
  <c r="F160" i="1"/>
  <c r="E160" i="1"/>
  <c r="D160" i="1"/>
  <c r="A160" i="1"/>
  <c r="H159" i="1"/>
  <c r="F159" i="1"/>
  <c r="E159" i="1"/>
  <c r="D159" i="1"/>
  <c r="A159" i="1"/>
  <c r="H158" i="1"/>
  <c r="F158" i="1"/>
  <c r="E158" i="1"/>
  <c r="D158" i="1"/>
  <c r="A158" i="1"/>
  <c r="H157" i="1"/>
  <c r="F157" i="1"/>
  <c r="E157" i="1"/>
  <c r="D157" i="1"/>
  <c r="A157" i="1"/>
  <c r="H156" i="1"/>
  <c r="F156" i="1"/>
  <c r="E156" i="1"/>
  <c r="D156" i="1"/>
  <c r="A156" i="1"/>
  <c r="H155" i="1"/>
  <c r="F155" i="1"/>
  <c r="E155" i="1"/>
  <c r="D155" i="1"/>
  <c r="A155" i="1"/>
  <c r="H154" i="1"/>
  <c r="F154" i="1"/>
  <c r="E154" i="1"/>
  <c r="D154" i="1"/>
  <c r="A154" i="1"/>
  <c r="H151" i="1"/>
  <c r="F151" i="1"/>
  <c r="E151" i="1"/>
  <c r="D151" i="1"/>
  <c r="A151" i="1"/>
  <c r="H150" i="1"/>
  <c r="F150" i="1"/>
  <c r="E150" i="1"/>
  <c r="D150" i="1"/>
  <c r="A150" i="1"/>
  <c r="H149" i="1"/>
  <c r="F149" i="1"/>
  <c r="E149" i="1"/>
  <c r="D149" i="1"/>
  <c r="A149" i="1"/>
  <c r="H148" i="1"/>
  <c r="F148" i="1"/>
  <c r="E148" i="1"/>
  <c r="D148" i="1"/>
  <c r="A148" i="1"/>
  <c r="H147" i="1"/>
  <c r="F147" i="1"/>
  <c r="E147" i="1"/>
  <c r="D147" i="1"/>
  <c r="A147" i="1"/>
  <c r="H146" i="1"/>
  <c r="F146" i="1"/>
  <c r="E146" i="1"/>
  <c r="D146" i="1"/>
  <c r="A146" i="1"/>
  <c r="H145" i="1"/>
  <c r="F145" i="1"/>
  <c r="E145" i="1"/>
  <c r="D145" i="1"/>
  <c r="A145" i="1"/>
  <c r="H144" i="1"/>
  <c r="F144" i="1"/>
  <c r="E144" i="1"/>
  <c r="D144" i="1"/>
  <c r="A144" i="1"/>
  <c r="H143" i="1"/>
  <c r="F143" i="1"/>
  <c r="E143" i="1"/>
  <c r="D143" i="1"/>
  <c r="A143" i="1"/>
  <c r="H142" i="1"/>
  <c r="F142" i="1"/>
  <c r="E142" i="1"/>
  <c r="D142" i="1"/>
  <c r="A142" i="1"/>
  <c r="H141" i="1"/>
  <c r="F141" i="1"/>
  <c r="E141" i="1"/>
  <c r="D141" i="1"/>
  <c r="A141" i="1"/>
  <c r="H140" i="1"/>
  <c r="F140" i="1"/>
  <c r="E140" i="1"/>
  <c r="D140" i="1"/>
  <c r="A140" i="1"/>
  <c r="H139" i="1"/>
  <c r="F139" i="1"/>
  <c r="E139" i="1"/>
  <c r="D139" i="1"/>
  <c r="A139" i="1"/>
  <c r="H138" i="1"/>
  <c r="F138" i="1"/>
  <c r="E138" i="1"/>
  <c r="D138" i="1"/>
  <c r="A138" i="1"/>
  <c r="H137" i="1"/>
  <c r="F137" i="1"/>
  <c r="E137" i="1"/>
  <c r="D137" i="1"/>
  <c r="A137" i="1"/>
  <c r="H136" i="1"/>
  <c r="F136" i="1"/>
  <c r="E136" i="1"/>
  <c r="D136" i="1"/>
  <c r="A136" i="1"/>
  <c r="H135" i="1"/>
  <c r="F135" i="1"/>
  <c r="E135" i="1"/>
  <c r="D135" i="1"/>
  <c r="A135" i="1"/>
  <c r="H134" i="1"/>
  <c r="F134" i="1"/>
  <c r="E134" i="1"/>
  <c r="D134" i="1"/>
  <c r="A134" i="1"/>
  <c r="H133" i="1"/>
  <c r="F133" i="1"/>
  <c r="E133" i="1"/>
  <c r="D133" i="1"/>
  <c r="A133" i="1"/>
  <c r="H132" i="1"/>
  <c r="F132" i="1"/>
  <c r="E132" i="1"/>
  <c r="D132" i="1"/>
  <c r="A132" i="1"/>
  <c r="H131" i="1"/>
  <c r="F131" i="1"/>
  <c r="E131" i="1"/>
  <c r="D131" i="1"/>
  <c r="A131" i="1"/>
  <c r="H130" i="1"/>
  <c r="F130" i="1"/>
  <c r="E130" i="1"/>
  <c r="D130" i="1"/>
  <c r="A130" i="1"/>
  <c r="H129" i="1"/>
  <c r="F129" i="1"/>
  <c r="E129" i="1"/>
  <c r="D129" i="1"/>
  <c r="A129" i="1"/>
  <c r="H128" i="1"/>
  <c r="F128" i="1"/>
  <c r="E128" i="1"/>
  <c r="D128" i="1"/>
  <c r="A128" i="1"/>
  <c r="H127" i="1"/>
  <c r="F127" i="1"/>
  <c r="E127" i="1"/>
  <c r="D127" i="1"/>
  <c r="A127" i="1"/>
  <c r="H126" i="1"/>
  <c r="F126" i="1"/>
  <c r="E126" i="1"/>
  <c r="D126" i="1"/>
  <c r="A126" i="1"/>
  <c r="H125" i="1"/>
  <c r="F125" i="1"/>
  <c r="E125" i="1"/>
  <c r="D125" i="1"/>
  <c r="A125" i="1"/>
  <c r="H124" i="1"/>
  <c r="F124" i="1"/>
  <c r="E124" i="1"/>
  <c r="D124" i="1"/>
  <c r="A124" i="1"/>
  <c r="H123" i="1"/>
  <c r="F123" i="1"/>
  <c r="E123" i="1"/>
  <c r="D123" i="1"/>
  <c r="A123" i="1"/>
  <c r="H122" i="1"/>
  <c r="F122" i="1"/>
  <c r="E122" i="1"/>
  <c r="D122" i="1"/>
  <c r="A122" i="1"/>
  <c r="H121" i="1"/>
  <c r="F121" i="1"/>
  <c r="E121" i="1"/>
  <c r="D121" i="1"/>
  <c r="A121" i="1"/>
  <c r="H120" i="1"/>
  <c r="F120" i="1"/>
  <c r="E120" i="1"/>
  <c r="D120" i="1"/>
  <c r="A120" i="1"/>
  <c r="H119" i="1"/>
  <c r="F119" i="1"/>
  <c r="E119" i="1"/>
  <c r="D119" i="1"/>
  <c r="A119" i="1"/>
  <c r="H118" i="1"/>
  <c r="F118" i="1"/>
  <c r="E118" i="1"/>
  <c r="D118" i="1"/>
  <c r="A118" i="1"/>
  <c r="H117" i="1"/>
  <c r="F117" i="1"/>
  <c r="E117" i="1"/>
  <c r="D117" i="1"/>
  <c r="A117" i="1"/>
  <c r="H116" i="1"/>
  <c r="F116" i="1"/>
  <c r="E116" i="1"/>
  <c r="D116" i="1"/>
  <c r="A116" i="1"/>
  <c r="H115" i="1"/>
  <c r="F115" i="1"/>
  <c r="E115" i="1"/>
  <c r="D115" i="1"/>
  <c r="A115" i="1"/>
  <c r="H114" i="1"/>
  <c r="F114" i="1"/>
  <c r="E114" i="1"/>
  <c r="D114" i="1"/>
  <c r="A114" i="1"/>
  <c r="H113" i="1"/>
  <c r="F113" i="1"/>
  <c r="E113" i="1"/>
  <c r="D113" i="1"/>
  <c r="A113" i="1"/>
  <c r="H112" i="1"/>
  <c r="F112" i="1"/>
  <c r="E112" i="1"/>
  <c r="D112" i="1"/>
  <c r="A112" i="1"/>
  <c r="H111" i="1"/>
  <c r="F111" i="1"/>
  <c r="E111" i="1"/>
  <c r="D111" i="1"/>
  <c r="A111" i="1"/>
  <c r="H110" i="1"/>
  <c r="F110" i="1"/>
  <c r="E110" i="1"/>
  <c r="D110" i="1"/>
  <c r="A110" i="1"/>
  <c r="H109" i="1"/>
  <c r="F109" i="1"/>
  <c r="E109" i="1"/>
  <c r="D109" i="1"/>
  <c r="A109" i="1"/>
  <c r="H108" i="1"/>
  <c r="F108" i="1"/>
  <c r="E108" i="1"/>
  <c r="D108" i="1"/>
  <c r="A108" i="1"/>
  <c r="H105" i="1"/>
  <c r="F105" i="1"/>
  <c r="E105" i="1"/>
  <c r="D105" i="1"/>
  <c r="A105" i="1"/>
  <c r="H104" i="1"/>
  <c r="F104" i="1"/>
  <c r="E104" i="1"/>
  <c r="D104" i="1"/>
  <c r="A104" i="1"/>
  <c r="H103" i="1"/>
  <c r="F103" i="1"/>
  <c r="E103" i="1"/>
  <c r="D103" i="1"/>
  <c r="A103" i="1"/>
  <c r="H102" i="1"/>
  <c r="F102" i="1"/>
  <c r="E102" i="1"/>
  <c r="D102" i="1"/>
  <c r="A102" i="1"/>
  <c r="H101" i="1"/>
  <c r="F101" i="1"/>
  <c r="E101" i="1"/>
  <c r="D101" i="1"/>
  <c r="A101" i="1"/>
  <c r="H100" i="1"/>
  <c r="F100" i="1"/>
  <c r="E100" i="1"/>
  <c r="D100" i="1"/>
  <c r="A100" i="1"/>
  <c r="H99" i="1"/>
  <c r="F99" i="1"/>
  <c r="E99" i="1"/>
  <c r="D99" i="1"/>
  <c r="A99" i="1"/>
  <c r="H98" i="1"/>
  <c r="F98" i="1"/>
  <c r="E98" i="1"/>
  <c r="D98" i="1"/>
  <c r="A98" i="1"/>
  <c r="H97" i="1"/>
  <c r="F97" i="1"/>
  <c r="E97" i="1"/>
  <c r="D97" i="1"/>
  <c r="A97" i="1"/>
  <c r="H96" i="1"/>
  <c r="F96" i="1"/>
  <c r="E96" i="1"/>
  <c r="D96" i="1"/>
  <c r="A96" i="1"/>
  <c r="H95" i="1"/>
  <c r="F95" i="1"/>
  <c r="E95" i="1"/>
  <c r="D95" i="1"/>
  <c r="A95" i="1"/>
  <c r="H94" i="1"/>
  <c r="F94" i="1"/>
  <c r="E94" i="1"/>
  <c r="D94" i="1"/>
  <c r="A94" i="1"/>
  <c r="H93" i="1"/>
  <c r="F93" i="1"/>
  <c r="E93" i="1"/>
  <c r="D93" i="1"/>
  <c r="A93" i="1"/>
  <c r="H92" i="1"/>
  <c r="F92" i="1"/>
  <c r="E92" i="1"/>
  <c r="D92" i="1"/>
  <c r="A92" i="1"/>
  <c r="H91" i="1"/>
  <c r="F91" i="1"/>
  <c r="E91" i="1"/>
  <c r="D91" i="1"/>
  <c r="A91" i="1"/>
  <c r="H90" i="1"/>
  <c r="F90" i="1"/>
  <c r="E90" i="1"/>
  <c r="D90" i="1"/>
  <c r="A90" i="1"/>
  <c r="H89" i="1"/>
  <c r="F89" i="1"/>
  <c r="E89" i="1"/>
  <c r="D89" i="1"/>
  <c r="A89" i="1"/>
  <c r="H88" i="1"/>
  <c r="F88" i="1"/>
  <c r="E88" i="1"/>
  <c r="D88" i="1"/>
  <c r="A88" i="1"/>
  <c r="H87" i="1"/>
  <c r="F87" i="1"/>
  <c r="E87" i="1"/>
  <c r="D87" i="1"/>
  <c r="A87" i="1"/>
  <c r="H86" i="1"/>
  <c r="F86" i="1"/>
  <c r="E86" i="1"/>
  <c r="D86" i="1"/>
  <c r="A86" i="1"/>
  <c r="H85" i="1"/>
  <c r="F85" i="1"/>
  <c r="E85" i="1"/>
  <c r="D85" i="1"/>
  <c r="A85" i="1"/>
  <c r="H84" i="1"/>
  <c r="F84" i="1"/>
  <c r="E84" i="1"/>
  <c r="D84" i="1"/>
  <c r="A84" i="1"/>
  <c r="H83" i="1"/>
  <c r="F83" i="1"/>
  <c r="E83" i="1"/>
  <c r="D83" i="1"/>
  <c r="A83" i="1"/>
  <c r="H82" i="1"/>
  <c r="F82" i="1"/>
  <c r="E82" i="1"/>
  <c r="D82" i="1"/>
  <c r="A82" i="1"/>
  <c r="H81" i="1"/>
  <c r="F81" i="1"/>
  <c r="E81" i="1"/>
  <c r="D81" i="1"/>
  <c r="A81" i="1"/>
  <c r="H80" i="1"/>
  <c r="F80" i="1"/>
  <c r="E80" i="1"/>
  <c r="D80" i="1"/>
  <c r="A80" i="1"/>
  <c r="H79" i="1"/>
  <c r="F79" i="1"/>
  <c r="E79" i="1"/>
  <c r="D79" i="1"/>
  <c r="A79" i="1"/>
  <c r="H78" i="1"/>
  <c r="F78" i="1"/>
  <c r="E78" i="1"/>
  <c r="D78" i="1"/>
  <c r="A78" i="1"/>
  <c r="H77" i="1"/>
  <c r="F77" i="1"/>
  <c r="E77" i="1"/>
  <c r="D77" i="1"/>
  <c r="A77" i="1"/>
  <c r="H76" i="1"/>
  <c r="F76" i="1"/>
  <c r="E76" i="1"/>
  <c r="D76" i="1"/>
  <c r="A76" i="1"/>
  <c r="H75" i="1"/>
  <c r="F75" i="1"/>
  <c r="E75" i="1"/>
  <c r="D75" i="1"/>
  <c r="A75" i="1"/>
  <c r="H74" i="1"/>
  <c r="F74" i="1"/>
  <c r="E74" i="1"/>
  <c r="D74" i="1"/>
  <c r="A74" i="1"/>
  <c r="H73" i="1"/>
  <c r="F73" i="1"/>
  <c r="E73" i="1"/>
  <c r="D73" i="1"/>
  <c r="A73" i="1"/>
  <c r="H72" i="1"/>
  <c r="F72" i="1"/>
  <c r="E72" i="1"/>
  <c r="D72" i="1"/>
  <c r="A72" i="1"/>
  <c r="H71" i="1"/>
  <c r="F71" i="1"/>
  <c r="E71" i="1"/>
  <c r="D71" i="1"/>
  <c r="A71" i="1"/>
  <c r="H70" i="1"/>
  <c r="F70" i="1"/>
  <c r="E70" i="1"/>
  <c r="D70" i="1"/>
  <c r="A70" i="1"/>
  <c r="H67" i="1"/>
  <c r="F67" i="1"/>
  <c r="E67" i="1"/>
  <c r="D67" i="1"/>
  <c r="A67" i="1"/>
  <c r="H66" i="1"/>
  <c r="F66" i="1"/>
  <c r="E66" i="1"/>
  <c r="D66" i="1"/>
  <c r="A66" i="1"/>
  <c r="H65" i="1"/>
  <c r="F65" i="1"/>
  <c r="E65" i="1"/>
  <c r="D65" i="1"/>
  <c r="A65" i="1"/>
  <c r="H64" i="1"/>
  <c r="F64" i="1"/>
  <c r="E64" i="1"/>
  <c r="D64" i="1"/>
  <c r="A64" i="1"/>
  <c r="H63" i="1"/>
  <c r="F63" i="1"/>
  <c r="E63" i="1"/>
  <c r="D63" i="1"/>
  <c r="A63" i="1"/>
  <c r="H62" i="1"/>
  <c r="F62" i="1"/>
  <c r="E62" i="1"/>
  <c r="D62" i="1"/>
  <c r="A62" i="1"/>
  <c r="H61" i="1"/>
  <c r="F61" i="1"/>
  <c r="E61" i="1"/>
  <c r="D61" i="1"/>
  <c r="A61" i="1"/>
  <c r="H60" i="1"/>
  <c r="F60" i="1"/>
  <c r="E60" i="1"/>
  <c r="D60" i="1"/>
  <c r="A60" i="1"/>
  <c r="H59" i="1"/>
  <c r="F59" i="1"/>
  <c r="E59" i="1"/>
  <c r="D59" i="1"/>
  <c r="A59" i="1"/>
  <c r="H58" i="1"/>
  <c r="F58" i="1"/>
  <c r="E58" i="1"/>
  <c r="D58" i="1"/>
  <c r="A58" i="1"/>
  <c r="H57" i="1"/>
  <c r="F57" i="1"/>
  <c r="E57" i="1"/>
  <c r="D57" i="1"/>
  <c r="A57" i="1"/>
  <c r="H56" i="1"/>
  <c r="F56" i="1"/>
  <c r="E56" i="1"/>
  <c r="D56" i="1"/>
  <c r="A56" i="1"/>
  <c r="H55" i="1"/>
  <c r="F55" i="1"/>
  <c r="E55" i="1"/>
  <c r="D55" i="1"/>
  <c r="A55" i="1"/>
  <c r="H54" i="1"/>
  <c r="F54" i="1"/>
  <c r="E54" i="1"/>
  <c r="D54" i="1"/>
  <c r="A54" i="1"/>
  <c r="H53" i="1"/>
  <c r="F53" i="1"/>
  <c r="E53" i="1"/>
  <c r="D53" i="1"/>
  <c r="A53" i="1"/>
  <c r="H52" i="1"/>
  <c r="F52" i="1"/>
  <c r="E52" i="1"/>
  <c r="D52" i="1"/>
  <c r="A52" i="1"/>
  <c r="H51" i="1"/>
  <c r="F51" i="1"/>
  <c r="E51" i="1"/>
  <c r="D51" i="1"/>
  <c r="A51" i="1"/>
  <c r="H50" i="1"/>
  <c r="F50" i="1"/>
  <c r="E50" i="1"/>
  <c r="D50" i="1"/>
  <c r="A50" i="1"/>
  <c r="H49" i="1"/>
  <c r="F49" i="1"/>
  <c r="E49" i="1"/>
  <c r="D49" i="1"/>
  <c r="A49" i="1"/>
  <c r="H48" i="1"/>
  <c r="F48" i="1"/>
  <c r="E48" i="1"/>
  <c r="D48" i="1"/>
  <c r="A48" i="1"/>
  <c r="H47" i="1"/>
  <c r="F47" i="1"/>
  <c r="E47" i="1"/>
  <c r="D47" i="1"/>
  <c r="A47" i="1"/>
  <c r="H46" i="1"/>
  <c r="F46" i="1"/>
  <c r="E46" i="1"/>
  <c r="D46" i="1"/>
  <c r="A46" i="1"/>
  <c r="H45" i="1"/>
  <c r="F45" i="1"/>
  <c r="E45" i="1"/>
  <c r="D45" i="1"/>
  <c r="A45" i="1"/>
  <c r="H44" i="1"/>
  <c r="F44" i="1"/>
  <c r="E44" i="1"/>
  <c r="D44" i="1"/>
  <c r="A44" i="1"/>
  <c r="H43" i="1"/>
  <c r="F43" i="1"/>
  <c r="E43" i="1"/>
  <c r="D43" i="1"/>
  <c r="A43" i="1"/>
  <c r="H42" i="1"/>
  <c r="F42" i="1"/>
  <c r="E42" i="1"/>
  <c r="D42" i="1"/>
  <c r="A42" i="1"/>
  <c r="H41" i="1"/>
  <c r="F41" i="1"/>
  <c r="E41" i="1"/>
  <c r="D41" i="1"/>
  <c r="A41" i="1"/>
  <c r="H40" i="1"/>
  <c r="F40" i="1"/>
  <c r="E40" i="1"/>
  <c r="D40" i="1"/>
  <c r="A40" i="1"/>
  <c r="H39" i="1"/>
  <c r="F39" i="1"/>
  <c r="E39" i="1"/>
  <c r="D39" i="1"/>
  <c r="A39" i="1"/>
  <c r="H37" i="1"/>
  <c r="F37" i="1"/>
  <c r="E37" i="1"/>
  <c r="D37" i="1"/>
  <c r="A37" i="1"/>
  <c r="H36" i="1"/>
  <c r="F36" i="1"/>
  <c r="E36" i="1"/>
  <c r="D36" i="1"/>
  <c r="A36" i="1"/>
  <c r="H35" i="1"/>
  <c r="F35" i="1"/>
  <c r="E35" i="1"/>
  <c r="D35" i="1"/>
  <c r="A35" i="1"/>
  <c r="H34" i="1"/>
  <c r="F34" i="1"/>
  <c r="E34" i="1"/>
  <c r="D34" i="1"/>
  <c r="A34" i="1"/>
  <c r="H33" i="1"/>
  <c r="F33" i="1"/>
  <c r="E33" i="1"/>
  <c r="D33" i="1"/>
  <c r="A33" i="1"/>
  <c r="H32" i="1"/>
  <c r="F32" i="1"/>
  <c r="E32" i="1"/>
  <c r="D32" i="1"/>
  <c r="A32" i="1"/>
  <c r="H31" i="1"/>
  <c r="F31" i="1"/>
  <c r="E31" i="1"/>
  <c r="D31" i="1"/>
  <c r="A31" i="1"/>
  <c r="H30" i="1"/>
  <c r="F30" i="1"/>
  <c r="E30" i="1"/>
  <c r="D30" i="1"/>
  <c r="A30" i="1"/>
  <c r="H29" i="1"/>
  <c r="F29" i="1"/>
  <c r="E29" i="1"/>
  <c r="D29" i="1"/>
  <c r="A29" i="1"/>
  <c r="H28" i="1"/>
  <c r="F28" i="1"/>
  <c r="E28" i="1"/>
  <c r="D28" i="1"/>
  <c r="A28" i="1"/>
  <c r="H27" i="1"/>
  <c r="F27" i="1"/>
  <c r="E27" i="1"/>
  <c r="D27" i="1"/>
  <c r="A27" i="1"/>
  <c r="H26" i="1"/>
  <c r="F26" i="1"/>
  <c r="E26" i="1"/>
  <c r="D26" i="1"/>
  <c r="A26" i="1"/>
  <c r="H25" i="1"/>
  <c r="F25" i="1"/>
  <c r="E25" i="1"/>
  <c r="D25" i="1"/>
  <c r="A25" i="1"/>
  <c r="H24" i="1"/>
  <c r="F24" i="1"/>
  <c r="E24" i="1"/>
  <c r="D24" i="1"/>
  <c r="A24" i="1"/>
  <c r="H23" i="1"/>
  <c r="F23" i="1"/>
  <c r="E23" i="1"/>
  <c r="D23" i="1"/>
  <c r="A23" i="1"/>
  <c r="H22" i="1"/>
  <c r="F22" i="1"/>
  <c r="E22" i="1"/>
  <c r="D22" i="1"/>
  <c r="A22" i="1"/>
  <c r="H21" i="1"/>
  <c r="F21" i="1"/>
  <c r="E21" i="1"/>
  <c r="D21" i="1"/>
  <c r="A21" i="1"/>
  <c r="H20" i="1"/>
  <c r="F20" i="1"/>
  <c r="E20" i="1"/>
  <c r="D20" i="1"/>
  <c r="A20" i="1"/>
  <c r="H19" i="1"/>
  <c r="F19" i="1"/>
  <c r="E19" i="1"/>
  <c r="D19" i="1"/>
  <c r="A19" i="1"/>
  <c r="H18" i="1"/>
  <c r="F18" i="1"/>
  <c r="E18" i="1"/>
  <c r="D18" i="1"/>
  <c r="A18" i="1"/>
  <c r="H17" i="1"/>
  <c r="F17" i="1"/>
  <c r="E17" i="1"/>
  <c r="D17" i="1"/>
  <c r="A17" i="1"/>
  <c r="H16" i="1"/>
  <c r="F16" i="1"/>
  <c r="E16" i="1"/>
  <c r="D16" i="1"/>
  <c r="A16" i="1"/>
  <c r="H14" i="1"/>
  <c r="F14" i="1"/>
  <c r="E14" i="1"/>
  <c r="D14" i="1"/>
  <c r="A14" i="1"/>
  <c r="H13" i="1"/>
  <c r="F13" i="1"/>
  <c r="E13" i="1"/>
  <c r="D13" i="1"/>
  <c r="A13" i="1"/>
  <c r="H12" i="1"/>
  <c r="F12" i="1"/>
  <c r="E12" i="1"/>
  <c r="D12" i="1"/>
  <c r="A12" i="1"/>
  <c r="H11" i="1"/>
  <c r="F11" i="1"/>
  <c r="E11" i="1"/>
  <c r="D11" i="1"/>
  <c r="A11" i="1"/>
  <c r="H10" i="1"/>
  <c r="F10" i="1"/>
  <c r="E10" i="1"/>
  <c r="D10" i="1"/>
  <c r="A10" i="1"/>
  <c r="H9" i="1"/>
  <c r="F9" i="1"/>
  <c r="E9" i="1"/>
  <c r="D9" i="1"/>
  <c r="A9" i="1"/>
  <c r="H8" i="1"/>
  <c r="F8" i="1"/>
  <c r="E8" i="1"/>
  <c r="D8" i="1"/>
  <c r="A8" i="1"/>
  <c r="H7" i="1"/>
  <c r="F7" i="1"/>
  <c r="E7" i="1"/>
  <c r="D7" i="1"/>
  <c r="A7" i="1"/>
  <c r="H6" i="1"/>
  <c r="F6" i="1"/>
  <c r="E6" i="1"/>
  <c r="D6" i="1"/>
  <c r="A6" i="1"/>
  <c r="H5" i="1"/>
  <c r="F5" i="1"/>
  <c r="E5" i="1"/>
  <c r="D5" i="1"/>
  <c r="A5" i="1"/>
  <c r="H4" i="1"/>
  <c r="F4" i="1"/>
  <c r="E4" i="1"/>
  <c r="D4" i="1"/>
  <c r="A4" i="1"/>
  <c r="H3" i="1"/>
  <c r="F3" i="1"/>
  <c r="E3" i="1"/>
  <c r="D3" i="1"/>
  <c r="A3" i="1"/>
  <c r="H2" i="1"/>
  <c r="F2" i="1"/>
  <c r="E2" i="1"/>
  <c r="D2" i="1"/>
  <c r="A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tc={E370BEC9-008F-4C6E-B7C1-9A4586F6C98F}</author>
  </authors>
  <commentList>
    <comment ref="V1" authorId="0" shapeId="0" xr:uid="{E370BEC9-008F-4C6E-B7C1-9A4586F6C98F}">
      <text>
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Pour conception assemblages
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tc={6B0B89AB-661A-42B6-815F-041A863FFA35}</author>
  </authors>
  <commentList>
    <comment ref="K1" authorId="0" shapeId="0" xr:uid="{6B0B89AB-661A-42B6-815F-041A863FFA35}">
      <text>
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Pour conception assemblages
</t>
      </text>
    </comment>
  </commentList>
</comments>
</file>

<file path=xl/sharedStrings.xml><?xml version="1.0" encoding="utf-8"?>
<sst xmlns="http://schemas.openxmlformats.org/spreadsheetml/2006/main" count="749" uniqueCount="147">
  <si>
    <t>b</t>
  </si>
  <si>
    <t>Section</t>
  </si>
  <si>
    <t>d</t>
  </si>
  <si>
    <t>S</t>
  </si>
  <si>
    <t>A</t>
  </si>
  <si>
    <t>Ix</t>
  </si>
  <si>
    <t>d/b</t>
  </si>
  <si>
    <t>Essence</t>
  </si>
  <si>
    <t>Type</t>
  </si>
  <si>
    <t>Classe</t>
  </si>
  <si>
    <t>E</t>
  </si>
  <si>
    <t>E05</t>
  </si>
  <si>
    <t>G</t>
  </si>
  <si>
    <t>Ref O86</t>
  </si>
  <si>
    <t>SS</t>
  </si>
  <si>
    <t xml:space="preserve"> 6.3.1A </t>
  </si>
  <si>
    <t>6.3.1C</t>
  </si>
  <si>
    <t>No1</t>
  </si>
  <si>
    <t>No2</t>
  </si>
  <si>
    <t>6.3.1D</t>
  </si>
  <si>
    <t>Const.</t>
  </si>
  <si>
    <t>6.3.1B</t>
  </si>
  <si>
    <t>Stand.</t>
  </si>
  <si>
    <t>24f-E</t>
  </si>
  <si>
    <t>24f-EX</t>
  </si>
  <si>
    <t>20f-E</t>
  </si>
  <si>
    <t>20f-EX</t>
  </si>
  <si>
    <t>18t-E</t>
  </si>
  <si>
    <t>16c-E</t>
  </si>
  <si>
    <t>14t-E</t>
  </si>
  <si>
    <t>12c-E</t>
  </si>
  <si>
    <t>fb</t>
  </si>
  <si>
    <t>fv</t>
  </si>
  <si>
    <t>fcp</t>
  </si>
  <si>
    <t>fc</t>
  </si>
  <si>
    <t>ft</t>
  </si>
  <si>
    <t>SCL</t>
  </si>
  <si>
    <t>Light framing</t>
  </si>
  <si>
    <t>Beam and stringer</t>
  </si>
  <si>
    <t>Post and timber</t>
  </si>
  <si>
    <t>Nor</t>
  </si>
  <si>
    <t>SPF</t>
  </si>
  <si>
    <t>Hem-Fir</t>
  </si>
  <si>
    <t>DFir-L</t>
  </si>
  <si>
    <t>Iy</t>
  </si>
  <si>
    <t>fbx_pos</t>
  </si>
  <si>
    <t>fcb</t>
  </si>
  <si>
    <t>ftn</t>
  </si>
  <si>
    <t>ftg</t>
  </si>
  <si>
    <t>ftp</t>
  </si>
  <si>
    <t>fbx_neg</t>
  </si>
  <si>
    <t>fvx</t>
  </si>
  <si>
    <t>fcpx_neg</t>
  </si>
  <si>
    <t>fcpx_pos</t>
  </si>
  <si>
    <t>Ex</t>
  </si>
  <si>
    <t>E05x</t>
  </si>
  <si>
    <t>fby_pos</t>
  </si>
  <si>
    <t>fby_neg</t>
  </si>
  <si>
    <t>fvy</t>
  </si>
  <si>
    <t>fcpy_neg</t>
  </si>
  <si>
    <t>fcpy_pos</t>
  </si>
  <si>
    <t>Ey</t>
  </si>
  <si>
    <t>E05y</t>
  </si>
  <si>
    <t>SP</t>
  </si>
  <si>
    <t>Ref</t>
  </si>
  <si>
    <t>CSA O86</t>
  </si>
  <si>
    <t>2-2x10</t>
  </si>
  <si>
    <t>2-2x12</t>
  </si>
  <si>
    <t>2-2x4</t>
  </si>
  <si>
    <t>2-2x6</t>
  </si>
  <si>
    <t>2-2x8</t>
  </si>
  <si>
    <t>3-2x10</t>
  </si>
  <si>
    <t>3-2x12</t>
  </si>
  <si>
    <t>3-2x4</t>
  </si>
  <si>
    <t>3-2x6</t>
  </si>
  <si>
    <t>3-2x8</t>
  </si>
  <si>
    <t>4-2x10</t>
  </si>
  <si>
    <t>4-2x12</t>
  </si>
  <si>
    <t>4-2x4</t>
  </si>
  <si>
    <t>4-2x6</t>
  </si>
  <si>
    <t>4-2x8</t>
  </si>
  <si>
    <t>5-2x10</t>
  </si>
  <si>
    <t>5-2x12</t>
  </si>
  <si>
    <t>5-2x4</t>
  </si>
  <si>
    <t>5-2x6</t>
  </si>
  <si>
    <t>5-2x8</t>
  </si>
  <si>
    <t>Section SI</t>
  </si>
  <si>
    <t>2-38x140</t>
  </si>
  <si>
    <t>3-38x140</t>
  </si>
  <si>
    <t>4-38x140</t>
  </si>
  <si>
    <t>5-38x140</t>
  </si>
  <si>
    <t>2-38x1849</t>
  </si>
  <si>
    <t>2-38x184</t>
  </si>
  <si>
    <t>3-38x1849</t>
  </si>
  <si>
    <t>3-38x184</t>
  </si>
  <si>
    <t>4-38x184</t>
  </si>
  <si>
    <t>5-38x1849</t>
  </si>
  <si>
    <t>5-38x184</t>
  </si>
  <si>
    <t>2-38x235</t>
  </si>
  <si>
    <t>3-38x235</t>
  </si>
  <si>
    <t>4-38x235</t>
  </si>
  <si>
    <t>5-38x235</t>
  </si>
  <si>
    <t>2-38x286</t>
  </si>
  <si>
    <t>3-38x286</t>
  </si>
  <si>
    <t>4-38x286</t>
  </si>
  <si>
    <t>5-38x286</t>
  </si>
  <si>
    <t>b 1 ply</t>
  </si>
  <si>
    <t>38</t>
  </si>
  <si>
    <t>Number of plies</t>
  </si>
  <si>
    <t>2</t>
  </si>
  <si>
    <t>3</t>
  </si>
  <si>
    <t>4</t>
  </si>
  <si>
    <t>5</t>
  </si>
  <si>
    <t>3 1/2x11 7/8</t>
  </si>
  <si>
    <t>3 1/2x14</t>
  </si>
  <si>
    <t>3 1/2x16</t>
  </si>
  <si>
    <t>3 1/2x18</t>
  </si>
  <si>
    <t>3 1/2x19</t>
  </si>
  <si>
    <t>3 1/2x20</t>
  </si>
  <si>
    <t>3 1/2x3 1/2</t>
  </si>
  <si>
    <t>3 1/2x5 1/4</t>
  </si>
  <si>
    <t>3 1/2x7</t>
  </si>
  <si>
    <t>3 1/2x9 1/2</t>
  </si>
  <si>
    <t>5 1/4x11 7/8</t>
  </si>
  <si>
    <t>5 1/4x14</t>
  </si>
  <si>
    <t>5 1/4x16</t>
  </si>
  <si>
    <t>5 1/4x18</t>
  </si>
  <si>
    <t>5 1/4x19</t>
  </si>
  <si>
    <t>5 1/4x20</t>
  </si>
  <si>
    <t>5 1/4x5 1/4</t>
  </si>
  <si>
    <t>5 1/4x7</t>
  </si>
  <si>
    <t>5 1/4x9 1/2</t>
  </si>
  <si>
    <t>7x11 7/8</t>
  </si>
  <si>
    <t>7x14</t>
  </si>
  <si>
    <t>7x16</t>
  </si>
  <si>
    <t>7x18</t>
  </si>
  <si>
    <t>7x19</t>
  </si>
  <si>
    <t>7x20</t>
  </si>
  <si>
    <t>7x7</t>
  </si>
  <si>
    <t>7x9 1/2</t>
  </si>
  <si>
    <t>No1-No2</t>
  </si>
  <si>
    <t>No3-Stud</t>
  </si>
  <si>
    <t>2-38x89</t>
  </si>
  <si>
    <t>3-38x89</t>
  </si>
  <si>
    <t>4-38x89</t>
  </si>
  <si>
    <t>5-38x89</t>
  </si>
  <si>
    <t>Member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</si>
</sst>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Arial"/>
      <family val="2"/>
    </font>
    <font>
      <sz val="11"/>
      <color theme="1"/>
      <name val="Franklin Gothic Book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2" fillId="2" borderId="0" applyBorder="0">
      <alignment horizontal="center" vertical="center"/>
    </xf>
  </cellStyleXfs>
  <cellXfs count="33">
    <xf numFmtId="0" fontId="0" fillId="0" borderId="0" xfId="0"/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4" fillId="0" borderId="0" xfId="2" applyFont="1" applyAlignment="1">
      <alignment horizontal="center" vertical="center" wrapText="1"/>
    </xf>
    <xf numFmtId="3" fontId="4" fillId="0" borderId="0" xfId="2" applyNumberFormat="1" applyFont="1" applyAlignment="1">
      <alignment horizontal="center" vertical="center"/>
    </xf>
    <xf numFmtId="0" fontId="1" fillId="0" borderId="0" xfId="2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3" fontId="1" fillId="0" borderId="0" xfId="0" applyNumberFormat="1" applyFont="1" applyAlignment="1">
      <alignment horizontal="center" vertical="center"/>
    </xf>
    <xf numFmtId="11" fontId="1" fillId="0" borderId="0" xfId="0" applyNumberFormat="1" applyFont="1" applyAlignment="1">
      <alignment horizontal="center" vertical="center"/>
    </xf>
    <xf numFmtId="164" fontId="1" fillId="0" borderId="0" xfId="1" applyNumberFormat="1" applyFont="1" applyAlignment="1">
      <alignment horizontal="center" vertical="center"/>
    </xf>
    <xf numFmtId="3" fontId="1" fillId="0" borderId="0" xfId="2" applyNumberFormat="1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2" borderId="0" xfId="3">
      <alignment horizontal="center" vertical="center"/>
    </xf>
    <xf numFmtId="0" fontId="2" fillId="3" borderId="2" xfId="3" applyFill="1" applyBorder="1">
      <alignment horizontal="center" vertical="center"/>
    </xf>
    <xf numFmtId="0" fontId="2" fillId="2" borderId="3" xfId="3" applyBorder="1">
      <alignment horizontal="center" vertical="center"/>
    </xf>
    <xf numFmtId="9" fontId="5" fillId="2" borderId="3" xfId="3" applyNumberFormat="1" applyFont="1" applyBorder="1" applyAlignment="1">
      <alignment horizontal="center" vertical="center" wrapText="1"/>
    </xf>
    <xf numFmtId="164" fontId="5" fillId="2" borderId="3" xfId="3" applyNumberFormat="1" applyFont="1" applyBorder="1">
      <alignment horizontal="center" vertical="center"/>
    </xf>
    <xf numFmtId="2" fontId="5" fillId="2" borderId="3" xfId="3" applyNumberFormat="1" applyFont="1" applyBorder="1">
      <alignment horizontal="center" vertical="center"/>
    </xf>
    <xf numFmtId="3" fontId="5" fillId="2" borderId="3" xfId="3" applyNumberFormat="1" applyFont="1" applyBorder="1">
      <alignment horizontal="center" vertical="center"/>
    </xf>
    <xf numFmtId="0" fontId="6" fillId="2" borderId="3" xfId="3" applyFont="1" applyBorder="1">
      <alignment horizontal="center" vertical="center"/>
    </xf>
    <xf numFmtId="0" fontId="6" fillId="2" borderId="3" xfId="3" applyFont="1" applyBorder="1" applyAlignment="1">
      <alignment vertical="center"/>
    </xf>
    <xf numFmtId="9" fontId="5" fillId="2" borderId="0" xfId="3" applyNumberFormat="1" applyFont="1" applyAlignment="1">
      <alignment horizontal="center" vertical="center" wrapText="1"/>
    </xf>
    <xf numFmtId="9" fontId="5" fillId="2" borderId="0" xfId="3" applyNumberFormat="1" applyFont="1">
      <alignment horizontal="center" vertical="center"/>
    </xf>
    <xf numFmtId="0" fontId="5" fillId="2" borderId="3" xfId="3" applyFont="1" applyBorder="1" applyAlignment="1">
      <alignment horizontal="center" vertical="center" wrapText="1"/>
    </xf>
    <xf numFmtId="164" fontId="0" fillId="0" borderId="0" xfId="0" applyNumberFormat="1" applyAlignment="1">
      <alignment horizontal="center"/>
    </xf>
    <xf numFmtId="0" fontId="3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1" fontId="3" fillId="0" borderId="0" xfId="0" applyNumberFormat="1" applyFont="1" applyAlignment="1">
      <alignment horizontal="center"/>
    </xf>
    <xf numFmtId="11" fontId="0" fillId="0" borderId="0" xfId="0" applyNumberFormat="1" applyAlignment="1">
      <alignment horizontal="center"/>
    </xf>
    <xf numFmtId="11" fontId="0" fillId="0" borderId="0" xfId="0" applyNumberFormat="1" applyAlignment="1">
      <alignment horizontal="center" vertical="center"/>
    </xf>
  </cellXfs>
  <cellStyles count="4">
    <cellStyle name="Normal" xfId="0" builtinId="0"/>
    <cellStyle name="Normal 2" xfId="2" xr:uid="{F75F7E8E-C4CE-4C27-AB9A-F2F02B2A4D85}"/>
    <cellStyle name="Normal 3" xfId="3" xr:uid="{340E85EC-B25A-4087-89B8-8B8EFFD56D07}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altecoopca.sharepoint.com/sites/Projets-Btiment2023/Documents%20partages/23123%20-%20Parvis%20&#201;glise%20St-Adrien/10%20-%20Calculs/Parvis/Chiffriers/23123_Membrures%20Bois_V2.7.xlsm" TargetMode="External"/><Relationship Id="rId1" Type="http://schemas.openxmlformats.org/officeDocument/2006/relationships/externalLinkPath" Target="https://altecoopca.sharepoint.com/sites/Projets-Btiment2023/Documents%20partages/23123%20-%20Parvis%20&#201;glise%20St-Adrien/10%20-%20Calculs/Parvis/Chiffriers/23123_Membrures%20Bois_V2.7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trants"/>
      <sheetName val="Flexion"/>
      <sheetName val="Axial"/>
      <sheetName val="Quantités"/>
      <sheetName val="Évaluation membrure"/>
      <sheetName val="Capacités SCL"/>
      <sheetName val="BD sections"/>
      <sheetName val="Calculs"/>
      <sheetName val="Données"/>
      <sheetName val="Versions"/>
    </sheetNames>
    <sheetDataSet>
      <sheetData sheetId="0"/>
      <sheetData sheetId="1"/>
      <sheetData sheetId="2"/>
      <sheetData sheetId="3"/>
      <sheetData sheetId="4">
        <row r="31">
          <cell r="C31">
            <v>3</v>
          </cell>
        </row>
        <row r="33">
          <cell r="C33">
            <v>2700</v>
          </cell>
        </row>
        <row r="34">
          <cell r="C34">
            <v>2700</v>
          </cell>
        </row>
        <row r="35">
          <cell r="C35">
            <v>191</v>
          </cell>
        </row>
        <row r="36">
          <cell r="C36">
            <v>241</v>
          </cell>
        </row>
        <row r="39">
          <cell r="C39">
            <v>191</v>
          </cell>
          <cell r="D39" t="str">
            <v>mm</v>
          </cell>
        </row>
        <row r="40">
          <cell r="C40">
            <v>241</v>
          </cell>
        </row>
        <row r="41">
          <cell r="C41">
            <v>1</v>
          </cell>
        </row>
        <row r="42">
          <cell r="C42">
            <v>46031</v>
          </cell>
        </row>
        <row r="43">
          <cell r="C43" t="str">
            <v>Bois de sciage</v>
          </cell>
        </row>
        <row r="44">
          <cell r="C44" t="str">
            <v>Épinette-Pin-Sapin</v>
          </cell>
        </row>
        <row r="45">
          <cell r="C45" t="str">
            <v>No1</v>
          </cell>
        </row>
        <row r="46">
          <cell r="C46" t="str">
            <v>Poteau et gros bois</v>
          </cell>
        </row>
        <row r="47">
          <cell r="C47" t="str">
            <v>Sec</v>
          </cell>
        </row>
        <row r="48">
          <cell r="C48">
            <v>4.0999999999999996</v>
          </cell>
        </row>
        <row r="57">
          <cell r="C57">
            <v>222793875.91666666</v>
          </cell>
          <cell r="D57">
            <v>139938075.91666666</v>
          </cell>
        </row>
        <row r="58">
          <cell r="C58">
            <v>1848911.8333333333</v>
          </cell>
          <cell r="D58">
            <v>1465320.1666666667</v>
          </cell>
        </row>
        <row r="65">
          <cell r="C65">
            <v>9.6</v>
          </cell>
          <cell r="D65">
            <v>9.6</v>
          </cell>
        </row>
        <row r="66">
          <cell r="C66">
            <v>9.6</v>
          </cell>
          <cell r="D66">
            <v>9.6</v>
          </cell>
        </row>
        <row r="67">
          <cell r="C67">
            <v>1.2</v>
          </cell>
          <cell r="D67">
            <v>1.2</v>
          </cell>
        </row>
        <row r="69">
          <cell r="C69">
            <v>5.3</v>
          </cell>
          <cell r="D69">
            <v>5.3</v>
          </cell>
        </row>
        <row r="70">
          <cell r="C70">
            <v>7500</v>
          </cell>
          <cell r="D70">
            <v>7500</v>
          </cell>
        </row>
        <row r="71">
          <cell r="C71">
            <v>5000</v>
          </cell>
          <cell r="D71">
            <v>5000</v>
          </cell>
        </row>
        <row r="72">
          <cell r="C72">
            <v>8.6999999999999993</v>
          </cell>
        </row>
        <row r="73">
          <cell r="C73">
            <v>0</v>
          </cell>
        </row>
        <row r="74">
          <cell r="C74">
            <v>5.6</v>
          </cell>
        </row>
        <row r="75">
          <cell r="C75">
            <v>5.6</v>
          </cell>
        </row>
        <row r="77">
          <cell r="C77">
            <v>0.5</v>
          </cell>
        </row>
        <row r="82">
          <cell r="C82">
            <v>1</v>
          </cell>
        </row>
        <row r="83">
          <cell r="C83">
            <v>1</v>
          </cell>
        </row>
        <row r="84">
          <cell r="C84">
            <v>1</v>
          </cell>
        </row>
        <row r="85">
          <cell r="C85">
            <v>1</v>
          </cell>
        </row>
        <row r="86">
          <cell r="C86">
            <v>1</v>
          </cell>
        </row>
        <row r="87">
          <cell r="C87">
            <v>1</v>
          </cell>
        </row>
        <row r="88">
          <cell r="C88">
            <v>1</v>
          </cell>
        </row>
        <row r="89">
          <cell r="C89">
            <v>1</v>
          </cell>
        </row>
        <row r="90">
          <cell r="C90">
            <v>1</v>
          </cell>
        </row>
        <row r="91">
          <cell r="C91">
            <v>1</v>
          </cell>
          <cell r="D91">
            <v>1</v>
          </cell>
        </row>
        <row r="122">
          <cell r="D122">
            <v>19.378559462343752</v>
          </cell>
          <cell r="E122">
            <v>0</v>
          </cell>
        </row>
        <row r="123">
          <cell r="D123">
            <v>1</v>
          </cell>
          <cell r="E123">
            <v>1</v>
          </cell>
        </row>
        <row r="134">
          <cell r="C134">
            <v>2700</v>
          </cell>
        </row>
        <row r="135">
          <cell r="C135">
            <v>0</v>
          </cell>
        </row>
        <row r="136">
          <cell r="C136">
            <v>1.92</v>
          </cell>
        </row>
        <row r="137">
          <cell r="C137">
            <v>5184</v>
          </cell>
        </row>
        <row r="138">
          <cell r="C138">
            <v>5.8520449116791706</v>
          </cell>
        </row>
        <row r="140">
          <cell r="C140">
            <v>27.528394431931552</v>
          </cell>
        </row>
        <row r="142">
          <cell r="C142">
            <v>1</v>
          </cell>
        </row>
        <row r="144">
          <cell r="C144">
            <v>9.6</v>
          </cell>
          <cell r="D144">
            <v>9.6</v>
          </cell>
        </row>
        <row r="147">
          <cell r="C147">
            <v>1.2</v>
          </cell>
        </row>
        <row r="149">
          <cell r="C149">
            <v>1.1923123449352606</v>
          </cell>
          <cell r="D149">
            <v>1.1923123449352608</v>
          </cell>
        </row>
        <row r="150">
          <cell r="C150">
            <v>1.026513712514862</v>
          </cell>
          <cell r="D150">
            <v>1.026513712514862</v>
          </cell>
        </row>
        <row r="190">
          <cell r="D190">
            <v>28.70897698125</v>
          </cell>
          <cell r="E190">
            <v>0</v>
          </cell>
        </row>
        <row r="191">
          <cell r="D191">
            <v>1</v>
          </cell>
          <cell r="E191">
            <v>1</v>
          </cell>
        </row>
        <row r="196">
          <cell r="C196">
            <v>1.2</v>
          </cell>
          <cell r="D196">
            <v>1.2</v>
          </cell>
        </row>
        <row r="197">
          <cell r="C197">
            <v>1.2</v>
          </cell>
        </row>
        <row r="204">
          <cell r="C204">
            <v>0</v>
          </cell>
        </row>
        <row r="205">
          <cell r="C205">
            <v>0</v>
          </cell>
        </row>
        <row r="207">
          <cell r="C207">
            <v>0</v>
          </cell>
        </row>
        <row r="208">
          <cell r="C208">
            <v>46031</v>
          </cell>
        </row>
        <row r="212">
          <cell r="C212">
            <v>0.5</v>
          </cell>
        </row>
        <row r="213">
          <cell r="C213" t="b">
            <v>0</v>
          </cell>
        </row>
        <row r="427">
          <cell r="C427">
            <v>1</v>
          </cell>
          <cell r="D427">
            <v>1</v>
          </cell>
        </row>
        <row r="428">
          <cell r="C428">
            <v>2700</v>
          </cell>
          <cell r="D428">
            <v>2700</v>
          </cell>
        </row>
        <row r="432">
          <cell r="C432">
            <v>4.524</v>
          </cell>
        </row>
        <row r="433">
          <cell r="C433">
            <v>1.1056076742764143</v>
          </cell>
          <cell r="D433">
            <v>1.1395382893118786</v>
          </cell>
        </row>
        <row r="485">
          <cell r="C485">
            <v>0</v>
          </cell>
        </row>
        <row r="486">
          <cell r="C486">
            <v>0</v>
          </cell>
        </row>
        <row r="553">
          <cell r="C553">
            <v>1508.153236133669</v>
          </cell>
        </row>
        <row r="556">
          <cell r="C556">
            <v>0</v>
          </cell>
        </row>
        <row r="583">
          <cell r="C583">
            <v>947.27945812558971</v>
          </cell>
        </row>
      </sheetData>
      <sheetData sheetId="5"/>
      <sheetData sheetId="6"/>
      <sheetData sheetId="7"/>
      <sheetData sheetId="8"/>
      <sheetData sheetId="9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Rémi St-Amour" id="{1FF2B0C2-9687-414F-B9AC-F5F127435516}" userId="S::remi.st-amour@altecoop.ca::a6f5be76-37a5-4bd7-8e5b-6d3b8f1be976" providerId="AD"/>
</personList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V1" dT="2023-05-22T18:57:39.15" personId="{1FF2B0C2-9687-414F-B9AC-F5F127435516}" id="{E370BEC9-008F-4C6E-B7C1-9A4586F6C98F}">
    <text xml:space="preserve">Pour conception assemblages
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K1" dT="2023-05-22T18:57:39.15" personId="{1FF2B0C2-9687-414F-B9AC-F5F127435516}" id="{6B0B89AB-661A-42B6-815F-041A863FFA35}">
    <text xml:space="preserve">Pour conception assemblages
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8E229-ED06-4BF1-BDB0-3063DFF185F0}">
  <dimension ref="A1:W11"/>
  <sheetViews>
    <sheetView workbookViewId="0">
      <selection activeCell="B15" sqref="B15"/>
    </sheetView>
  </sheetViews>
  <sheetFormatPr baseColWidth="10" defaultRowHeight="13.2" x14ac:dyDescent="0.3"/>
  <cols>
    <col min="1" max="1" width="21.5546875" style="13" customWidth="1"/>
    <col min="2" max="23" width="11.5546875" style="13"/>
    <col min="24" max="24" width="14.33203125" style="13" bestFit="1" customWidth="1"/>
    <col min="25" max="16384" width="11.5546875" style="13"/>
  </cols>
  <sheetData>
    <row r="1" spans="1:23" x14ac:dyDescent="0.3">
      <c r="A1" s="14" t="s">
        <v>7</v>
      </c>
      <c r="B1" s="14" t="s">
        <v>9</v>
      </c>
      <c r="C1" s="14" t="s">
        <v>45</v>
      </c>
      <c r="D1" s="14" t="s">
        <v>50</v>
      </c>
      <c r="E1" s="14" t="s">
        <v>51</v>
      </c>
      <c r="F1" s="14" t="s">
        <v>52</v>
      </c>
      <c r="G1" s="14" t="s">
        <v>53</v>
      </c>
      <c r="H1" s="14" t="s">
        <v>54</v>
      </c>
      <c r="I1" s="14" t="s">
        <v>55</v>
      </c>
      <c r="J1" s="14" t="s">
        <v>56</v>
      </c>
      <c r="K1" s="14" t="s">
        <v>57</v>
      </c>
      <c r="L1" s="14" t="s">
        <v>58</v>
      </c>
      <c r="M1" s="14" t="s">
        <v>59</v>
      </c>
      <c r="N1" s="14" t="s">
        <v>60</v>
      </c>
      <c r="O1" s="14" t="s">
        <v>61</v>
      </c>
      <c r="P1" s="14" t="s">
        <v>62</v>
      </c>
      <c r="Q1" s="14" t="s">
        <v>34</v>
      </c>
      <c r="R1" s="14" t="s">
        <v>46</v>
      </c>
      <c r="S1" s="14" t="s">
        <v>47</v>
      </c>
      <c r="T1" s="14" t="s">
        <v>48</v>
      </c>
      <c r="U1" s="14" t="s">
        <v>49</v>
      </c>
      <c r="V1" s="14" t="s">
        <v>12</v>
      </c>
      <c r="W1" s="14" t="s">
        <v>13</v>
      </c>
    </row>
    <row r="2" spans="1:23" ht="15" x14ac:dyDescent="0.3">
      <c r="A2" s="16" t="s">
        <v>43</v>
      </c>
      <c r="B2" s="15" t="s">
        <v>23</v>
      </c>
      <c r="C2" s="17">
        <v>30.6</v>
      </c>
      <c r="D2" s="17">
        <v>23</v>
      </c>
      <c r="E2" s="18">
        <v>2</v>
      </c>
      <c r="F2" s="18">
        <v>7</v>
      </c>
      <c r="G2" s="18">
        <v>7</v>
      </c>
      <c r="H2" s="19">
        <v>12800</v>
      </c>
      <c r="I2" s="19">
        <f>H2*0.87</f>
        <v>11136</v>
      </c>
      <c r="J2" s="17">
        <v>10</v>
      </c>
      <c r="K2" s="17">
        <f>J2</f>
        <v>10</v>
      </c>
      <c r="L2" s="17">
        <v>1.9</v>
      </c>
      <c r="M2" s="17">
        <v>7</v>
      </c>
      <c r="N2" s="17">
        <v>7</v>
      </c>
      <c r="O2" s="17">
        <v>11000</v>
      </c>
      <c r="P2" s="17">
        <v>7000</v>
      </c>
      <c r="Q2" s="17">
        <v>30.2</v>
      </c>
      <c r="R2" s="18">
        <v>30.2</v>
      </c>
      <c r="S2" s="20">
        <v>20.399999999999999</v>
      </c>
      <c r="T2" s="20">
        <v>15.3</v>
      </c>
      <c r="U2" s="20">
        <v>0.83</v>
      </c>
      <c r="V2" s="19"/>
      <c r="W2" s="24">
        <v>7.3</v>
      </c>
    </row>
    <row r="3" spans="1:23" ht="15" x14ac:dyDescent="0.3">
      <c r="A3" s="16" t="s">
        <v>43</v>
      </c>
      <c r="B3" s="15" t="s">
        <v>24</v>
      </c>
      <c r="C3" s="17">
        <v>30.6</v>
      </c>
      <c r="D3" s="17">
        <v>30.6</v>
      </c>
      <c r="E3" s="18">
        <v>2</v>
      </c>
      <c r="F3" s="18">
        <v>7</v>
      </c>
      <c r="G3" s="18">
        <v>7</v>
      </c>
      <c r="H3" s="19">
        <v>12800</v>
      </c>
      <c r="I3" s="19">
        <f t="shared" ref="I3:I11" si="0">H3*0.87</f>
        <v>11136</v>
      </c>
      <c r="J3" s="17">
        <f>J2</f>
        <v>10</v>
      </c>
      <c r="K3" s="17">
        <f t="shared" ref="K3:P7" si="1">K2</f>
        <v>10</v>
      </c>
      <c r="L3" s="17">
        <f t="shared" si="1"/>
        <v>1.9</v>
      </c>
      <c r="M3" s="17">
        <f t="shared" si="1"/>
        <v>7</v>
      </c>
      <c r="N3" s="17">
        <f t="shared" si="1"/>
        <v>7</v>
      </c>
      <c r="O3" s="17">
        <f t="shared" si="1"/>
        <v>11000</v>
      </c>
      <c r="P3" s="17">
        <f t="shared" si="1"/>
        <v>7000</v>
      </c>
      <c r="Q3" s="17">
        <v>30.2</v>
      </c>
      <c r="R3" s="18">
        <v>30.2</v>
      </c>
      <c r="S3" s="20">
        <v>20.399999999999999</v>
      </c>
      <c r="T3" s="20">
        <v>15.3</v>
      </c>
      <c r="U3" s="20">
        <v>0.83</v>
      </c>
      <c r="V3" s="19"/>
      <c r="W3" s="24">
        <v>7.3</v>
      </c>
    </row>
    <row r="4" spans="1:23" ht="15" x14ac:dyDescent="0.3">
      <c r="A4" s="16" t="s">
        <v>43</v>
      </c>
      <c r="B4" s="15" t="s">
        <v>25</v>
      </c>
      <c r="C4" s="17">
        <v>25.6</v>
      </c>
      <c r="D4" s="17">
        <v>19.2</v>
      </c>
      <c r="E4" s="18">
        <v>2</v>
      </c>
      <c r="F4" s="18">
        <v>7</v>
      </c>
      <c r="G4" s="18">
        <v>7</v>
      </c>
      <c r="H4" s="19">
        <v>12400</v>
      </c>
      <c r="I4" s="19">
        <f t="shared" si="0"/>
        <v>10788</v>
      </c>
      <c r="J4" s="17">
        <f t="shared" ref="J4:J7" si="2">J3</f>
        <v>10</v>
      </c>
      <c r="K4" s="17">
        <f t="shared" si="1"/>
        <v>10</v>
      </c>
      <c r="L4" s="17">
        <f t="shared" si="1"/>
        <v>1.9</v>
      </c>
      <c r="M4" s="17">
        <f t="shared" si="1"/>
        <v>7</v>
      </c>
      <c r="N4" s="17">
        <f t="shared" si="1"/>
        <v>7</v>
      </c>
      <c r="O4" s="17">
        <f t="shared" si="1"/>
        <v>11000</v>
      </c>
      <c r="P4" s="17">
        <f t="shared" si="1"/>
        <v>7000</v>
      </c>
      <c r="Q4" s="17">
        <v>30.2</v>
      </c>
      <c r="R4" s="18">
        <v>30.2</v>
      </c>
      <c r="S4" s="20">
        <v>20.399999999999999</v>
      </c>
      <c r="T4" s="20">
        <v>15.3</v>
      </c>
      <c r="U4" s="20">
        <v>0.83</v>
      </c>
      <c r="V4" s="19"/>
      <c r="W4" s="24">
        <v>7.3</v>
      </c>
    </row>
    <row r="5" spans="1:23" ht="15" x14ac:dyDescent="0.3">
      <c r="A5" s="16" t="s">
        <v>43</v>
      </c>
      <c r="B5" s="15" t="s">
        <v>26</v>
      </c>
      <c r="C5" s="17">
        <v>25.6</v>
      </c>
      <c r="D5" s="17">
        <v>25.6</v>
      </c>
      <c r="E5" s="18">
        <v>2</v>
      </c>
      <c r="F5" s="18">
        <v>7</v>
      </c>
      <c r="G5" s="18">
        <v>7</v>
      </c>
      <c r="H5" s="19">
        <v>12400</v>
      </c>
      <c r="I5" s="19">
        <f t="shared" si="0"/>
        <v>10788</v>
      </c>
      <c r="J5" s="17">
        <f t="shared" si="2"/>
        <v>10</v>
      </c>
      <c r="K5" s="17">
        <f t="shared" si="1"/>
        <v>10</v>
      </c>
      <c r="L5" s="17">
        <f t="shared" si="1"/>
        <v>1.9</v>
      </c>
      <c r="M5" s="17">
        <f t="shared" si="1"/>
        <v>7</v>
      </c>
      <c r="N5" s="17">
        <f t="shared" si="1"/>
        <v>7</v>
      </c>
      <c r="O5" s="17">
        <f t="shared" si="1"/>
        <v>11000</v>
      </c>
      <c r="P5" s="17">
        <f t="shared" si="1"/>
        <v>7000</v>
      </c>
      <c r="Q5" s="17">
        <v>30.2</v>
      </c>
      <c r="R5" s="18">
        <v>30.2</v>
      </c>
      <c r="S5" s="20">
        <v>20.399999999999999</v>
      </c>
      <c r="T5" s="20">
        <v>15.3</v>
      </c>
      <c r="U5" s="20">
        <v>0.83</v>
      </c>
      <c r="V5" s="19"/>
      <c r="W5" s="24">
        <v>7.3</v>
      </c>
    </row>
    <row r="6" spans="1:23" ht="15" x14ac:dyDescent="0.3">
      <c r="A6" s="16" t="s">
        <v>43</v>
      </c>
      <c r="B6" s="15" t="s">
        <v>27</v>
      </c>
      <c r="C6" s="17">
        <v>24.3</v>
      </c>
      <c r="D6" s="17">
        <v>24.3</v>
      </c>
      <c r="E6" s="18">
        <v>2</v>
      </c>
      <c r="F6" s="18">
        <v>7</v>
      </c>
      <c r="G6" s="18">
        <v>7</v>
      </c>
      <c r="H6" s="19">
        <v>13800</v>
      </c>
      <c r="I6" s="19">
        <f t="shared" si="0"/>
        <v>12006</v>
      </c>
      <c r="J6" s="17">
        <f t="shared" si="2"/>
        <v>10</v>
      </c>
      <c r="K6" s="17">
        <f t="shared" si="1"/>
        <v>10</v>
      </c>
      <c r="L6" s="17">
        <f t="shared" si="1"/>
        <v>1.9</v>
      </c>
      <c r="M6" s="17">
        <f t="shared" si="1"/>
        <v>7</v>
      </c>
      <c r="N6" s="17">
        <f t="shared" si="1"/>
        <v>7</v>
      </c>
      <c r="O6" s="17">
        <f t="shared" si="1"/>
        <v>11000</v>
      </c>
      <c r="P6" s="17">
        <f t="shared" si="1"/>
        <v>7000</v>
      </c>
      <c r="Q6" s="17">
        <v>30.2</v>
      </c>
      <c r="R6" s="18">
        <v>30.2</v>
      </c>
      <c r="S6" s="20">
        <v>23</v>
      </c>
      <c r="T6" s="20">
        <v>17.899999999999999</v>
      </c>
      <c r="U6" s="20">
        <v>0.83</v>
      </c>
      <c r="V6" s="19"/>
      <c r="W6" s="24">
        <v>7.3</v>
      </c>
    </row>
    <row r="7" spans="1:23" ht="15" x14ac:dyDescent="0.3">
      <c r="A7" s="16" t="s">
        <v>43</v>
      </c>
      <c r="B7" s="15" t="s">
        <v>28</v>
      </c>
      <c r="C7" s="17">
        <v>14</v>
      </c>
      <c r="D7" s="17">
        <v>14</v>
      </c>
      <c r="E7" s="18">
        <v>2</v>
      </c>
      <c r="F7" s="18">
        <v>7</v>
      </c>
      <c r="G7" s="18">
        <v>7</v>
      </c>
      <c r="H7" s="19">
        <v>12400</v>
      </c>
      <c r="I7" s="19">
        <f t="shared" si="0"/>
        <v>10788</v>
      </c>
      <c r="J7" s="17">
        <f t="shared" si="2"/>
        <v>10</v>
      </c>
      <c r="K7" s="17">
        <f t="shared" si="1"/>
        <v>10</v>
      </c>
      <c r="L7" s="17">
        <f t="shared" si="1"/>
        <v>1.9</v>
      </c>
      <c r="M7" s="17">
        <f t="shared" si="1"/>
        <v>7</v>
      </c>
      <c r="N7" s="17">
        <f t="shared" si="1"/>
        <v>7</v>
      </c>
      <c r="O7" s="17">
        <f t="shared" si="1"/>
        <v>11000</v>
      </c>
      <c r="P7" s="17">
        <f t="shared" si="1"/>
        <v>7000</v>
      </c>
      <c r="Q7" s="17">
        <v>30.2</v>
      </c>
      <c r="R7" s="18">
        <v>30.2</v>
      </c>
      <c r="S7" s="20">
        <v>20.399999999999999</v>
      </c>
      <c r="T7" s="20">
        <v>15.3</v>
      </c>
      <c r="U7" s="20">
        <v>0.83</v>
      </c>
      <c r="V7" s="19"/>
      <c r="W7" s="24">
        <v>7.3</v>
      </c>
    </row>
    <row r="8" spans="1:23" ht="15" x14ac:dyDescent="0.3">
      <c r="A8" s="16" t="s">
        <v>63</v>
      </c>
      <c r="B8" s="15" t="s">
        <v>25</v>
      </c>
      <c r="C8" s="17">
        <v>25.6</v>
      </c>
      <c r="D8" s="17">
        <v>19.2</v>
      </c>
      <c r="E8" s="18">
        <v>1.75</v>
      </c>
      <c r="F8" s="18">
        <v>5.8</v>
      </c>
      <c r="G8" s="18">
        <v>5.8</v>
      </c>
      <c r="H8" s="19">
        <v>10300</v>
      </c>
      <c r="I8" s="19">
        <f t="shared" si="0"/>
        <v>8961</v>
      </c>
      <c r="J8" s="17">
        <v>11.8</v>
      </c>
      <c r="K8" s="17">
        <f>J8</f>
        <v>11.8</v>
      </c>
      <c r="L8" s="17">
        <v>1.5</v>
      </c>
      <c r="M8" s="17">
        <v>5.3</v>
      </c>
      <c r="N8" s="17">
        <v>5.3</v>
      </c>
      <c r="O8" s="17">
        <v>9500</v>
      </c>
      <c r="P8" s="17">
        <v>6500</v>
      </c>
      <c r="Q8" s="17">
        <v>25.2</v>
      </c>
      <c r="R8" s="18">
        <v>25.2</v>
      </c>
      <c r="S8" s="20">
        <v>17</v>
      </c>
      <c r="T8" s="20">
        <v>12.7</v>
      </c>
      <c r="U8" s="20">
        <v>0.51</v>
      </c>
      <c r="V8" s="19"/>
      <c r="W8" s="24">
        <v>7.3</v>
      </c>
    </row>
    <row r="9" spans="1:23" ht="15" x14ac:dyDescent="0.3">
      <c r="A9" s="16" t="s">
        <v>63</v>
      </c>
      <c r="B9" s="15" t="s">
        <v>26</v>
      </c>
      <c r="C9" s="17">
        <v>25.6</v>
      </c>
      <c r="D9" s="17">
        <v>25.6</v>
      </c>
      <c r="E9" s="18">
        <v>1.75</v>
      </c>
      <c r="F9" s="18">
        <v>5.8</v>
      </c>
      <c r="G9" s="18">
        <v>5.8</v>
      </c>
      <c r="H9" s="19">
        <v>10300</v>
      </c>
      <c r="I9" s="19">
        <f t="shared" si="0"/>
        <v>8961</v>
      </c>
      <c r="J9" s="17">
        <f>J8</f>
        <v>11.8</v>
      </c>
      <c r="K9" s="17">
        <f t="shared" ref="K9:P11" si="3">K8</f>
        <v>11.8</v>
      </c>
      <c r="L9" s="17">
        <f t="shared" si="3"/>
        <v>1.5</v>
      </c>
      <c r="M9" s="17">
        <f t="shared" si="3"/>
        <v>5.3</v>
      </c>
      <c r="N9" s="17">
        <f t="shared" si="3"/>
        <v>5.3</v>
      </c>
      <c r="O9" s="17">
        <f t="shared" si="3"/>
        <v>9500</v>
      </c>
      <c r="P9" s="17">
        <f t="shared" si="3"/>
        <v>6500</v>
      </c>
      <c r="Q9" s="17">
        <v>25.2</v>
      </c>
      <c r="R9" s="18">
        <v>25.2</v>
      </c>
      <c r="S9" s="20">
        <v>17</v>
      </c>
      <c r="T9" s="20">
        <v>12.7</v>
      </c>
      <c r="U9" s="20">
        <v>0.51</v>
      </c>
      <c r="V9" s="19"/>
      <c r="W9" s="24">
        <v>7.3</v>
      </c>
    </row>
    <row r="10" spans="1:23" ht="15" x14ac:dyDescent="0.3">
      <c r="A10" s="16" t="s">
        <v>63</v>
      </c>
      <c r="B10" s="15" t="s">
        <v>29</v>
      </c>
      <c r="C10" s="17">
        <v>24.3</v>
      </c>
      <c r="D10" s="17">
        <v>24.3</v>
      </c>
      <c r="E10" s="18">
        <v>1.75</v>
      </c>
      <c r="F10" s="18">
        <v>5.8</v>
      </c>
      <c r="G10" s="18">
        <v>5.8</v>
      </c>
      <c r="H10" s="19">
        <v>10700</v>
      </c>
      <c r="I10" s="19">
        <f t="shared" si="0"/>
        <v>9309</v>
      </c>
      <c r="J10" s="17">
        <f t="shared" ref="J10:J11" si="4">J9</f>
        <v>11.8</v>
      </c>
      <c r="K10" s="17">
        <f t="shared" si="3"/>
        <v>11.8</v>
      </c>
      <c r="L10" s="17">
        <f t="shared" si="3"/>
        <v>1.5</v>
      </c>
      <c r="M10" s="17">
        <f t="shared" si="3"/>
        <v>5.3</v>
      </c>
      <c r="N10" s="17">
        <f t="shared" si="3"/>
        <v>5.3</v>
      </c>
      <c r="O10" s="17">
        <f t="shared" si="3"/>
        <v>9500</v>
      </c>
      <c r="P10" s="17">
        <f t="shared" si="3"/>
        <v>6500</v>
      </c>
      <c r="Q10" s="17">
        <v>25.2</v>
      </c>
      <c r="R10" s="18">
        <v>25.2</v>
      </c>
      <c r="S10" s="20">
        <v>17.899999999999999</v>
      </c>
      <c r="T10" s="20">
        <v>13.4</v>
      </c>
      <c r="U10" s="20">
        <v>0.51</v>
      </c>
      <c r="V10" s="19"/>
      <c r="W10" s="24">
        <v>7.3</v>
      </c>
    </row>
    <row r="11" spans="1:23" ht="15" x14ac:dyDescent="0.3">
      <c r="A11" s="16" t="s">
        <v>63</v>
      </c>
      <c r="B11" s="15" t="s">
        <v>30</v>
      </c>
      <c r="C11" s="17">
        <v>9.8000000000000007</v>
      </c>
      <c r="D11" s="17">
        <v>9.8000000000000007</v>
      </c>
      <c r="E11" s="18">
        <v>1.75</v>
      </c>
      <c r="F11" s="18">
        <v>5.8</v>
      </c>
      <c r="G11" s="18">
        <v>5.8</v>
      </c>
      <c r="H11" s="19">
        <v>9700</v>
      </c>
      <c r="I11" s="19">
        <f t="shared" si="0"/>
        <v>8439</v>
      </c>
      <c r="J11" s="17">
        <f t="shared" si="4"/>
        <v>11.8</v>
      </c>
      <c r="K11" s="17">
        <f t="shared" si="3"/>
        <v>11.8</v>
      </c>
      <c r="L11" s="17">
        <f t="shared" si="3"/>
        <v>1.5</v>
      </c>
      <c r="M11" s="17">
        <f t="shared" si="3"/>
        <v>5.3</v>
      </c>
      <c r="N11" s="17">
        <f t="shared" si="3"/>
        <v>5.3</v>
      </c>
      <c r="O11" s="17">
        <f t="shared" si="3"/>
        <v>9500</v>
      </c>
      <c r="P11" s="17">
        <f t="shared" si="3"/>
        <v>6500</v>
      </c>
      <c r="Q11" s="17">
        <v>25.2</v>
      </c>
      <c r="R11" s="18">
        <v>25.2</v>
      </c>
      <c r="S11" s="20">
        <v>17</v>
      </c>
      <c r="T11" s="20">
        <v>12.7</v>
      </c>
      <c r="U11" s="20">
        <v>0.51</v>
      </c>
      <c r="V11" s="19"/>
      <c r="W11" s="24">
        <v>7.3</v>
      </c>
    </row>
  </sheetData>
  <pageMargins left="0.7" right="0.7" top="0.75" bottom="0.75" header="0.3" footer="0.3"/>
  <pageSetup paperSize="256" orientation="portrait" horizontalDpi="1200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A7E18-1A6B-4D31-8C68-5184F3430228}">
  <sheetPr codeName="Feuil6"/>
  <dimension ref="A1:O45"/>
  <sheetViews>
    <sheetView workbookViewId="0">
      <pane ySplit="1" topLeftCell="A2" activePane="bottomLeft" state="frozen"/>
      <selection pane="bottomLeft" activeCell="A46" sqref="A46:XFD51"/>
    </sheetView>
  </sheetViews>
  <sheetFormatPr baseColWidth="10" defaultRowHeight="13.2" x14ac:dyDescent="0.3"/>
  <cols>
    <col min="1" max="1" width="20.77734375" style="13" customWidth="1"/>
    <col min="2" max="2" width="21.5546875" style="13" customWidth="1"/>
    <col min="3" max="12" width="11.5546875" style="13"/>
    <col min="13" max="13" width="14.33203125" style="13" bestFit="1" customWidth="1"/>
    <col min="14" max="16384" width="11.5546875" style="13"/>
  </cols>
  <sheetData>
    <row r="1" spans="1:15" ht="14.4" x14ac:dyDescent="0.3">
      <c r="A1" s="12" t="s">
        <v>146</v>
      </c>
      <c r="B1" s="14" t="s">
        <v>7</v>
      </c>
      <c r="C1" s="14" t="s">
        <v>9</v>
      </c>
      <c r="D1" s="14" t="s">
        <v>31</v>
      </c>
      <c r="E1" s="14" t="s">
        <v>32</v>
      </c>
      <c r="F1" s="14" t="s">
        <v>34</v>
      </c>
      <c r="G1" s="14" t="s">
        <v>33</v>
      </c>
      <c r="H1" s="14" t="s">
        <v>35</v>
      </c>
      <c r="I1" s="14" t="s">
        <v>10</v>
      </c>
      <c r="J1" s="14" t="s">
        <v>11</v>
      </c>
      <c r="K1" s="14" t="s">
        <v>12</v>
      </c>
      <c r="L1" s="14" t="s">
        <v>64</v>
      </c>
    </row>
    <row r="2" spans="1:15" ht="15" x14ac:dyDescent="0.3">
      <c r="A2" s="21" t="s">
        <v>37</v>
      </c>
      <c r="B2" s="16" t="s">
        <v>43</v>
      </c>
      <c r="C2" s="15" t="s">
        <v>14</v>
      </c>
      <c r="D2" s="17">
        <v>16.5</v>
      </c>
      <c r="E2" s="18">
        <v>1.9</v>
      </c>
      <c r="F2" s="17">
        <v>19</v>
      </c>
      <c r="G2" s="18">
        <v>7</v>
      </c>
      <c r="H2" s="20">
        <v>10.6</v>
      </c>
      <c r="I2" s="19">
        <v>12500</v>
      </c>
      <c r="J2" s="19">
        <v>8500</v>
      </c>
      <c r="K2" s="17"/>
      <c r="L2" s="16" t="s">
        <v>15</v>
      </c>
      <c r="O2" s="22"/>
    </row>
    <row r="3" spans="1:15" ht="15" x14ac:dyDescent="0.3">
      <c r="A3" s="21" t="s">
        <v>37</v>
      </c>
      <c r="B3" s="16" t="s">
        <v>43</v>
      </c>
      <c r="C3" s="15" t="s">
        <v>140</v>
      </c>
      <c r="D3" s="17">
        <v>10</v>
      </c>
      <c r="E3" s="18">
        <v>1.9</v>
      </c>
      <c r="F3" s="17">
        <v>14</v>
      </c>
      <c r="G3" s="18">
        <v>7</v>
      </c>
      <c r="H3" s="20">
        <v>5.8</v>
      </c>
      <c r="I3" s="19">
        <v>11000</v>
      </c>
      <c r="J3" s="19">
        <v>7000</v>
      </c>
      <c r="K3" s="17"/>
      <c r="L3" s="16" t="s">
        <v>15</v>
      </c>
      <c r="O3" s="22"/>
    </row>
    <row r="4" spans="1:15" ht="15" x14ac:dyDescent="0.3">
      <c r="A4" s="21" t="s">
        <v>37</v>
      </c>
      <c r="B4" s="16" t="s">
        <v>43</v>
      </c>
      <c r="C4" s="15" t="s">
        <v>141</v>
      </c>
      <c r="D4" s="17">
        <v>4.5999999999999996</v>
      </c>
      <c r="E4" s="18">
        <v>1.9</v>
      </c>
      <c r="F4" s="17">
        <v>7.3</v>
      </c>
      <c r="G4" s="18">
        <v>7</v>
      </c>
      <c r="H4" s="20">
        <v>2.1</v>
      </c>
      <c r="I4" s="19">
        <v>10000</v>
      </c>
      <c r="J4" s="19">
        <v>5500</v>
      </c>
      <c r="K4" s="17"/>
      <c r="L4" s="16" t="s">
        <v>15</v>
      </c>
      <c r="O4" s="22"/>
    </row>
    <row r="5" spans="1:15" ht="15" x14ac:dyDescent="0.3">
      <c r="A5" s="21" t="s">
        <v>37</v>
      </c>
      <c r="B5" s="16" t="s">
        <v>42</v>
      </c>
      <c r="C5" s="15" t="s">
        <v>14</v>
      </c>
      <c r="D5" s="17">
        <v>16</v>
      </c>
      <c r="E5" s="18">
        <v>1.6</v>
      </c>
      <c r="F5" s="17">
        <v>17.600000000000001</v>
      </c>
      <c r="G5" s="18">
        <v>4.5999999999999996</v>
      </c>
      <c r="H5" s="20">
        <v>9.6999999999999993</v>
      </c>
      <c r="I5" s="19">
        <v>12000</v>
      </c>
      <c r="J5" s="19">
        <v>8500</v>
      </c>
      <c r="K5" s="17"/>
      <c r="L5" s="16" t="s">
        <v>15</v>
      </c>
    </row>
    <row r="6" spans="1:15" ht="15" x14ac:dyDescent="0.3">
      <c r="A6" s="21" t="s">
        <v>37</v>
      </c>
      <c r="B6" s="16" t="s">
        <v>42</v>
      </c>
      <c r="C6" s="15" t="s">
        <v>140</v>
      </c>
      <c r="D6" s="17">
        <v>11</v>
      </c>
      <c r="E6" s="18">
        <v>1.6</v>
      </c>
      <c r="F6" s="17">
        <v>14.8</v>
      </c>
      <c r="G6" s="18">
        <v>4.5999999999999996</v>
      </c>
      <c r="H6" s="20">
        <v>6.2</v>
      </c>
      <c r="I6" s="19">
        <v>11000</v>
      </c>
      <c r="J6" s="19">
        <v>7500</v>
      </c>
      <c r="K6" s="17"/>
      <c r="L6" s="16" t="s">
        <v>15</v>
      </c>
    </row>
    <row r="7" spans="1:15" ht="15" x14ac:dyDescent="0.3">
      <c r="A7" s="21" t="s">
        <v>37</v>
      </c>
      <c r="B7" s="16" t="s">
        <v>42</v>
      </c>
      <c r="C7" s="15" t="s">
        <v>141</v>
      </c>
      <c r="D7" s="17">
        <v>7</v>
      </c>
      <c r="E7" s="18">
        <v>1.6</v>
      </c>
      <c r="F7" s="17">
        <v>9.1999999999999993</v>
      </c>
      <c r="G7" s="18">
        <v>4.5999999999999996</v>
      </c>
      <c r="H7" s="20">
        <v>3.2</v>
      </c>
      <c r="I7" s="19">
        <v>10000</v>
      </c>
      <c r="J7" s="19">
        <v>6000</v>
      </c>
      <c r="K7" s="17"/>
      <c r="L7" s="16" t="s">
        <v>15</v>
      </c>
    </row>
    <row r="8" spans="1:15" ht="15" x14ac:dyDescent="0.3">
      <c r="A8" s="21" t="s">
        <v>37</v>
      </c>
      <c r="B8" s="16" t="s">
        <v>41</v>
      </c>
      <c r="C8" s="15" t="s">
        <v>14</v>
      </c>
      <c r="D8" s="17">
        <v>16.5</v>
      </c>
      <c r="E8" s="18">
        <v>1.5</v>
      </c>
      <c r="F8" s="17">
        <v>14.5</v>
      </c>
      <c r="G8" s="18">
        <v>5.3</v>
      </c>
      <c r="H8" s="20">
        <v>8.6</v>
      </c>
      <c r="I8" s="19">
        <v>10500</v>
      </c>
      <c r="J8" s="19">
        <v>7500</v>
      </c>
      <c r="K8" s="17"/>
      <c r="L8" s="16" t="s">
        <v>15</v>
      </c>
    </row>
    <row r="9" spans="1:15" ht="15" x14ac:dyDescent="0.3">
      <c r="A9" s="21" t="s">
        <v>37</v>
      </c>
      <c r="B9" s="16" t="s">
        <v>41</v>
      </c>
      <c r="C9" s="15" t="s">
        <v>140</v>
      </c>
      <c r="D9" s="17">
        <v>11.8</v>
      </c>
      <c r="E9" s="18">
        <v>1.5</v>
      </c>
      <c r="F9" s="17">
        <v>11.5</v>
      </c>
      <c r="G9" s="18">
        <v>5.3</v>
      </c>
      <c r="H9" s="20">
        <v>5.5</v>
      </c>
      <c r="I9" s="19">
        <v>9500</v>
      </c>
      <c r="J9" s="19">
        <v>6500</v>
      </c>
      <c r="K9" s="17"/>
      <c r="L9" s="16" t="s">
        <v>15</v>
      </c>
    </row>
    <row r="10" spans="1:15" ht="15" x14ac:dyDescent="0.3">
      <c r="A10" s="21" t="s">
        <v>37</v>
      </c>
      <c r="B10" s="16" t="s">
        <v>41</v>
      </c>
      <c r="C10" s="15" t="s">
        <v>141</v>
      </c>
      <c r="D10" s="17">
        <v>7</v>
      </c>
      <c r="E10" s="18">
        <v>1.5</v>
      </c>
      <c r="F10" s="17">
        <v>9</v>
      </c>
      <c r="G10" s="18">
        <v>5.3</v>
      </c>
      <c r="H10" s="20">
        <v>3.2</v>
      </c>
      <c r="I10" s="19">
        <v>9000</v>
      </c>
      <c r="J10" s="19">
        <v>5500</v>
      </c>
      <c r="K10" s="17"/>
      <c r="L10" s="16" t="s">
        <v>15</v>
      </c>
    </row>
    <row r="11" spans="1:15" ht="15" x14ac:dyDescent="0.3">
      <c r="A11" s="21" t="s">
        <v>37</v>
      </c>
      <c r="B11" s="16" t="s">
        <v>40</v>
      </c>
      <c r="C11" s="15" t="s">
        <v>14</v>
      </c>
      <c r="D11" s="17">
        <v>10.6</v>
      </c>
      <c r="E11" s="18">
        <v>1.3</v>
      </c>
      <c r="F11" s="17">
        <v>13</v>
      </c>
      <c r="G11" s="18">
        <v>3.5</v>
      </c>
      <c r="H11" s="20">
        <v>6.2</v>
      </c>
      <c r="I11" s="19">
        <v>7500</v>
      </c>
      <c r="J11" s="19">
        <v>5500</v>
      </c>
      <c r="K11" s="17"/>
      <c r="L11" s="16" t="s">
        <v>15</v>
      </c>
    </row>
    <row r="12" spans="1:15" ht="15" x14ac:dyDescent="0.3">
      <c r="A12" s="21" t="s">
        <v>37</v>
      </c>
      <c r="B12" s="16" t="s">
        <v>40</v>
      </c>
      <c r="C12" s="15" t="s">
        <v>140</v>
      </c>
      <c r="D12" s="17">
        <v>7.6</v>
      </c>
      <c r="E12" s="18">
        <v>1.3</v>
      </c>
      <c r="F12" s="17">
        <v>10.4</v>
      </c>
      <c r="G12" s="18">
        <v>3.5</v>
      </c>
      <c r="H12" s="20">
        <v>4</v>
      </c>
      <c r="I12" s="19">
        <v>7000</v>
      </c>
      <c r="J12" s="19">
        <v>5000</v>
      </c>
      <c r="K12" s="17"/>
      <c r="L12" s="16" t="s">
        <v>15</v>
      </c>
      <c r="O12" s="22"/>
    </row>
    <row r="13" spans="1:15" ht="15" x14ac:dyDescent="0.3">
      <c r="A13" s="21" t="s">
        <v>37</v>
      </c>
      <c r="B13" s="16" t="s">
        <v>40</v>
      </c>
      <c r="C13" s="15" t="s">
        <v>141</v>
      </c>
      <c r="D13" s="17">
        <v>4.5</v>
      </c>
      <c r="E13" s="18">
        <v>1.3</v>
      </c>
      <c r="F13" s="17">
        <v>5.2</v>
      </c>
      <c r="G13" s="18">
        <v>3.5</v>
      </c>
      <c r="H13" s="20">
        <v>2</v>
      </c>
      <c r="I13" s="19">
        <v>6500</v>
      </c>
      <c r="J13" s="19">
        <v>4000</v>
      </c>
      <c r="K13" s="17"/>
      <c r="L13" s="16" t="s">
        <v>15</v>
      </c>
      <c r="O13" s="22"/>
    </row>
    <row r="14" spans="1:15" ht="15" x14ac:dyDescent="0.3">
      <c r="A14" s="21" t="s">
        <v>37</v>
      </c>
      <c r="B14" s="16" t="s">
        <v>43</v>
      </c>
      <c r="C14" s="15" t="s">
        <v>20</v>
      </c>
      <c r="D14" s="17">
        <v>13</v>
      </c>
      <c r="E14" s="18">
        <v>3.2</v>
      </c>
      <c r="F14" s="17">
        <v>16</v>
      </c>
      <c r="G14" s="18">
        <v>7</v>
      </c>
      <c r="H14" s="20">
        <v>6.6</v>
      </c>
      <c r="I14" s="19">
        <v>10000</v>
      </c>
      <c r="J14" s="19">
        <v>5500</v>
      </c>
      <c r="K14" s="17"/>
      <c r="L14" s="16" t="s">
        <v>21</v>
      </c>
      <c r="O14" s="22"/>
    </row>
    <row r="15" spans="1:15" ht="15" x14ac:dyDescent="0.3">
      <c r="A15" s="21" t="s">
        <v>37</v>
      </c>
      <c r="B15" s="16" t="s">
        <v>43</v>
      </c>
      <c r="C15" s="15" t="s">
        <v>22</v>
      </c>
      <c r="D15" s="17">
        <v>7.3</v>
      </c>
      <c r="E15" s="18">
        <v>3.2</v>
      </c>
      <c r="F15" s="17">
        <v>13.1</v>
      </c>
      <c r="G15" s="18">
        <v>7</v>
      </c>
      <c r="H15" s="20">
        <v>3.7</v>
      </c>
      <c r="I15" s="19">
        <v>9000</v>
      </c>
      <c r="J15" s="19">
        <v>5000</v>
      </c>
      <c r="K15" s="17"/>
      <c r="L15" s="16" t="s">
        <v>21</v>
      </c>
      <c r="O15" s="22"/>
    </row>
    <row r="16" spans="1:15" ht="15" x14ac:dyDescent="0.3">
      <c r="A16" s="21" t="s">
        <v>37</v>
      </c>
      <c r="B16" s="16" t="s">
        <v>42</v>
      </c>
      <c r="C16" s="15" t="s">
        <v>20</v>
      </c>
      <c r="D16" s="17">
        <v>14.3</v>
      </c>
      <c r="E16" s="18">
        <v>2.7</v>
      </c>
      <c r="F16" s="17">
        <v>16.899999999999999</v>
      </c>
      <c r="G16" s="18">
        <v>4.5999999999999996</v>
      </c>
      <c r="H16" s="20">
        <v>7</v>
      </c>
      <c r="I16" s="19">
        <v>10000</v>
      </c>
      <c r="J16" s="19">
        <v>6000</v>
      </c>
      <c r="K16" s="17"/>
      <c r="L16" s="16" t="s">
        <v>21</v>
      </c>
      <c r="O16" s="22"/>
    </row>
    <row r="17" spans="1:15" ht="15" x14ac:dyDescent="0.3">
      <c r="A17" s="21" t="s">
        <v>37</v>
      </c>
      <c r="B17" s="16" t="s">
        <v>42</v>
      </c>
      <c r="C17" s="15" t="s">
        <v>22</v>
      </c>
      <c r="D17" s="17">
        <v>8</v>
      </c>
      <c r="E17" s="18">
        <v>2.7</v>
      </c>
      <c r="F17" s="17">
        <v>13.9</v>
      </c>
      <c r="G17" s="18">
        <v>4.5999999999999996</v>
      </c>
      <c r="H17" s="20">
        <v>3.9</v>
      </c>
      <c r="I17" s="19">
        <v>9000</v>
      </c>
      <c r="J17" s="19">
        <v>5500</v>
      </c>
      <c r="K17" s="17"/>
      <c r="L17" s="16" t="s">
        <v>21</v>
      </c>
      <c r="O17" s="22"/>
    </row>
    <row r="18" spans="1:15" ht="15" x14ac:dyDescent="0.3">
      <c r="A18" s="21" t="s">
        <v>37</v>
      </c>
      <c r="B18" s="16" t="s">
        <v>41</v>
      </c>
      <c r="C18" s="15" t="s">
        <v>20</v>
      </c>
      <c r="D18" s="17">
        <v>15.3</v>
      </c>
      <c r="E18" s="18">
        <v>2.6</v>
      </c>
      <c r="F18" s="17">
        <v>13.1</v>
      </c>
      <c r="G18" s="18">
        <v>5.3</v>
      </c>
      <c r="H18" s="20">
        <v>6.2</v>
      </c>
      <c r="I18" s="19">
        <v>9000</v>
      </c>
      <c r="J18" s="19">
        <v>5500</v>
      </c>
      <c r="K18" s="17"/>
      <c r="L18" s="16" t="s">
        <v>21</v>
      </c>
      <c r="O18" s="22"/>
    </row>
    <row r="19" spans="1:15" ht="15" x14ac:dyDescent="0.3">
      <c r="A19" s="21" t="s">
        <v>37</v>
      </c>
      <c r="B19" s="16" t="s">
        <v>41</v>
      </c>
      <c r="C19" s="15" t="s">
        <v>22</v>
      </c>
      <c r="D19" s="17">
        <v>8.6</v>
      </c>
      <c r="E19" s="18">
        <v>2.6</v>
      </c>
      <c r="F19" s="17">
        <v>10.8</v>
      </c>
      <c r="G19" s="18">
        <v>5.3</v>
      </c>
      <c r="H19" s="20">
        <v>3.5</v>
      </c>
      <c r="I19" s="19">
        <v>8000</v>
      </c>
      <c r="J19" s="19">
        <v>5000</v>
      </c>
      <c r="K19" s="17"/>
      <c r="L19" s="16" t="s">
        <v>21</v>
      </c>
      <c r="O19" s="22"/>
    </row>
    <row r="20" spans="1:15" ht="15" x14ac:dyDescent="0.3">
      <c r="A20" s="21" t="s">
        <v>37</v>
      </c>
      <c r="B20" s="16" t="s">
        <v>40</v>
      </c>
      <c r="C20" s="15" t="s">
        <v>20</v>
      </c>
      <c r="D20" s="17">
        <v>9.9</v>
      </c>
      <c r="E20" s="18">
        <v>2.2000000000000002</v>
      </c>
      <c r="F20" s="17">
        <v>11.9</v>
      </c>
      <c r="G20" s="18">
        <v>3.5</v>
      </c>
      <c r="H20" s="20">
        <v>4.5</v>
      </c>
      <c r="I20" s="19">
        <v>6500</v>
      </c>
      <c r="J20" s="19">
        <v>4000</v>
      </c>
      <c r="K20" s="17"/>
      <c r="L20" s="16" t="s">
        <v>21</v>
      </c>
      <c r="O20" s="22"/>
    </row>
    <row r="21" spans="1:15" ht="15" x14ac:dyDescent="0.3">
      <c r="A21" s="21" t="s">
        <v>37</v>
      </c>
      <c r="B21" s="16" t="s">
        <v>40</v>
      </c>
      <c r="C21" s="15" t="s">
        <v>22</v>
      </c>
      <c r="D21" s="17">
        <v>5.5</v>
      </c>
      <c r="E21" s="18">
        <v>2.2000000000000002</v>
      </c>
      <c r="F21" s="17">
        <v>9.8000000000000007</v>
      </c>
      <c r="G21" s="18">
        <v>3.5</v>
      </c>
      <c r="H21" s="20">
        <v>2.5</v>
      </c>
      <c r="I21" s="19">
        <v>6000</v>
      </c>
      <c r="J21" s="19">
        <v>3500</v>
      </c>
      <c r="K21" s="17"/>
      <c r="L21" s="16" t="s">
        <v>21</v>
      </c>
      <c r="O21" s="22"/>
    </row>
    <row r="22" spans="1:15" ht="15" x14ac:dyDescent="0.3">
      <c r="A22" s="21" t="s">
        <v>38</v>
      </c>
      <c r="B22" s="16" t="s">
        <v>43</v>
      </c>
      <c r="C22" s="15" t="s">
        <v>14</v>
      </c>
      <c r="D22" s="17">
        <v>19.5</v>
      </c>
      <c r="E22" s="18">
        <v>1.5</v>
      </c>
      <c r="F22" s="17">
        <v>13.2</v>
      </c>
      <c r="G22" s="18">
        <v>7</v>
      </c>
      <c r="H22" s="20">
        <v>10</v>
      </c>
      <c r="I22" s="19">
        <v>12000</v>
      </c>
      <c r="J22" s="19">
        <v>8000</v>
      </c>
      <c r="K22" s="17"/>
      <c r="L22" s="16" t="s">
        <v>16</v>
      </c>
      <c r="O22" s="23"/>
    </row>
    <row r="23" spans="1:15" ht="15" x14ac:dyDescent="0.3">
      <c r="A23" s="21" t="s">
        <v>38</v>
      </c>
      <c r="B23" s="16" t="s">
        <v>43</v>
      </c>
      <c r="C23" s="15" t="s">
        <v>17</v>
      </c>
      <c r="D23" s="17">
        <v>15.8</v>
      </c>
      <c r="E23" s="18">
        <v>1.5</v>
      </c>
      <c r="F23" s="17">
        <v>11</v>
      </c>
      <c r="G23" s="18">
        <v>7</v>
      </c>
      <c r="H23" s="20">
        <v>7</v>
      </c>
      <c r="I23" s="19">
        <v>12000</v>
      </c>
      <c r="J23" s="19">
        <v>8000</v>
      </c>
      <c r="K23" s="17"/>
      <c r="L23" s="16" t="s">
        <v>16</v>
      </c>
      <c r="O23" s="23"/>
    </row>
    <row r="24" spans="1:15" ht="15" x14ac:dyDescent="0.3">
      <c r="A24" s="21" t="s">
        <v>38</v>
      </c>
      <c r="B24" s="16" t="s">
        <v>43</v>
      </c>
      <c r="C24" s="15" t="s">
        <v>18</v>
      </c>
      <c r="D24" s="17">
        <v>9</v>
      </c>
      <c r="E24" s="18">
        <v>1.5</v>
      </c>
      <c r="F24" s="17">
        <v>7.2</v>
      </c>
      <c r="G24" s="18">
        <v>7</v>
      </c>
      <c r="H24" s="20">
        <v>3.3</v>
      </c>
      <c r="I24" s="19">
        <v>9500</v>
      </c>
      <c r="J24" s="19">
        <v>6000</v>
      </c>
      <c r="K24" s="17"/>
      <c r="L24" s="16" t="s">
        <v>16</v>
      </c>
      <c r="O24" s="23"/>
    </row>
    <row r="25" spans="1:15" ht="15" x14ac:dyDescent="0.3">
      <c r="A25" s="21" t="s">
        <v>38</v>
      </c>
      <c r="B25" s="16" t="s">
        <v>42</v>
      </c>
      <c r="C25" s="15" t="s">
        <v>14</v>
      </c>
      <c r="D25" s="17">
        <v>14.5</v>
      </c>
      <c r="E25" s="18">
        <v>1.2</v>
      </c>
      <c r="F25" s="17">
        <v>10.8</v>
      </c>
      <c r="G25" s="18">
        <v>4.5999999999999996</v>
      </c>
      <c r="H25" s="20">
        <v>7.4</v>
      </c>
      <c r="I25" s="19">
        <v>10000</v>
      </c>
      <c r="J25" s="19">
        <v>7000</v>
      </c>
      <c r="K25" s="17"/>
      <c r="L25" s="16" t="s">
        <v>16</v>
      </c>
      <c r="O25" s="23"/>
    </row>
    <row r="26" spans="1:15" ht="15" x14ac:dyDescent="0.3">
      <c r="A26" s="21" t="s">
        <v>38</v>
      </c>
      <c r="B26" s="16" t="s">
        <v>42</v>
      </c>
      <c r="C26" s="15" t="s">
        <v>17</v>
      </c>
      <c r="D26" s="17">
        <v>11.7</v>
      </c>
      <c r="E26" s="18">
        <v>1.2</v>
      </c>
      <c r="F26" s="17">
        <v>9</v>
      </c>
      <c r="G26" s="18">
        <v>4.5999999999999996</v>
      </c>
      <c r="H26" s="20">
        <v>5.2</v>
      </c>
      <c r="I26" s="19">
        <v>10000</v>
      </c>
      <c r="J26" s="19">
        <v>7000</v>
      </c>
      <c r="K26" s="17"/>
      <c r="L26" s="16" t="s">
        <v>16</v>
      </c>
      <c r="O26" s="23"/>
    </row>
    <row r="27" spans="1:15" ht="15" x14ac:dyDescent="0.3">
      <c r="A27" s="21" t="s">
        <v>38</v>
      </c>
      <c r="B27" s="16" t="s">
        <v>42</v>
      </c>
      <c r="C27" s="15" t="s">
        <v>18</v>
      </c>
      <c r="D27" s="17">
        <v>6.7</v>
      </c>
      <c r="E27" s="18">
        <v>1.2</v>
      </c>
      <c r="F27" s="17">
        <v>5.9</v>
      </c>
      <c r="G27" s="18">
        <v>4.5999999999999996</v>
      </c>
      <c r="H27" s="20">
        <v>2.4</v>
      </c>
      <c r="I27" s="19">
        <v>8000</v>
      </c>
      <c r="J27" s="19">
        <v>5500</v>
      </c>
      <c r="K27" s="17"/>
      <c r="L27" s="16" t="s">
        <v>16</v>
      </c>
      <c r="O27" s="23"/>
    </row>
    <row r="28" spans="1:15" ht="15" x14ac:dyDescent="0.3">
      <c r="A28" s="21" t="s">
        <v>38</v>
      </c>
      <c r="B28" s="16" t="s">
        <v>41</v>
      </c>
      <c r="C28" s="15" t="s">
        <v>14</v>
      </c>
      <c r="D28" s="17">
        <v>13.6</v>
      </c>
      <c r="E28" s="18">
        <v>1.2</v>
      </c>
      <c r="F28" s="17">
        <v>9.5</v>
      </c>
      <c r="G28" s="18">
        <v>5.3</v>
      </c>
      <c r="H28" s="20">
        <v>7</v>
      </c>
      <c r="I28" s="19">
        <v>8500</v>
      </c>
      <c r="J28" s="19">
        <v>6000</v>
      </c>
      <c r="K28" s="17"/>
      <c r="L28" s="16" t="s">
        <v>16</v>
      </c>
      <c r="O28" s="23"/>
    </row>
    <row r="29" spans="1:15" ht="15" x14ac:dyDescent="0.3">
      <c r="A29" s="21" t="s">
        <v>38</v>
      </c>
      <c r="B29" s="16" t="s">
        <v>41</v>
      </c>
      <c r="C29" s="15" t="s">
        <v>17</v>
      </c>
      <c r="D29" s="17">
        <v>11</v>
      </c>
      <c r="E29" s="18">
        <v>1.2</v>
      </c>
      <c r="F29" s="17">
        <v>7.9</v>
      </c>
      <c r="G29" s="18">
        <v>5.3</v>
      </c>
      <c r="H29" s="20">
        <v>4.9000000000000004</v>
      </c>
      <c r="I29" s="19">
        <v>8500</v>
      </c>
      <c r="J29" s="19">
        <v>6000</v>
      </c>
      <c r="K29" s="17"/>
      <c r="L29" s="16" t="s">
        <v>16</v>
      </c>
      <c r="O29" s="23"/>
    </row>
    <row r="30" spans="1:15" ht="15" x14ac:dyDescent="0.3">
      <c r="A30" s="21" t="s">
        <v>38</v>
      </c>
      <c r="B30" s="16" t="s">
        <v>41</v>
      </c>
      <c r="C30" s="15" t="s">
        <v>18</v>
      </c>
      <c r="D30" s="17">
        <v>6.3</v>
      </c>
      <c r="E30" s="18">
        <v>1.2</v>
      </c>
      <c r="F30" s="17">
        <v>5.2</v>
      </c>
      <c r="G30" s="18">
        <v>5.3</v>
      </c>
      <c r="H30" s="20">
        <v>2.2999999999999998</v>
      </c>
      <c r="I30" s="19">
        <v>6500</v>
      </c>
      <c r="J30" s="19">
        <v>4500</v>
      </c>
      <c r="K30" s="17"/>
      <c r="L30" s="16" t="s">
        <v>16</v>
      </c>
      <c r="O30" s="23"/>
    </row>
    <row r="31" spans="1:15" ht="15" x14ac:dyDescent="0.3">
      <c r="A31" s="21" t="s">
        <v>38</v>
      </c>
      <c r="B31" s="16" t="s">
        <v>40</v>
      </c>
      <c r="C31" s="15" t="s">
        <v>14</v>
      </c>
      <c r="D31" s="17">
        <v>12.8</v>
      </c>
      <c r="E31" s="18">
        <v>1</v>
      </c>
      <c r="F31" s="17">
        <v>7.2</v>
      </c>
      <c r="G31" s="18">
        <v>3.5</v>
      </c>
      <c r="H31" s="20">
        <v>6.5</v>
      </c>
      <c r="I31" s="19">
        <v>8000</v>
      </c>
      <c r="J31" s="19">
        <v>5500</v>
      </c>
      <c r="K31" s="17"/>
      <c r="L31" s="16" t="s">
        <v>16</v>
      </c>
      <c r="O31" s="22"/>
    </row>
    <row r="32" spans="1:15" ht="15" x14ac:dyDescent="0.3">
      <c r="A32" s="21" t="s">
        <v>38</v>
      </c>
      <c r="B32" s="16" t="s">
        <v>40</v>
      </c>
      <c r="C32" s="15" t="s">
        <v>17</v>
      </c>
      <c r="D32" s="17">
        <v>10.8</v>
      </c>
      <c r="E32" s="18">
        <v>1</v>
      </c>
      <c r="F32" s="17">
        <v>6</v>
      </c>
      <c r="G32" s="18">
        <v>3.5</v>
      </c>
      <c r="H32" s="20">
        <v>4.5999999999999996</v>
      </c>
      <c r="I32" s="19">
        <v>8000</v>
      </c>
      <c r="J32" s="19">
        <v>5500</v>
      </c>
      <c r="K32" s="17"/>
      <c r="L32" s="16" t="s">
        <v>16</v>
      </c>
      <c r="O32" s="22"/>
    </row>
    <row r="33" spans="1:15" ht="15" x14ac:dyDescent="0.3">
      <c r="A33" s="21" t="s">
        <v>38</v>
      </c>
      <c r="B33" s="16" t="s">
        <v>40</v>
      </c>
      <c r="C33" s="15" t="s">
        <v>18</v>
      </c>
      <c r="D33" s="17">
        <v>5.9</v>
      </c>
      <c r="E33" s="18">
        <v>1</v>
      </c>
      <c r="F33" s="17">
        <v>3.9</v>
      </c>
      <c r="G33" s="18">
        <v>3.5</v>
      </c>
      <c r="H33" s="20">
        <v>2.2000000000000002</v>
      </c>
      <c r="I33" s="19">
        <v>6000</v>
      </c>
      <c r="J33" s="19">
        <v>4000</v>
      </c>
      <c r="K33" s="17"/>
      <c r="L33" s="16" t="s">
        <v>16</v>
      </c>
      <c r="O33" s="22"/>
    </row>
    <row r="34" spans="1:15" ht="15" x14ac:dyDescent="0.3">
      <c r="A34" s="21" t="s">
        <v>39</v>
      </c>
      <c r="B34" s="16" t="s">
        <v>43</v>
      </c>
      <c r="C34" s="15" t="s">
        <v>14</v>
      </c>
      <c r="D34" s="17">
        <v>18.3</v>
      </c>
      <c r="E34" s="18">
        <v>1.5</v>
      </c>
      <c r="F34" s="17">
        <v>13.8</v>
      </c>
      <c r="G34" s="18">
        <v>7</v>
      </c>
      <c r="H34" s="20">
        <v>10.7</v>
      </c>
      <c r="I34" s="19">
        <v>12000</v>
      </c>
      <c r="J34" s="19">
        <v>8000</v>
      </c>
      <c r="K34" s="17"/>
      <c r="L34" s="16" t="s">
        <v>19</v>
      </c>
      <c r="O34" s="23"/>
    </row>
    <row r="35" spans="1:15" ht="15" x14ac:dyDescent="0.3">
      <c r="A35" s="21" t="s">
        <v>39</v>
      </c>
      <c r="B35" s="16" t="s">
        <v>43</v>
      </c>
      <c r="C35" s="15" t="s">
        <v>17</v>
      </c>
      <c r="D35" s="17">
        <v>13.8</v>
      </c>
      <c r="E35" s="18">
        <v>1.5</v>
      </c>
      <c r="F35" s="17">
        <v>12.2</v>
      </c>
      <c r="G35" s="18">
        <v>7</v>
      </c>
      <c r="H35" s="20">
        <v>8.1</v>
      </c>
      <c r="I35" s="19">
        <v>10500</v>
      </c>
      <c r="J35" s="19">
        <v>6500</v>
      </c>
      <c r="K35" s="17"/>
      <c r="L35" s="16" t="s">
        <v>19</v>
      </c>
      <c r="O35" s="23"/>
    </row>
    <row r="36" spans="1:15" ht="15" x14ac:dyDescent="0.3">
      <c r="A36" s="21" t="s">
        <v>39</v>
      </c>
      <c r="B36" s="16" t="s">
        <v>43</v>
      </c>
      <c r="C36" s="15" t="s">
        <v>18</v>
      </c>
      <c r="D36" s="17">
        <v>6</v>
      </c>
      <c r="E36" s="18">
        <v>1.5</v>
      </c>
      <c r="F36" s="17">
        <v>7.5</v>
      </c>
      <c r="G36" s="18">
        <v>7</v>
      </c>
      <c r="H36" s="20">
        <v>3.8</v>
      </c>
      <c r="I36" s="19">
        <v>9500</v>
      </c>
      <c r="J36" s="19">
        <v>6000</v>
      </c>
      <c r="K36" s="17"/>
      <c r="L36" s="16" t="s">
        <v>19</v>
      </c>
      <c r="O36" s="23"/>
    </row>
    <row r="37" spans="1:15" ht="15" x14ac:dyDescent="0.3">
      <c r="A37" s="21" t="s">
        <v>39</v>
      </c>
      <c r="B37" s="16" t="s">
        <v>42</v>
      </c>
      <c r="C37" s="15" t="s">
        <v>14</v>
      </c>
      <c r="D37" s="17">
        <v>13.6</v>
      </c>
      <c r="E37" s="18">
        <v>1.2</v>
      </c>
      <c r="F37" s="17">
        <v>11.3</v>
      </c>
      <c r="G37" s="18">
        <v>4.5999999999999996</v>
      </c>
      <c r="H37" s="20">
        <v>7.9</v>
      </c>
      <c r="I37" s="19">
        <v>10000</v>
      </c>
      <c r="J37" s="19">
        <v>7000</v>
      </c>
      <c r="K37" s="17"/>
      <c r="L37" s="16" t="s">
        <v>19</v>
      </c>
      <c r="O37" s="23"/>
    </row>
    <row r="38" spans="1:15" ht="15" x14ac:dyDescent="0.3">
      <c r="A38" s="21" t="s">
        <v>39</v>
      </c>
      <c r="B38" s="16" t="s">
        <v>42</v>
      </c>
      <c r="C38" s="15" t="s">
        <v>17</v>
      </c>
      <c r="D38" s="17">
        <v>10.199999999999999</v>
      </c>
      <c r="E38" s="18">
        <v>1.2</v>
      </c>
      <c r="F38" s="17">
        <v>10</v>
      </c>
      <c r="G38" s="18">
        <v>4.5999999999999996</v>
      </c>
      <c r="H38" s="20">
        <v>6</v>
      </c>
      <c r="I38" s="19">
        <v>9000</v>
      </c>
      <c r="J38" s="19">
        <v>6000</v>
      </c>
      <c r="K38" s="17"/>
      <c r="L38" s="16" t="s">
        <v>19</v>
      </c>
      <c r="O38" s="23"/>
    </row>
    <row r="39" spans="1:15" ht="15" x14ac:dyDescent="0.3">
      <c r="A39" s="21" t="s">
        <v>39</v>
      </c>
      <c r="B39" s="16" t="s">
        <v>42</v>
      </c>
      <c r="C39" s="15" t="s">
        <v>18</v>
      </c>
      <c r="D39" s="17">
        <v>4.5</v>
      </c>
      <c r="E39" s="18">
        <v>1.2</v>
      </c>
      <c r="F39" s="17">
        <v>6.1</v>
      </c>
      <c r="G39" s="18">
        <v>4.5999999999999996</v>
      </c>
      <c r="H39" s="20">
        <v>2.8</v>
      </c>
      <c r="I39" s="19">
        <v>8000</v>
      </c>
      <c r="J39" s="19">
        <v>5500</v>
      </c>
      <c r="K39" s="17"/>
      <c r="L39" s="16" t="s">
        <v>19</v>
      </c>
      <c r="O39" s="23"/>
    </row>
    <row r="40" spans="1:15" ht="15" x14ac:dyDescent="0.3">
      <c r="A40" s="21" t="s">
        <v>39</v>
      </c>
      <c r="B40" s="16" t="s">
        <v>41</v>
      </c>
      <c r="C40" s="15" t="s">
        <v>14</v>
      </c>
      <c r="D40" s="17">
        <v>12.7</v>
      </c>
      <c r="E40" s="18">
        <v>1.2</v>
      </c>
      <c r="F40" s="17">
        <v>9.9</v>
      </c>
      <c r="G40" s="18">
        <v>5.3</v>
      </c>
      <c r="H40" s="20">
        <v>7.4</v>
      </c>
      <c r="I40" s="19">
        <v>8500</v>
      </c>
      <c r="J40" s="19">
        <v>6000</v>
      </c>
      <c r="K40" s="17"/>
      <c r="L40" s="16" t="s">
        <v>19</v>
      </c>
      <c r="O40" s="23"/>
    </row>
    <row r="41" spans="1:15" ht="15" x14ac:dyDescent="0.3">
      <c r="A41" s="21" t="s">
        <v>39</v>
      </c>
      <c r="B41" s="16" t="s">
        <v>41</v>
      </c>
      <c r="C41" s="15" t="s">
        <v>17</v>
      </c>
      <c r="D41" s="17">
        <v>9.6</v>
      </c>
      <c r="E41" s="18">
        <v>1.2</v>
      </c>
      <c r="F41" s="17">
        <v>8.6999999999999993</v>
      </c>
      <c r="G41" s="18">
        <v>5.3</v>
      </c>
      <c r="H41" s="20">
        <v>5.6</v>
      </c>
      <c r="I41" s="19">
        <v>7500</v>
      </c>
      <c r="J41" s="19">
        <v>5000</v>
      </c>
      <c r="K41" s="17"/>
      <c r="L41" s="16" t="s">
        <v>19</v>
      </c>
      <c r="O41" s="23"/>
    </row>
    <row r="42" spans="1:15" ht="15" x14ac:dyDescent="0.3">
      <c r="A42" s="21" t="s">
        <v>39</v>
      </c>
      <c r="B42" s="16" t="s">
        <v>41</v>
      </c>
      <c r="C42" s="15" t="s">
        <v>18</v>
      </c>
      <c r="D42" s="17">
        <v>4.2</v>
      </c>
      <c r="E42" s="18">
        <v>1.2</v>
      </c>
      <c r="F42" s="17">
        <v>5.4</v>
      </c>
      <c r="G42" s="18">
        <v>5.3</v>
      </c>
      <c r="H42" s="20">
        <v>2.6</v>
      </c>
      <c r="I42" s="19">
        <v>6500</v>
      </c>
      <c r="J42" s="19">
        <v>4500</v>
      </c>
      <c r="K42" s="17"/>
      <c r="L42" s="16" t="s">
        <v>19</v>
      </c>
      <c r="O42" s="23"/>
    </row>
    <row r="43" spans="1:15" ht="15" x14ac:dyDescent="0.3">
      <c r="A43" s="21" t="s">
        <v>39</v>
      </c>
      <c r="B43" s="16" t="s">
        <v>40</v>
      </c>
      <c r="C43" s="15" t="s">
        <v>14</v>
      </c>
      <c r="D43" s="17">
        <v>12</v>
      </c>
      <c r="E43" s="18">
        <v>1</v>
      </c>
      <c r="F43" s="17">
        <v>7.5</v>
      </c>
      <c r="G43" s="18">
        <v>3.5</v>
      </c>
      <c r="H43" s="20">
        <v>7</v>
      </c>
      <c r="I43" s="19">
        <v>8000</v>
      </c>
      <c r="J43" s="19">
        <v>5500</v>
      </c>
      <c r="K43" s="17"/>
      <c r="L43" s="16" t="s">
        <v>19</v>
      </c>
      <c r="O43" s="22"/>
    </row>
    <row r="44" spans="1:15" ht="15" x14ac:dyDescent="0.3">
      <c r="A44" s="21" t="s">
        <v>39</v>
      </c>
      <c r="B44" s="16" t="s">
        <v>40</v>
      </c>
      <c r="C44" s="15" t="s">
        <v>17</v>
      </c>
      <c r="D44" s="17">
        <v>9</v>
      </c>
      <c r="E44" s="18">
        <v>1</v>
      </c>
      <c r="F44" s="17">
        <v>6.7</v>
      </c>
      <c r="G44" s="18">
        <v>3.5</v>
      </c>
      <c r="H44" s="20">
        <v>5.3</v>
      </c>
      <c r="I44" s="19">
        <v>7000</v>
      </c>
      <c r="J44" s="19">
        <v>5000</v>
      </c>
      <c r="K44" s="17"/>
      <c r="L44" s="16" t="s">
        <v>19</v>
      </c>
      <c r="O44" s="22"/>
    </row>
    <row r="45" spans="1:15" ht="15" x14ac:dyDescent="0.3">
      <c r="A45" s="21" t="s">
        <v>39</v>
      </c>
      <c r="B45" s="16" t="s">
        <v>40</v>
      </c>
      <c r="C45" s="15" t="s">
        <v>18</v>
      </c>
      <c r="D45" s="17">
        <v>3.9</v>
      </c>
      <c r="E45" s="18">
        <v>1</v>
      </c>
      <c r="F45" s="17">
        <v>4.0999999999999996</v>
      </c>
      <c r="G45" s="18">
        <v>3.5</v>
      </c>
      <c r="H45" s="20">
        <v>2.5</v>
      </c>
      <c r="I45" s="19">
        <v>6000</v>
      </c>
      <c r="J45" s="19">
        <v>4000</v>
      </c>
      <c r="K45" s="17"/>
      <c r="L45" s="16" t="s">
        <v>19</v>
      </c>
      <c r="O45" s="22"/>
    </row>
  </sheetData>
  <pageMargins left="0.7" right="0.7" top="0.75" bottom="0.75" header="0.3" footer="0.3"/>
  <pageSetup paperSize="256" orientation="portrait" horizontalDpi="1200" verticalDpi="12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FA1DC-9AF3-49AA-8201-497816C76853}">
  <dimension ref="A1:C29"/>
  <sheetViews>
    <sheetView workbookViewId="0"/>
  </sheetViews>
  <sheetFormatPr baseColWidth="10" defaultRowHeight="14.4" x14ac:dyDescent="0.3"/>
  <cols>
    <col min="1" max="1" width="16.88671875" style="1" bestFit="1" customWidth="1"/>
    <col min="2" max="3" width="9.33203125" style="1" customWidth="1"/>
    <col min="4" max="16384" width="11.5546875" style="1"/>
  </cols>
  <sheetData>
    <row r="1" spans="1:3" x14ac:dyDescent="0.3">
      <c r="A1" s="2" t="s">
        <v>1</v>
      </c>
      <c r="B1" s="2" t="s">
        <v>0</v>
      </c>
      <c r="C1" s="2" t="s">
        <v>2</v>
      </c>
    </row>
    <row r="2" spans="1:3" x14ac:dyDescent="0.3">
      <c r="A2" s="1" t="str">
        <f t="shared" ref="A2:A29" si="0">_xlfn.CONCAT(B2&amp;"x"&amp;C2)</f>
        <v>80x114</v>
      </c>
      <c r="B2" s="1">
        <v>80</v>
      </c>
      <c r="C2" s="1">
        <v>114</v>
      </c>
    </row>
    <row r="3" spans="1:3" x14ac:dyDescent="0.3">
      <c r="A3" s="1" t="str">
        <f t="shared" si="0"/>
        <v>80x152</v>
      </c>
      <c r="B3" s="1">
        <v>80</v>
      </c>
      <c r="C3" s="1">
        <v>152</v>
      </c>
    </row>
    <row r="4" spans="1:3" x14ac:dyDescent="0.3">
      <c r="A4" s="1" t="str">
        <f t="shared" si="0"/>
        <v>80x190</v>
      </c>
      <c r="B4" s="1">
        <v>80</v>
      </c>
      <c r="C4" s="1">
        <v>190</v>
      </c>
    </row>
    <row r="5" spans="1:3" x14ac:dyDescent="0.3">
      <c r="A5" s="1" t="str">
        <f t="shared" si="0"/>
        <v>80x228</v>
      </c>
      <c r="B5" s="1">
        <v>80</v>
      </c>
      <c r="C5" s="1">
        <v>228</v>
      </c>
    </row>
    <row r="6" spans="1:3" x14ac:dyDescent="0.3">
      <c r="A6" s="1" t="str">
        <f t="shared" si="0"/>
        <v>130x114</v>
      </c>
      <c r="B6" s="1">
        <v>130</v>
      </c>
      <c r="C6" s="1">
        <v>114</v>
      </c>
    </row>
    <row r="7" spans="1:3" x14ac:dyDescent="0.3">
      <c r="A7" s="1" t="str">
        <f t="shared" si="0"/>
        <v>130x152</v>
      </c>
      <c r="B7" s="1">
        <v>130</v>
      </c>
      <c r="C7" s="1">
        <v>152</v>
      </c>
    </row>
    <row r="8" spans="1:3" x14ac:dyDescent="0.3">
      <c r="A8" s="1" t="str">
        <f t="shared" si="0"/>
        <v>130x190</v>
      </c>
      <c r="B8" s="1">
        <v>130</v>
      </c>
      <c r="C8" s="1">
        <v>190</v>
      </c>
    </row>
    <row r="9" spans="1:3" x14ac:dyDescent="0.3">
      <c r="A9" s="1" t="str">
        <f t="shared" si="0"/>
        <v>130x228</v>
      </c>
      <c r="B9" s="1">
        <v>130</v>
      </c>
      <c r="C9" s="1">
        <v>228</v>
      </c>
    </row>
    <row r="10" spans="1:3" x14ac:dyDescent="0.3">
      <c r="A10" s="1" t="str">
        <f t="shared" si="0"/>
        <v>175x152</v>
      </c>
      <c r="B10" s="1">
        <v>175</v>
      </c>
      <c r="C10" s="1">
        <v>152</v>
      </c>
    </row>
    <row r="11" spans="1:3" x14ac:dyDescent="0.3">
      <c r="A11" s="1" t="str">
        <f t="shared" si="0"/>
        <v>175x190</v>
      </c>
      <c r="B11" s="1">
        <v>175</v>
      </c>
      <c r="C11" s="1">
        <v>190</v>
      </c>
    </row>
    <row r="12" spans="1:3" x14ac:dyDescent="0.3">
      <c r="A12" s="1" t="str">
        <f t="shared" si="0"/>
        <v>175x228</v>
      </c>
      <c r="B12" s="1">
        <v>175</v>
      </c>
      <c r="C12" s="1">
        <v>228</v>
      </c>
    </row>
    <row r="13" spans="1:3" x14ac:dyDescent="0.3">
      <c r="A13" s="1" t="str">
        <f t="shared" si="0"/>
        <v>175x266</v>
      </c>
      <c r="B13" s="1">
        <v>175</v>
      </c>
      <c r="C13" s="1">
        <v>266</v>
      </c>
    </row>
    <row r="14" spans="1:3" x14ac:dyDescent="0.3">
      <c r="A14" s="1" t="str">
        <f t="shared" si="0"/>
        <v>215x190</v>
      </c>
      <c r="B14" s="1">
        <v>215</v>
      </c>
      <c r="C14" s="1">
        <v>190</v>
      </c>
    </row>
    <row r="15" spans="1:3" x14ac:dyDescent="0.3">
      <c r="A15" s="1" t="str">
        <f t="shared" si="0"/>
        <v>215x228</v>
      </c>
      <c r="B15" s="1">
        <v>215</v>
      </c>
      <c r="C15" s="1">
        <v>228</v>
      </c>
    </row>
    <row r="16" spans="1:3" x14ac:dyDescent="0.3">
      <c r="A16" s="1" t="str">
        <f t="shared" si="0"/>
        <v>215x266</v>
      </c>
      <c r="B16" s="1">
        <v>215</v>
      </c>
      <c r="C16" s="1">
        <v>266</v>
      </c>
    </row>
    <row r="17" spans="1:3" x14ac:dyDescent="0.3">
      <c r="A17" s="1" t="str">
        <f t="shared" si="0"/>
        <v>215x304</v>
      </c>
      <c r="B17" s="1">
        <v>215</v>
      </c>
      <c r="C17" s="1">
        <v>304</v>
      </c>
    </row>
    <row r="18" spans="1:3" x14ac:dyDescent="0.3">
      <c r="A18" s="1" t="str">
        <f t="shared" si="0"/>
        <v>265x266</v>
      </c>
      <c r="B18" s="1">
        <v>265</v>
      </c>
      <c r="C18" s="1">
        <v>266</v>
      </c>
    </row>
    <row r="19" spans="1:3" x14ac:dyDescent="0.3">
      <c r="A19" s="1" t="str">
        <f t="shared" si="0"/>
        <v>265x304</v>
      </c>
      <c r="B19" s="1">
        <v>265</v>
      </c>
      <c r="C19" s="1">
        <v>304</v>
      </c>
    </row>
    <row r="20" spans="1:3" x14ac:dyDescent="0.3">
      <c r="A20" s="1" t="str">
        <f t="shared" si="0"/>
        <v>265x342</v>
      </c>
      <c r="B20" s="1">
        <v>265</v>
      </c>
      <c r="C20" s="1">
        <v>342</v>
      </c>
    </row>
    <row r="21" spans="1:3" x14ac:dyDescent="0.3">
      <c r="A21" s="1" t="str">
        <f t="shared" si="0"/>
        <v>265x380</v>
      </c>
      <c r="B21" s="1">
        <v>265</v>
      </c>
      <c r="C21" s="1">
        <v>380</v>
      </c>
    </row>
    <row r="22" spans="1:3" x14ac:dyDescent="0.3">
      <c r="A22" s="1" t="str">
        <f t="shared" si="0"/>
        <v>315x304</v>
      </c>
      <c r="B22" s="1">
        <v>315</v>
      </c>
      <c r="C22" s="1">
        <v>304</v>
      </c>
    </row>
    <row r="23" spans="1:3" x14ac:dyDescent="0.3">
      <c r="A23" s="1" t="str">
        <f t="shared" si="0"/>
        <v>315x342</v>
      </c>
      <c r="B23" s="1">
        <v>315</v>
      </c>
      <c r="C23" s="1">
        <v>342</v>
      </c>
    </row>
    <row r="24" spans="1:3" x14ac:dyDescent="0.3">
      <c r="A24" s="1" t="str">
        <f t="shared" si="0"/>
        <v>315x380</v>
      </c>
      <c r="B24" s="1">
        <v>315</v>
      </c>
      <c r="C24" s="1">
        <v>380</v>
      </c>
    </row>
    <row r="25" spans="1:3" x14ac:dyDescent="0.3">
      <c r="A25" s="1" t="str">
        <f t="shared" si="0"/>
        <v>315x418</v>
      </c>
      <c r="B25" s="1">
        <v>315</v>
      </c>
      <c r="C25" s="1">
        <v>418</v>
      </c>
    </row>
    <row r="26" spans="1:3" x14ac:dyDescent="0.3">
      <c r="A26" s="1" t="str">
        <f t="shared" si="0"/>
        <v>365x342</v>
      </c>
      <c r="B26" s="1">
        <v>365</v>
      </c>
      <c r="C26" s="1">
        <v>342</v>
      </c>
    </row>
    <row r="27" spans="1:3" x14ac:dyDescent="0.3">
      <c r="A27" s="1" t="str">
        <f t="shared" si="0"/>
        <v>365x380</v>
      </c>
      <c r="B27" s="1">
        <v>365</v>
      </c>
      <c r="C27" s="1">
        <v>380</v>
      </c>
    </row>
    <row r="28" spans="1:3" x14ac:dyDescent="0.3">
      <c r="A28" s="1" t="str">
        <f t="shared" si="0"/>
        <v>365x418</v>
      </c>
      <c r="B28" s="1">
        <v>365</v>
      </c>
      <c r="C28" s="1">
        <v>418</v>
      </c>
    </row>
    <row r="29" spans="1:3" x14ac:dyDescent="0.3">
      <c r="A29" s="1" t="str">
        <f t="shared" si="0"/>
        <v>365x456</v>
      </c>
      <c r="B29" s="1">
        <v>365</v>
      </c>
      <c r="C29" s="1">
        <v>456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DC30B8-B41C-49CC-B816-661B0C6910A7}">
  <sheetPr codeName="Feuil15"/>
  <dimension ref="A1:I248"/>
  <sheetViews>
    <sheetView topLeftCell="A222" workbookViewId="0">
      <selection activeCell="A249" sqref="A249:XFD456"/>
    </sheetView>
  </sheetViews>
  <sheetFormatPr baseColWidth="10" defaultColWidth="11.44140625" defaultRowHeight="14.4" x14ac:dyDescent="0.3"/>
  <cols>
    <col min="1" max="1" width="11.6640625" style="6" bestFit="1" customWidth="1"/>
    <col min="2" max="3" width="6.5546875" style="11" bestFit="1" customWidth="1"/>
    <col min="4" max="4" width="7.44140625" style="11" bestFit="1" customWidth="1"/>
    <col min="5" max="5" width="10.88671875" style="11" bestFit="1" customWidth="1"/>
    <col min="6" max="6" width="13.33203125" style="11" bestFit="1" customWidth="1"/>
    <col min="7" max="7" width="8.5546875" style="11" bestFit="1" customWidth="1"/>
    <col min="8" max="8" width="12" style="6" bestFit="1" customWidth="1"/>
    <col min="9" max="9" width="9.21875" style="6" bestFit="1" customWidth="1"/>
    <col min="10" max="16384" width="11.44140625" style="6"/>
  </cols>
  <sheetData>
    <row r="1" spans="1:9" ht="12.75" customHeight="1" x14ac:dyDescent="0.3">
      <c r="A1" s="4" t="s">
        <v>1</v>
      </c>
      <c r="B1" s="5" t="s">
        <v>0</v>
      </c>
      <c r="C1" s="5" t="s">
        <v>2</v>
      </c>
      <c r="D1" s="5" t="s">
        <v>4</v>
      </c>
      <c r="E1" s="5" t="s">
        <v>3</v>
      </c>
      <c r="F1" s="5" t="s">
        <v>5</v>
      </c>
      <c r="G1" s="5" t="s">
        <v>44</v>
      </c>
      <c r="H1" s="5" t="s">
        <v>6</v>
      </c>
      <c r="I1" s="5" t="s">
        <v>64</v>
      </c>
    </row>
    <row r="2" spans="1:9" x14ac:dyDescent="0.3">
      <c r="A2" s="7" t="str">
        <f t="shared" ref="A2:A69" si="0">B2&amp;"x"&amp;C2</f>
        <v>80x114</v>
      </c>
      <c r="B2" s="7">
        <v>80</v>
      </c>
      <c r="C2" s="7">
        <v>114</v>
      </c>
      <c r="D2" s="8">
        <f t="shared" ref="D2:D69" si="1">B2*C2</f>
        <v>9120</v>
      </c>
      <c r="E2" s="8">
        <f t="shared" ref="E2:E69" si="2">B2*C2^2/6</f>
        <v>173280</v>
      </c>
      <c r="F2" s="9">
        <f t="shared" ref="F2:F69" si="3">B2*C2^3/12</f>
        <v>9876960</v>
      </c>
      <c r="G2" s="9">
        <f>C2*B2^3/12</f>
        <v>4864000</v>
      </c>
      <c r="H2" s="10">
        <f t="shared" ref="H2:H69" si="4">C2/B2</f>
        <v>1.425</v>
      </c>
      <c r="I2" s="6" t="s">
        <v>65</v>
      </c>
    </row>
    <row r="3" spans="1:9" x14ac:dyDescent="0.3">
      <c r="A3" s="7" t="str">
        <f t="shared" si="0"/>
        <v>80x152</v>
      </c>
      <c r="B3" s="7">
        <v>80</v>
      </c>
      <c r="C3" s="7">
        <v>152</v>
      </c>
      <c r="D3" s="8">
        <f t="shared" si="1"/>
        <v>12160</v>
      </c>
      <c r="E3" s="8">
        <f t="shared" si="2"/>
        <v>308053.33333333331</v>
      </c>
      <c r="F3" s="9">
        <f t="shared" si="3"/>
        <v>23412053.333333332</v>
      </c>
      <c r="G3" s="9">
        <f t="shared" ref="G3:G66" si="5">C3*B3^3/12</f>
        <v>6485333.333333333</v>
      </c>
      <c r="H3" s="10">
        <f t="shared" si="4"/>
        <v>1.9</v>
      </c>
      <c r="I3" s="6" t="s">
        <v>65</v>
      </c>
    </row>
    <row r="4" spans="1:9" x14ac:dyDescent="0.3">
      <c r="A4" s="7" t="str">
        <f t="shared" si="0"/>
        <v>80x190</v>
      </c>
      <c r="B4" s="7">
        <v>80</v>
      </c>
      <c r="C4" s="7">
        <v>190</v>
      </c>
      <c r="D4" s="8">
        <f t="shared" si="1"/>
        <v>15200</v>
      </c>
      <c r="E4" s="8">
        <f t="shared" si="2"/>
        <v>481333.33333333331</v>
      </c>
      <c r="F4" s="9">
        <f t="shared" si="3"/>
        <v>45726666.666666664</v>
      </c>
      <c r="G4" s="9">
        <f t="shared" si="5"/>
        <v>8106666.666666667</v>
      </c>
      <c r="H4" s="10">
        <f t="shared" si="4"/>
        <v>2.375</v>
      </c>
      <c r="I4" s="6" t="s">
        <v>65</v>
      </c>
    </row>
    <row r="5" spans="1:9" x14ac:dyDescent="0.3">
      <c r="A5" s="7" t="str">
        <f t="shared" si="0"/>
        <v>80x228</v>
      </c>
      <c r="B5" s="7">
        <v>80</v>
      </c>
      <c r="C5" s="7">
        <v>228</v>
      </c>
      <c r="D5" s="8">
        <f t="shared" si="1"/>
        <v>18240</v>
      </c>
      <c r="E5" s="8">
        <f t="shared" si="2"/>
        <v>693120</v>
      </c>
      <c r="F5" s="9">
        <f t="shared" si="3"/>
        <v>79015680</v>
      </c>
      <c r="G5" s="9">
        <f t="shared" si="5"/>
        <v>9728000</v>
      </c>
      <c r="H5" s="10">
        <f t="shared" si="4"/>
        <v>2.85</v>
      </c>
      <c r="I5" s="6" t="s">
        <v>65</v>
      </c>
    </row>
    <row r="6" spans="1:9" x14ac:dyDescent="0.3">
      <c r="A6" s="7" t="str">
        <f t="shared" si="0"/>
        <v>80x266</v>
      </c>
      <c r="B6" s="7">
        <v>80</v>
      </c>
      <c r="C6" s="7">
        <v>266</v>
      </c>
      <c r="D6" s="8">
        <f t="shared" si="1"/>
        <v>21280</v>
      </c>
      <c r="E6" s="8">
        <f t="shared" si="2"/>
        <v>943413.33333333337</v>
      </c>
      <c r="F6" s="9">
        <f t="shared" si="3"/>
        <v>125473973.33333333</v>
      </c>
      <c r="G6" s="9">
        <f t="shared" si="5"/>
        <v>11349333.333333334</v>
      </c>
      <c r="H6" s="10">
        <f t="shared" si="4"/>
        <v>3.3250000000000002</v>
      </c>
      <c r="I6" s="6" t="s">
        <v>65</v>
      </c>
    </row>
    <row r="7" spans="1:9" x14ac:dyDescent="0.3">
      <c r="A7" s="7" t="str">
        <f t="shared" si="0"/>
        <v>80x304</v>
      </c>
      <c r="B7" s="7">
        <v>80</v>
      </c>
      <c r="C7" s="7">
        <v>304</v>
      </c>
      <c r="D7" s="8">
        <f t="shared" si="1"/>
        <v>24320</v>
      </c>
      <c r="E7" s="8">
        <f t="shared" si="2"/>
        <v>1232213.3333333333</v>
      </c>
      <c r="F7" s="9">
        <f t="shared" si="3"/>
        <v>187296426.66666666</v>
      </c>
      <c r="G7" s="9">
        <f t="shared" si="5"/>
        <v>12970666.666666666</v>
      </c>
      <c r="H7" s="10">
        <f t="shared" si="4"/>
        <v>3.8</v>
      </c>
      <c r="I7" s="6" t="s">
        <v>65</v>
      </c>
    </row>
    <row r="8" spans="1:9" x14ac:dyDescent="0.3">
      <c r="A8" s="7" t="str">
        <f t="shared" si="0"/>
        <v>80x342</v>
      </c>
      <c r="B8" s="7">
        <v>80</v>
      </c>
      <c r="C8" s="7">
        <v>342</v>
      </c>
      <c r="D8" s="8">
        <f t="shared" si="1"/>
        <v>27360</v>
      </c>
      <c r="E8" s="8">
        <f t="shared" si="2"/>
        <v>1559520</v>
      </c>
      <c r="F8" s="9">
        <f t="shared" si="3"/>
        <v>266677920</v>
      </c>
      <c r="G8" s="9">
        <f t="shared" si="5"/>
        <v>14592000</v>
      </c>
      <c r="H8" s="10">
        <f t="shared" si="4"/>
        <v>4.2750000000000004</v>
      </c>
      <c r="I8" s="6" t="s">
        <v>65</v>
      </c>
    </row>
    <row r="9" spans="1:9" x14ac:dyDescent="0.3">
      <c r="A9" s="7" t="str">
        <f t="shared" si="0"/>
        <v>80x380</v>
      </c>
      <c r="B9" s="7">
        <v>80</v>
      </c>
      <c r="C9" s="7">
        <v>380</v>
      </c>
      <c r="D9" s="8">
        <f t="shared" si="1"/>
        <v>30400</v>
      </c>
      <c r="E9" s="8">
        <f t="shared" si="2"/>
        <v>1925333.3333333333</v>
      </c>
      <c r="F9" s="9">
        <f t="shared" si="3"/>
        <v>365813333.33333331</v>
      </c>
      <c r="G9" s="9">
        <f t="shared" si="5"/>
        <v>16213333.333333334</v>
      </c>
      <c r="H9" s="10">
        <f t="shared" si="4"/>
        <v>4.75</v>
      </c>
      <c r="I9" s="6" t="s">
        <v>65</v>
      </c>
    </row>
    <row r="10" spans="1:9" x14ac:dyDescent="0.3">
      <c r="A10" s="7" t="str">
        <f t="shared" si="0"/>
        <v>80x418</v>
      </c>
      <c r="B10" s="7">
        <v>80</v>
      </c>
      <c r="C10" s="7">
        <v>418</v>
      </c>
      <c r="D10" s="8">
        <f t="shared" si="1"/>
        <v>33440</v>
      </c>
      <c r="E10" s="8">
        <f t="shared" si="2"/>
        <v>2329653.3333333335</v>
      </c>
      <c r="F10" s="9">
        <f t="shared" si="3"/>
        <v>486897546.66666669</v>
      </c>
      <c r="G10" s="9">
        <f t="shared" si="5"/>
        <v>17834666.666666668</v>
      </c>
      <c r="H10" s="10">
        <f t="shared" si="4"/>
        <v>5.2249999999999996</v>
      </c>
      <c r="I10" s="6" t="s">
        <v>65</v>
      </c>
    </row>
    <row r="11" spans="1:9" x14ac:dyDescent="0.3">
      <c r="A11" s="7" t="str">
        <f t="shared" si="0"/>
        <v>80x456</v>
      </c>
      <c r="B11" s="7">
        <v>80</v>
      </c>
      <c r="C11" s="7">
        <v>456</v>
      </c>
      <c r="D11" s="8">
        <f t="shared" si="1"/>
        <v>36480</v>
      </c>
      <c r="E11" s="8">
        <f t="shared" si="2"/>
        <v>2772480</v>
      </c>
      <c r="F11" s="9">
        <f t="shared" si="3"/>
        <v>632125440</v>
      </c>
      <c r="G11" s="9">
        <f t="shared" si="5"/>
        <v>19456000</v>
      </c>
      <c r="H11" s="10">
        <f t="shared" si="4"/>
        <v>5.7</v>
      </c>
      <c r="I11" s="6" t="s">
        <v>65</v>
      </c>
    </row>
    <row r="12" spans="1:9" x14ac:dyDescent="0.3">
      <c r="A12" s="7" t="str">
        <f t="shared" si="0"/>
        <v>80x494</v>
      </c>
      <c r="B12" s="7">
        <v>80</v>
      </c>
      <c r="C12" s="7">
        <v>494</v>
      </c>
      <c r="D12" s="8">
        <f t="shared" si="1"/>
        <v>39520</v>
      </c>
      <c r="E12" s="8">
        <f t="shared" si="2"/>
        <v>3253813.3333333335</v>
      </c>
      <c r="F12" s="9">
        <f t="shared" si="3"/>
        <v>803691893.33333337</v>
      </c>
      <c r="G12" s="9">
        <f t="shared" si="5"/>
        <v>21077333.333333332</v>
      </c>
      <c r="H12" s="10">
        <f t="shared" si="4"/>
        <v>6.1749999999999998</v>
      </c>
      <c r="I12" s="6" t="s">
        <v>65</v>
      </c>
    </row>
    <row r="13" spans="1:9" x14ac:dyDescent="0.3">
      <c r="A13" s="7" t="str">
        <f t="shared" si="0"/>
        <v>80x532</v>
      </c>
      <c r="B13" s="7">
        <v>80</v>
      </c>
      <c r="C13" s="7">
        <v>532</v>
      </c>
      <c r="D13" s="8">
        <f t="shared" si="1"/>
        <v>42560</v>
      </c>
      <c r="E13" s="8">
        <f t="shared" si="2"/>
        <v>3773653.3333333335</v>
      </c>
      <c r="F13" s="9">
        <f t="shared" si="3"/>
        <v>1003791786.6666666</v>
      </c>
      <c r="G13" s="9">
        <f t="shared" si="5"/>
        <v>22698666.666666668</v>
      </c>
      <c r="H13" s="10">
        <f t="shared" si="4"/>
        <v>6.65</v>
      </c>
      <c r="I13" s="6" t="s">
        <v>65</v>
      </c>
    </row>
    <row r="14" spans="1:9" x14ac:dyDescent="0.3">
      <c r="A14" s="7" t="str">
        <f t="shared" si="0"/>
        <v>80x570</v>
      </c>
      <c r="B14" s="7">
        <v>80</v>
      </c>
      <c r="C14" s="7">
        <v>570</v>
      </c>
      <c r="D14" s="8">
        <f t="shared" si="1"/>
        <v>45600</v>
      </c>
      <c r="E14" s="8">
        <f t="shared" si="2"/>
        <v>4332000</v>
      </c>
      <c r="F14" s="9">
        <f t="shared" si="3"/>
        <v>1234620000</v>
      </c>
      <c r="G14" s="9">
        <f t="shared" si="5"/>
        <v>24320000</v>
      </c>
      <c r="H14" s="10">
        <f t="shared" si="4"/>
        <v>7.125</v>
      </c>
      <c r="I14" s="6" t="s">
        <v>65</v>
      </c>
    </row>
    <row r="15" spans="1:9" x14ac:dyDescent="0.3">
      <c r="A15" s="7" t="str">
        <f t="shared" si="0"/>
        <v>130x114</v>
      </c>
      <c r="B15" s="7">
        <v>130</v>
      </c>
      <c r="C15" s="7">
        <v>114</v>
      </c>
      <c r="D15" s="8">
        <f t="shared" si="1"/>
        <v>14820</v>
      </c>
      <c r="E15" s="8">
        <f t="shared" si="2"/>
        <v>281580</v>
      </c>
      <c r="F15" s="9">
        <f t="shared" si="3"/>
        <v>16050060</v>
      </c>
      <c r="G15" s="9">
        <f t="shared" si="5"/>
        <v>20871500</v>
      </c>
      <c r="H15" s="10">
        <f t="shared" si="4"/>
        <v>0.87692307692307692</v>
      </c>
      <c r="I15" s="6" t="s">
        <v>65</v>
      </c>
    </row>
    <row r="16" spans="1:9" x14ac:dyDescent="0.3">
      <c r="A16" s="7" t="str">
        <f t="shared" si="0"/>
        <v>130x152</v>
      </c>
      <c r="B16" s="7">
        <v>130</v>
      </c>
      <c r="C16" s="7">
        <v>152</v>
      </c>
      <c r="D16" s="8">
        <f t="shared" si="1"/>
        <v>19760</v>
      </c>
      <c r="E16" s="8">
        <f t="shared" si="2"/>
        <v>500586.66666666669</v>
      </c>
      <c r="F16" s="9">
        <f t="shared" si="3"/>
        <v>38044586.666666664</v>
      </c>
      <c r="G16" s="9">
        <f t="shared" si="5"/>
        <v>27828666.666666668</v>
      </c>
      <c r="H16" s="10">
        <f t="shared" si="4"/>
        <v>1.1692307692307693</v>
      </c>
      <c r="I16" s="6" t="s">
        <v>65</v>
      </c>
    </row>
    <row r="17" spans="1:9" x14ac:dyDescent="0.3">
      <c r="A17" s="7" t="str">
        <f t="shared" si="0"/>
        <v>130x190</v>
      </c>
      <c r="B17" s="7">
        <v>130</v>
      </c>
      <c r="C17" s="7">
        <v>190</v>
      </c>
      <c r="D17" s="8">
        <f t="shared" si="1"/>
        <v>24700</v>
      </c>
      <c r="E17" s="8">
        <f t="shared" si="2"/>
        <v>782166.66666666663</v>
      </c>
      <c r="F17" s="9">
        <f t="shared" si="3"/>
        <v>74305833.333333328</v>
      </c>
      <c r="G17" s="9">
        <f t="shared" si="5"/>
        <v>34785833.333333336</v>
      </c>
      <c r="H17" s="10">
        <f t="shared" si="4"/>
        <v>1.4615384615384615</v>
      </c>
      <c r="I17" s="6" t="s">
        <v>65</v>
      </c>
    </row>
    <row r="18" spans="1:9" x14ac:dyDescent="0.3">
      <c r="A18" s="7" t="str">
        <f t="shared" si="0"/>
        <v>130x228</v>
      </c>
      <c r="B18" s="7">
        <v>130</v>
      </c>
      <c r="C18" s="7">
        <v>228</v>
      </c>
      <c r="D18" s="8">
        <f t="shared" si="1"/>
        <v>29640</v>
      </c>
      <c r="E18" s="8">
        <f t="shared" si="2"/>
        <v>1126320</v>
      </c>
      <c r="F18" s="9">
        <f t="shared" si="3"/>
        <v>128400480</v>
      </c>
      <c r="G18" s="9">
        <f t="shared" si="5"/>
        <v>41743000</v>
      </c>
      <c r="H18" s="10">
        <f t="shared" si="4"/>
        <v>1.7538461538461538</v>
      </c>
      <c r="I18" s="6" t="s">
        <v>65</v>
      </c>
    </row>
    <row r="19" spans="1:9" x14ac:dyDescent="0.3">
      <c r="A19" s="7" t="str">
        <f t="shared" si="0"/>
        <v>130x266</v>
      </c>
      <c r="B19" s="7">
        <v>130</v>
      </c>
      <c r="C19" s="7">
        <v>266</v>
      </c>
      <c r="D19" s="8">
        <f t="shared" si="1"/>
        <v>34580</v>
      </c>
      <c r="E19" s="8">
        <f t="shared" si="2"/>
        <v>1533046.6666666667</v>
      </c>
      <c r="F19" s="9">
        <f t="shared" si="3"/>
        <v>203895206.66666666</v>
      </c>
      <c r="G19" s="9">
        <f t="shared" si="5"/>
        <v>48700166.666666664</v>
      </c>
      <c r="H19" s="10">
        <f t="shared" si="4"/>
        <v>2.046153846153846</v>
      </c>
      <c r="I19" s="6" t="s">
        <v>65</v>
      </c>
    </row>
    <row r="20" spans="1:9" x14ac:dyDescent="0.3">
      <c r="A20" s="7" t="str">
        <f t="shared" si="0"/>
        <v>130x304</v>
      </c>
      <c r="B20" s="7">
        <v>130</v>
      </c>
      <c r="C20" s="7">
        <v>304</v>
      </c>
      <c r="D20" s="8">
        <f t="shared" si="1"/>
        <v>39520</v>
      </c>
      <c r="E20" s="8">
        <f t="shared" si="2"/>
        <v>2002346.6666666667</v>
      </c>
      <c r="F20" s="9">
        <f t="shared" si="3"/>
        <v>304356693.33333331</v>
      </c>
      <c r="G20" s="9">
        <f t="shared" si="5"/>
        <v>55657333.333333336</v>
      </c>
      <c r="H20" s="10">
        <f t="shared" si="4"/>
        <v>2.3384615384615386</v>
      </c>
      <c r="I20" s="6" t="s">
        <v>65</v>
      </c>
    </row>
    <row r="21" spans="1:9" x14ac:dyDescent="0.3">
      <c r="A21" s="7" t="str">
        <f t="shared" si="0"/>
        <v>130x342</v>
      </c>
      <c r="B21" s="7">
        <v>130</v>
      </c>
      <c r="C21" s="7">
        <v>342</v>
      </c>
      <c r="D21" s="8">
        <f t="shared" si="1"/>
        <v>44460</v>
      </c>
      <c r="E21" s="8">
        <f t="shared" si="2"/>
        <v>2534220</v>
      </c>
      <c r="F21" s="9">
        <f t="shared" si="3"/>
        <v>433351620</v>
      </c>
      <c r="G21" s="9">
        <f t="shared" si="5"/>
        <v>62614500</v>
      </c>
      <c r="H21" s="10">
        <f t="shared" si="4"/>
        <v>2.6307692307692307</v>
      </c>
      <c r="I21" s="6" t="s">
        <v>65</v>
      </c>
    </row>
    <row r="22" spans="1:9" x14ac:dyDescent="0.3">
      <c r="A22" s="7" t="str">
        <f t="shared" si="0"/>
        <v>130x380</v>
      </c>
      <c r="B22" s="7">
        <v>130</v>
      </c>
      <c r="C22" s="7">
        <v>380</v>
      </c>
      <c r="D22" s="8">
        <f t="shared" si="1"/>
        <v>49400</v>
      </c>
      <c r="E22" s="8">
        <f t="shared" si="2"/>
        <v>3128666.6666666665</v>
      </c>
      <c r="F22" s="9">
        <f t="shared" si="3"/>
        <v>594446666.66666663</v>
      </c>
      <c r="G22" s="9">
        <f t="shared" si="5"/>
        <v>69571666.666666672</v>
      </c>
      <c r="H22" s="10">
        <f t="shared" si="4"/>
        <v>2.9230769230769229</v>
      </c>
      <c r="I22" s="6" t="s">
        <v>65</v>
      </c>
    </row>
    <row r="23" spans="1:9" x14ac:dyDescent="0.3">
      <c r="A23" s="7" t="str">
        <f t="shared" si="0"/>
        <v>130x418</v>
      </c>
      <c r="B23" s="7">
        <v>130</v>
      </c>
      <c r="C23" s="7">
        <v>418</v>
      </c>
      <c r="D23" s="8">
        <f t="shared" si="1"/>
        <v>54340</v>
      </c>
      <c r="E23" s="8">
        <f t="shared" si="2"/>
        <v>3785686.6666666665</v>
      </c>
      <c r="F23" s="9">
        <f t="shared" si="3"/>
        <v>791208513.33333337</v>
      </c>
      <c r="G23" s="9">
        <f t="shared" si="5"/>
        <v>76528833.333333328</v>
      </c>
      <c r="H23" s="10">
        <f t="shared" si="4"/>
        <v>3.2153846153846155</v>
      </c>
      <c r="I23" s="6" t="s">
        <v>65</v>
      </c>
    </row>
    <row r="24" spans="1:9" x14ac:dyDescent="0.3">
      <c r="A24" s="7" t="str">
        <f t="shared" si="0"/>
        <v>130x456</v>
      </c>
      <c r="B24" s="7">
        <v>130</v>
      </c>
      <c r="C24" s="7">
        <v>456</v>
      </c>
      <c r="D24" s="8">
        <f t="shared" si="1"/>
        <v>59280</v>
      </c>
      <c r="E24" s="8">
        <f t="shared" si="2"/>
        <v>4505280</v>
      </c>
      <c r="F24" s="9">
        <f t="shared" si="3"/>
        <v>1027203840</v>
      </c>
      <c r="G24" s="9">
        <f t="shared" si="5"/>
        <v>83486000</v>
      </c>
      <c r="H24" s="10">
        <f t="shared" si="4"/>
        <v>3.5076923076923077</v>
      </c>
      <c r="I24" s="6" t="s">
        <v>65</v>
      </c>
    </row>
    <row r="25" spans="1:9" x14ac:dyDescent="0.3">
      <c r="A25" s="7" t="str">
        <f t="shared" si="0"/>
        <v>130x494</v>
      </c>
      <c r="B25" s="7">
        <v>130</v>
      </c>
      <c r="C25" s="7">
        <v>494</v>
      </c>
      <c r="D25" s="8">
        <f t="shared" si="1"/>
        <v>64220</v>
      </c>
      <c r="E25" s="8">
        <f t="shared" si="2"/>
        <v>5287446.666666667</v>
      </c>
      <c r="F25" s="9">
        <f t="shared" si="3"/>
        <v>1305999326.6666667</v>
      </c>
      <c r="G25" s="9">
        <f t="shared" si="5"/>
        <v>90443166.666666672</v>
      </c>
      <c r="H25" s="10">
        <f t="shared" si="4"/>
        <v>3.8</v>
      </c>
      <c r="I25" s="6" t="s">
        <v>65</v>
      </c>
    </row>
    <row r="26" spans="1:9" x14ac:dyDescent="0.3">
      <c r="A26" s="7" t="str">
        <f t="shared" si="0"/>
        <v>130x532</v>
      </c>
      <c r="B26" s="7">
        <v>130</v>
      </c>
      <c r="C26" s="7">
        <v>532</v>
      </c>
      <c r="D26" s="8">
        <f t="shared" si="1"/>
        <v>69160</v>
      </c>
      <c r="E26" s="8">
        <f t="shared" si="2"/>
        <v>6132186.666666667</v>
      </c>
      <c r="F26" s="9">
        <f t="shared" si="3"/>
        <v>1631161653.3333333</v>
      </c>
      <c r="G26" s="9">
        <f t="shared" si="5"/>
        <v>97400333.333333328</v>
      </c>
      <c r="H26" s="10">
        <f t="shared" si="4"/>
        <v>4.092307692307692</v>
      </c>
      <c r="I26" s="6" t="s">
        <v>65</v>
      </c>
    </row>
    <row r="27" spans="1:9" x14ac:dyDescent="0.3">
      <c r="A27" s="7" t="str">
        <f t="shared" si="0"/>
        <v>130x570</v>
      </c>
      <c r="B27" s="7">
        <v>130</v>
      </c>
      <c r="C27" s="7">
        <v>570</v>
      </c>
      <c r="D27" s="8">
        <f t="shared" si="1"/>
        <v>74100</v>
      </c>
      <c r="E27" s="8">
        <f t="shared" si="2"/>
        <v>7039500</v>
      </c>
      <c r="F27" s="9">
        <f t="shared" si="3"/>
        <v>2006257500</v>
      </c>
      <c r="G27" s="9">
        <f t="shared" si="5"/>
        <v>104357500</v>
      </c>
      <c r="H27" s="10">
        <f t="shared" si="4"/>
        <v>4.384615384615385</v>
      </c>
      <c r="I27" s="6" t="s">
        <v>65</v>
      </c>
    </row>
    <row r="28" spans="1:9" x14ac:dyDescent="0.3">
      <c r="A28" s="7" t="str">
        <f t="shared" si="0"/>
        <v>130x608</v>
      </c>
      <c r="B28" s="7">
        <v>130</v>
      </c>
      <c r="C28" s="7">
        <v>608</v>
      </c>
      <c r="D28" s="8">
        <f t="shared" si="1"/>
        <v>79040</v>
      </c>
      <c r="E28" s="8">
        <f t="shared" si="2"/>
        <v>8009386.666666667</v>
      </c>
      <c r="F28" s="9">
        <f t="shared" si="3"/>
        <v>2434853546.6666665</v>
      </c>
      <c r="G28" s="9">
        <f t="shared" si="5"/>
        <v>111314666.66666667</v>
      </c>
      <c r="H28" s="10">
        <f t="shared" si="4"/>
        <v>4.6769230769230772</v>
      </c>
      <c r="I28" s="6" t="s">
        <v>65</v>
      </c>
    </row>
    <row r="29" spans="1:9" x14ac:dyDescent="0.3">
      <c r="A29" s="7" t="str">
        <f t="shared" si="0"/>
        <v>130x646</v>
      </c>
      <c r="B29" s="7">
        <v>130</v>
      </c>
      <c r="C29" s="7">
        <v>646</v>
      </c>
      <c r="D29" s="8">
        <f t="shared" si="1"/>
        <v>83980</v>
      </c>
      <c r="E29" s="8">
        <f t="shared" si="2"/>
        <v>9041846.666666666</v>
      </c>
      <c r="F29" s="9">
        <f t="shared" si="3"/>
        <v>2920516473.3333335</v>
      </c>
      <c r="G29" s="9">
        <f t="shared" si="5"/>
        <v>118271833.33333333</v>
      </c>
      <c r="H29" s="10">
        <f t="shared" si="4"/>
        <v>4.9692307692307693</v>
      </c>
      <c r="I29" s="6" t="s">
        <v>65</v>
      </c>
    </row>
    <row r="30" spans="1:9" x14ac:dyDescent="0.3">
      <c r="A30" s="7" t="str">
        <f t="shared" si="0"/>
        <v>130x684</v>
      </c>
      <c r="B30" s="7">
        <v>130</v>
      </c>
      <c r="C30" s="7">
        <v>684</v>
      </c>
      <c r="D30" s="8">
        <f t="shared" si="1"/>
        <v>88920</v>
      </c>
      <c r="E30" s="8">
        <f t="shared" si="2"/>
        <v>10136880</v>
      </c>
      <c r="F30" s="9">
        <f t="shared" si="3"/>
        <v>3466812960</v>
      </c>
      <c r="G30" s="9">
        <f t="shared" si="5"/>
        <v>125229000</v>
      </c>
      <c r="H30" s="10">
        <f t="shared" si="4"/>
        <v>5.2615384615384615</v>
      </c>
      <c r="I30" s="6" t="s">
        <v>65</v>
      </c>
    </row>
    <row r="31" spans="1:9" x14ac:dyDescent="0.3">
      <c r="A31" s="7" t="str">
        <f t="shared" si="0"/>
        <v>130x722</v>
      </c>
      <c r="B31" s="7">
        <v>130</v>
      </c>
      <c r="C31" s="7">
        <v>722</v>
      </c>
      <c r="D31" s="8">
        <f t="shared" si="1"/>
        <v>93860</v>
      </c>
      <c r="E31" s="8">
        <f t="shared" si="2"/>
        <v>11294486.666666666</v>
      </c>
      <c r="F31" s="9">
        <f t="shared" si="3"/>
        <v>4077309686.6666665</v>
      </c>
      <c r="G31" s="9">
        <f t="shared" si="5"/>
        <v>132186166.66666667</v>
      </c>
      <c r="H31" s="10">
        <f t="shared" si="4"/>
        <v>5.5538461538461537</v>
      </c>
      <c r="I31" s="6" t="s">
        <v>65</v>
      </c>
    </row>
    <row r="32" spans="1:9" x14ac:dyDescent="0.3">
      <c r="A32" s="7" t="str">
        <f t="shared" si="0"/>
        <v>130x760</v>
      </c>
      <c r="B32" s="7">
        <v>130</v>
      </c>
      <c r="C32" s="7">
        <v>760</v>
      </c>
      <c r="D32" s="8">
        <f t="shared" si="1"/>
        <v>98800</v>
      </c>
      <c r="E32" s="8">
        <f t="shared" si="2"/>
        <v>12514666.666666666</v>
      </c>
      <c r="F32" s="9">
        <f t="shared" si="3"/>
        <v>4755573333.333333</v>
      </c>
      <c r="G32" s="9">
        <f t="shared" si="5"/>
        <v>139143333.33333334</v>
      </c>
      <c r="H32" s="10">
        <f t="shared" si="4"/>
        <v>5.8461538461538458</v>
      </c>
      <c r="I32" s="6" t="s">
        <v>65</v>
      </c>
    </row>
    <row r="33" spans="1:9" x14ac:dyDescent="0.3">
      <c r="A33" s="7" t="str">
        <f t="shared" si="0"/>
        <v>130x798</v>
      </c>
      <c r="B33" s="7">
        <v>130</v>
      </c>
      <c r="C33" s="7">
        <v>798</v>
      </c>
      <c r="D33" s="8">
        <f t="shared" si="1"/>
        <v>103740</v>
      </c>
      <c r="E33" s="8">
        <f t="shared" si="2"/>
        <v>13797420</v>
      </c>
      <c r="F33" s="9">
        <f t="shared" si="3"/>
        <v>5505170580</v>
      </c>
      <c r="G33" s="9">
        <f t="shared" si="5"/>
        <v>146100500</v>
      </c>
      <c r="H33" s="10">
        <f t="shared" si="4"/>
        <v>6.1384615384615389</v>
      </c>
      <c r="I33" s="6" t="s">
        <v>65</v>
      </c>
    </row>
    <row r="34" spans="1:9" x14ac:dyDescent="0.3">
      <c r="A34" s="7" t="str">
        <f t="shared" si="0"/>
        <v>130x836</v>
      </c>
      <c r="B34" s="7">
        <v>130</v>
      </c>
      <c r="C34" s="7">
        <v>836</v>
      </c>
      <c r="D34" s="8">
        <f t="shared" si="1"/>
        <v>108680</v>
      </c>
      <c r="E34" s="8">
        <f t="shared" si="2"/>
        <v>15142746.666666666</v>
      </c>
      <c r="F34" s="9">
        <f t="shared" si="3"/>
        <v>6329668106.666667</v>
      </c>
      <c r="G34" s="9">
        <f t="shared" si="5"/>
        <v>153057666.66666666</v>
      </c>
      <c r="H34" s="10">
        <f t="shared" si="4"/>
        <v>6.430769230769231</v>
      </c>
      <c r="I34" s="6" t="s">
        <v>65</v>
      </c>
    </row>
    <row r="35" spans="1:9" x14ac:dyDescent="0.3">
      <c r="A35" s="7" t="str">
        <f t="shared" si="0"/>
        <v>130x874</v>
      </c>
      <c r="B35" s="7">
        <v>130</v>
      </c>
      <c r="C35" s="7">
        <v>874</v>
      </c>
      <c r="D35" s="8">
        <f t="shared" si="1"/>
        <v>113620</v>
      </c>
      <c r="E35" s="8">
        <f t="shared" si="2"/>
        <v>16550646.666666666</v>
      </c>
      <c r="F35" s="9">
        <f t="shared" si="3"/>
        <v>7232632593.333333</v>
      </c>
      <c r="G35" s="9">
        <f t="shared" si="5"/>
        <v>160014833.33333334</v>
      </c>
      <c r="H35" s="10">
        <f t="shared" si="4"/>
        <v>6.7230769230769232</v>
      </c>
      <c r="I35" s="6" t="s">
        <v>65</v>
      </c>
    </row>
    <row r="36" spans="1:9" x14ac:dyDescent="0.3">
      <c r="A36" s="7" t="str">
        <f t="shared" si="0"/>
        <v>130x912</v>
      </c>
      <c r="B36" s="7">
        <v>130</v>
      </c>
      <c r="C36" s="7">
        <v>912</v>
      </c>
      <c r="D36" s="8">
        <f t="shared" si="1"/>
        <v>118560</v>
      </c>
      <c r="E36" s="8">
        <f t="shared" si="2"/>
        <v>18021120</v>
      </c>
      <c r="F36" s="9">
        <f t="shared" si="3"/>
        <v>8217630720</v>
      </c>
      <c r="G36" s="9">
        <f t="shared" si="5"/>
        <v>166972000</v>
      </c>
      <c r="H36" s="10">
        <f t="shared" si="4"/>
        <v>7.0153846153846153</v>
      </c>
      <c r="I36" s="6" t="s">
        <v>65</v>
      </c>
    </row>
    <row r="37" spans="1:9" x14ac:dyDescent="0.3">
      <c r="A37" s="7" t="str">
        <f t="shared" si="0"/>
        <v>130x950</v>
      </c>
      <c r="B37" s="7">
        <v>130</v>
      </c>
      <c r="C37" s="7">
        <v>950</v>
      </c>
      <c r="D37" s="8">
        <f t="shared" si="1"/>
        <v>123500</v>
      </c>
      <c r="E37" s="8">
        <f t="shared" si="2"/>
        <v>19554166.666666668</v>
      </c>
      <c r="F37" s="9">
        <f t="shared" si="3"/>
        <v>9288229166.666666</v>
      </c>
      <c r="G37" s="9">
        <f t="shared" si="5"/>
        <v>173929166.66666666</v>
      </c>
      <c r="H37" s="10">
        <f t="shared" si="4"/>
        <v>7.3076923076923075</v>
      </c>
      <c r="I37" s="6" t="s">
        <v>65</v>
      </c>
    </row>
    <row r="38" spans="1:9" x14ac:dyDescent="0.3">
      <c r="A38" s="7" t="str">
        <f t="shared" si="0"/>
        <v>175x152</v>
      </c>
      <c r="B38" s="7">
        <v>175</v>
      </c>
      <c r="C38" s="7">
        <v>152</v>
      </c>
      <c r="D38" s="8">
        <f t="shared" si="1"/>
        <v>26600</v>
      </c>
      <c r="E38" s="8">
        <f t="shared" si="2"/>
        <v>673866.66666666663</v>
      </c>
      <c r="F38" s="9">
        <f t="shared" si="3"/>
        <v>51213866.666666664</v>
      </c>
      <c r="G38" s="9">
        <f t="shared" si="5"/>
        <v>67885416.666666672</v>
      </c>
      <c r="H38" s="10">
        <f t="shared" si="4"/>
        <v>0.86857142857142855</v>
      </c>
      <c r="I38" s="6" t="s">
        <v>65</v>
      </c>
    </row>
    <row r="39" spans="1:9" x14ac:dyDescent="0.3">
      <c r="A39" s="7" t="str">
        <f t="shared" si="0"/>
        <v>175x190</v>
      </c>
      <c r="B39" s="7">
        <v>175</v>
      </c>
      <c r="C39" s="7">
        <v>190</v>
      </c>
      <c r="D39" s="8">
        <f t="shared" si="1"/>
        <v>33250</v>
      </c>
      <c r="E39" s="8">
        <f t="shared" si="2"/>
        <v>1052916.6666666667</v>
      </c>
      <c r="F39" s="9">
        <f t="shared" si="3"/>
        <v>100027083.33333333</v>
      </c>
      <c r="G39" s="9">
        <f t="shared" si="5"/>
        <v>84856770.833333328</v>
      </c>
      <c r="H39" s="10">
        <f t="shared" si="4"/>
        <v>1.0857142857142856</v>
      </c>
      <c r="I39" s="6" t="s">
        <v>65</v>
      </c>
    </row>
    <row r="40" spans="1:9" x14ac:dyDescent="0.3">
      <c r="A40" s="7" t="str">
        <f t="shared" si="0"/>
        <v>175x228</v>
      </c>
      <c r="B40" s="7">
        <v>175</v>
      </c>
      <c r="C40" s="7">
        <v>228</v>
      </c>
      <c r="D40" s="8">
        <f t="shared" si="1"/>
        <v>39900</v>
      </c>
      <c r="E40" s="8">
        <f t="shared" si="2"/>
        <v>1516200</v>
      </c>
      <c r="F40" s="9">
        <f t="shared" si="3"/>
        <v>172846800</v>
      </c>
      <c r="G40" s="9">
        <f t="shared" si="5"/>
        <v>101828125</v>
      </c>
      <c r="H40" s="10">
        <f t="shared" si="4"/>
        <v>1.3028571428571429</v>
      </c>
      <c r="I40" s="6" t="s">
        <v>65</v>
      </c>
    </row>
    <row r="41" spans="1:9" x14ac:dyDescent="0.3">
      <c r="A41" s="7" t="str">
        <f t="shared" si="0"/>
        <v>175x266</v>
      </c>
      <c r="B41" s="7">
        <v>175</v>
      </c>
      <c r="C41" s="7">
        <v>266</v>
      </c>
      <c r="D41" s="8">
        <f t="shared" si="1"/>
        <v>46550</v>
      </c>
      <c r="E41" s="8">
        <f t="shared" si="2"/>
        <v>2063716.6666666667</v>
      </c>
      <c r="F41" s="9">
        <f t="shared" si="3"/>
        <v>274474316.66666669</v>
      </c>
      <c r="G41" s="9">
        <f t="shared" si="5"/>
        <v>118799479.16666667</v>
      </c>
      <c r="H41" s="10">
        <f t="shared" si="4"/>
        <v>1.52</v>
      </c>
      <c r="I41" s="6" t="s">
        <v>65</v>
      </c>
    </row>
    <row r="42" spans="1:9" x14ac:dyDescent="0.3">
      <c r="A42" s="7" t="str">
        <f t="shared" si="0"/>
        <v>175x304</v>
      </c>
      <c r="B42" s="7">
        <v>175</v>
      </c>
      <c r="C42" s="7">
        <v>304</v>
      </c>
      <c r="D42" s="8">
        <f t="shared" si="1"/>
        <v>53200</v>
      </c>
      <c r="E42" s="8">
        <f t="shared" si="2"/>
        <v>2695466.6666666665</v>
      </c>
      <c r="F42" s="9">
        <f t="shared" si="3"/>
        <v>409710933.33333331</v>
      </c>
      <c r="G42" s="9">
        <f t="shared" si="5"/>
        <v>135770833.33333334</v>
      </c>
      <c r="H42" s="10">
        <f t="shared" si="4"/>
        <v>1.7371428571428571</v>
      </c>
      <c r="I42" s="6" t="s">
        <v>65</v>
      </c>
    </row>
    <row r="43" spans="1:9" x14ac:dyDescent="0.3">
      <c r="A43" s="7" t="str">
        <f t="shared" si="0"/>
        <v>175x342</v>
      </c>
      <c r="B43" s="7">
        <v>175</v>
      </c>
      <c r="C43" s="7">
        <v>342</v>
      </c>
      <c r="D43" s="8">
        <f t="shared" si="1"/>
        <v>59850</v>
      </c>
      <c r="E43" s="8">
        <f t="shared" si="2"/>
        <v>3411450</v>
      </c>
      <c r="F43" s="9">
        <f t="shared" si="3"/>
        <v>583357950</v>
      </c>
      <c r="G43" s="9">
        <f t="shared" si="5"/>
        <v>152742187.5</v>
      </c>
      <c r="H43" s="10">
        <f t="shared" si="4"/>
        <v>1.9542857142857142</v>
      </c>
      <c r="I43" s="6" t="s">
        <v>65</v>
      </c>
    </row>
    <row r="44" spans="1:9" x14ac:dyDescent="0.3">
      <c r="A44" s="7" t="str">
        <f t="shared" si="0"/>
        <v>175x380</v>
      </c>
      <c r="B44" s="7">
        <v>175</v>
      </c>
      <c r="C44" s="7">
        <v>380</v>
      </c>
      <c r="D44" s="8">
        <f t="shared" si="1"/>
        <v>66500</v>
      </c>
      <c r="E44" s="8">
        <f t="shared" si="2"/>
        <v>4211666.666666667</v>
      </c>
      <c r="F44" s="9">
        <f t="shared" si="3"/>
        <v>800216666.66666663</v>
      </c>
      <c r="G44" s="9">
        <f t="shared" si="5"/>
        <v>169713541.66666666</v>
      </c>
      <c r="H44" s="10">
        <f t="shared" si="4"/>
        <v>2.1714285714285713</v>
      </c>
      <c r="I44" s="6" t="s">
        <v>65</v>
      </c>
    </row>
    <row r="45" spans="1:9" x14ac:dyDescent="0.3">
      <c r="A45" s="7" t="str">
        <f t="shared" si="0"/>
        <v>175x418</v>
      </c>
      <c r="B45" s="7">
        <v>175</v>
      </c>
      <c r="C45" s="7">
        <v>418</v>
      </c>
      <c r="D45" s="8">
        <f t="shared" si="1"/>
        <v>73150</v>
      </c>
      <c r="E45" s="8">
        <f t="shared" si="2"/>
        <v>5096116.666666667</v>
      </c>
      <c r="F45" s="9">
        <f t="shared" si="3"/>
        <v>1065088383.3333334</v>
      </c>
      <c r="G45" s="9">
        <f t="shared" si="5"/>
        <v>186684895.83333334</v>
      </c>
      <c r="H45" s="10">
        <f t="shared" si="4"/>
        <v>2.3885714285714288</v>
      </c>
      <c r="I45" s="6" t="s">
        <v>65</v>
      </c>
    </row>
    <row r="46" spans="1:9" x14ac:dyDescent="0.3">
      <c r="A46" s="7" t="str">
        <f t="shared" si="0"/>
        <v>175x456</v>
      </c>
      <c r="B46" s="7">
        <v>175</v>
      </c>
      <c r="C46" s="7">
        <v>456</v>
      </c>
      <c r="D46" s="8">
        <f t="shared" si="1"/>
        <v>79800</v>
      </c>
      <c r="E46" s="8">
        <f t="shared" si="2"/>
        <v>6064800</v>
      </c>
      <c r="F46" s="9">
        <f t="shared" si="3"/>
        <v>1382774400</v>
      </c>
      <c r="G46" s="9">
        <f t="shared" si="5"/>
        <v>203656250</v>
      </c>
      <c r="H46" s="10">
        <f t="shared" si="4"/>
        <v>2.6057142857142859</v>
      </c>
      <c r="I46" s="6" t="s">
        <v>65</v>
      </c>
    </row>
    <row r="47" spans="1:9" x14ac:dyDescent="0.3">
      <c r="A47" s="7" t="str">
        <f t="shared" si="0"/>
        <v>175x494</v>
      </c>
      <c r="B47" s="7">
        <v>175</v>
      </c>
      <c r="C47" s="7">
        <v>494</v>
      </c>
      <c r="D47" s="8">
        <f t="shared" si="1"/>
        <v>86450</v>
      </c>
      <c r="E47" s="8">
        <f t="shared" si="2"/>
        <v>7117716.666666667</v>
      </c>
      <c r="F47" s="9">
        <f t="shared" si="3"/>
        <v>1758076016.6666667</v>
      </c>
      <c r="G47" s="9">
        <f t="shared" si="5"/>
        <v>220627604.16666666</v>
      </c>
      <c r="H47" s="10">
        <f t="shared" si="4"/>
        <v>2.822857142857143</v>
      </c>
      <c r="I47" s="6" t="s">
        <v>65</v>
      </c>
    </row>
    <row r="48" spans="1:9" x14ac:dyDescent="0.3">
      <c r="A48" s="7" t="str">
        <f t="shared" si="0"/>
        <v>175x532</v>
      </c>
      <c r="B48" s="7">
        <v>175</v>
      </c>
      <c r="C48" s="7">
        <v>532</v>
      </c>
      <c r="D48" s="8">
        <f t="shared" si="1"/>
        <v>93100</v>
      </c>
      <c r="E48" s="8">
        <f t="shared" si="2"/>
        <v>8254866.666666667</v>
      </c>
      <c r="F48" s="9">
        <f t="shared" si="3"/>
        <v>2195794533.3333335</v>
      </c>
      <c r="G48" s="9">
        <f t="shared" si="5"/>
        <v>237598958.33333334</v>
      </c>
      <c r="H48" s="10">
        <f t="shared" si="4"/>
        <v>3.04</v>
      </c>
      <c r="I48" s="6" t="s">
        <v>65</v>
      </c>
    </row>
    <row r="49" spans="1:9" x14ac:dyDescent="0.3">
      <c r="A49" s="7" t="str">
        <f t="shared" si="0"/>
        <v>175x570</v>
      </c>
      <c r="B49" s="7">
        <v>175</v>
      </c>
      <c r="C49" s="7">
        <v>570</v>
      </c>
      <c r="D49" s="8">
        <f t="shared" si="1"/>
        <v>99750</v>
      </c>
      <c r="E49" s="8">
        <f t="shared" si="2"/>
        <v>9476250</v>
      </c>
      <c r="F49" s="9">
        <f t="shared" si="3"/>
        <v>2700731250</v>
      </c>
      <c r="G49" s="9">
        <f t="shared" si="5"/>
        <v>254570312.5</v>
      </c>
      <c r="H49" s="10">
        <f t="shared" si="4"/>
        <v>3.2571428571428571</v>
      </c>
      <c r="I49" s="6" t="s">
        <v>65</v>
      </c>
    </row>
    <row r="50" spans="1:9" x14ac:dyDescent="0.3">
      <c r="A50" s="7" t="str">
        <f t="shared" si="0"/>
        <v>175x608</v>
      </c>
      <c r="B50" s="7">
        <v>175</v>
      </c>
      <c r="C50" s="7">
        <v>608</v>
      </c>
      <c r="D50" s="8">
        <f t="shared" si="1"/>
        <v>106400</v>
      </c>
      <c r="E50" s="8">
        <f t="shared" si="2"/>
        <v>10781866.666666666</v>
      </c>
      <c r="F50" s="9">
        <f t="shared" si="3"/>
        <v>3277687466.6666665</v>
      </c>
      <c r="G50" s="9">
        <f t="shared" si="5"/>
        <v>271541666.66666669</v>
      </c>
      <c r="H50" s="10">
        <f t="shared" si="4"/>
        <v>3.4742857142857142</v>
      </c>
      <c r="I50" s="6" t="s">
        <v>65</v>
      </c>
    </row>
    <row r="51" spans="1:9" x14ac:dyDescent="0.3">
      <c r="A51" s="7" t="str">
        <f t="shared" si="0"/>
        <v>175x646</v>
      </c>
      <c r="B51" s="7">
        <v>175</v>
      </c>
      <c r="C51" s="7">
        <v>646</v>
      </c>
      <c r="D51" s="8">
        <f t="shared" si="1"/>
        <v>113050</v>
      </c>
      <c r="E51" s="8">
        <f t="shared" si="2"/>
        <v>12171716.666666666</v>
      </c>
      <c r="F51" s="9">
        <f t="shared" si="3"/>
        <v>3931464483.3333335</v>
      </c>
      <c r="G51" s="9">
        <f t="shared" si="5"/>
        <v>288513020.83333331</v>
      </c>
      <c r="H51" s="10">
        <f t="shared" si="4"/>
        <v>3.6914285714285713</v>
      </c>
      <c r="I51" s="6" t="s">
        <v>65</v>
      </c>
    </row>
    <row r="52" spans="1:9" x14ac:dyDescent="0.3">
      <c r="A52" s="7" t="str">
        <f t="shared" si="0"/>
        <v>175x684</v>
      </c>
      <c r="B52" s="7">
        <v>175</v>
      </c>
      <c r="C52" s="7">
        <v>684</v>
      </c>
      <c r="D52" s="8">
        <f t="shared" si="1"/>
        <v>119700</v>
      </c>
      <c r="E52" s="8">
        <f t="shared" si="2"/>
        <v>13645800</v>
      </c>
      <c r="F52" s="9">
        <f t="shared" si="3"/>
        <v>4666863600</v>
      </c>
      <c r="G52" s="9">
        <f t="shared" si="5"/>
        <v>305484375</v>
      </c>
      <c r="H52" s="10">
        <f t="shared" si="4"/>
        <v>3.9085714285714284</v>
      </c>
      <c r="I52" s="6" t="s">
        <v>65</v>
      </c>
    </row>
    <row r="53" spans="1:9" x14ac:dyDescent="0.3">
      <c r="A53" s="7" t="str">
        <f t="shared" si="0"/>
        <v>175x722</v>
      </c>
      <c r="B53" s="7">
        <v>175</v>
      </c>
      <c r="C53" s="7">
        <v>722</v>
      </c>
      <c r="D53" s="8">
        <f t="shared" si="1"/>
        <v>126350</v>
      </c>
      <c r="E53" s="8">
        <f t="shared" si="2"/>
        <v>15204116.666666666</v>
      </c>
      <c r="F53" s="9">
        <f t="shared" si="3"/>
        <v>5488686116.666667</v>
      </c>
      <c r="G53" s="9">
        <f t="shared" si="5"/>
        <v>322455729.16666669</v>
      </c>
      <c r="H53" s="10">
        <f t="shared" si="4"/>
        <v>4.1257142857142854</v>
      </c>
      <c r="I53" s="6" t="s">
        <v>65</v>
      </c>
    </row>
    <row r="54" spans="1:9" x14ac:dyDescent="0.3">
      <c r="A54" s="7" t="str">
        <f t="shared" si="0"/>
        <v>175x760</v>
      </c>
      <c r="B54" s="7">
        <v>175</v>
      </c>
      <c r="C54" s="7">
        <v>760</v>
      </c>
      <c r="D54" s="8">
        <f t="shared" si="1"/>
        <v>133000</v>
      </c>
      <c r="E54" s="8">
        <f t="shared" si="2"/>
        <v>16846666.666666668</v>
      </c>
      <c r="F54" s="9">
        <f t="shared" si="3"/>
        <v>6401733333.333333</v>
      </c>
      <c r="G54" s="9">
        <f t="shared" si="5"/>
        <v>339427083.33333331</v>
      </c>
      <c r="H54" s="10">
        <f t="shared" si="4"/>
        <v>4.3428571428571425</v>
      </c>
      <c r="I54" s="6" t="s">
        <v>65</v>
      </c>
    </row>
    <row r="55" spans="1:9" x14ac:dyDescent="0.3">
      <c r="A55" s="7" t="str">
        <f t="shared" si="0"/>
        <v>175x798</v>
      </c>
      <c r="B55" s="7">
        <v>175</v>
      </c>
      <c r="C55" s="7">
        <v>798</v>
      </c>
      <c r="D55" s="8">
        <f t="shared" si="1"/>
        <v>139650</v>
      </c>
      <c r="E55" s="8">
        <f t="shared" si="2"/>
        <v>18573450</v>
      </c>
      <c r="F55" s="9">
        <f t="shared" si="3"/>
        <v>7410806550</v>
      </c>
      <c r="G55" s="9">
        <f t="shared" si="5"/>
        <v>356398437.5</v>
      </c>
      <c r="H55" s="10">
        <f t="shared" si="4"/>
        <v>4.5599999999999996</v>
      </c>
      <c r="I55" s="6" t="s">
        <v>65</v>
      </c>
    </row>
    <row r="56" spans="1:9" x14ac:dyDescent="0.3">
      <c r="A56" s="7" t="str">
        <f t="shared" si="0"/>
        <v>175x836</v>
      </c>
      <c r="B56" s="7">
        <v>175</v>
      </c>
      <c r="C56" s="7">
        <v>836</v>
      </c>
      <c r="D56" s="8">
        <f t="shared" si="1"/>
        <v>146300</v>
      </c>
      <c r="E56" s="8">
        <f t="shared" si="2"/>
        <v>20384466.666666668</v>
      </c>
      <c r="F56" s="9">
        <f t="shared" si="3"/>
        <v>8520707066.666667</v>
      </c>
      <c r="G56" s="9">
        <f t="shared" si="5"/>
        <v>373369791.66666669</v>
      </c>
      <c r="H56" s="10">
        <f t="shared" si="4"/>
        <v>4.7771428571428576</v>
      </c>
      <c r="I56" s="6" t="s">
        <v>65</v>
      </c>
    </row>
    <row r="57" spans="1:9" x14ac:dyDescent="0.3">
      <c r="A57" s="7" t="str">
        <f t="shared" si="0"/>
        <v>175x874</v>
      </c>
      <c r="B57" s="7">
        <v>175</v>
      </c>
      <c r="C57" s="7">
        <v>874</v>
      </c>
      <c r="D57" s="8">
        <f t="shared" si="1"/>
        <v>152950</v>
      </c>
      <c r="E57" s="8">
        <f t="shared" si="2"/>
        <v>22279716.666666668</v>
      </c>
      <c r="F57" s="9">
        <f t="shared" si="3"/>
        <v>9736236183.333334</v>
      </c>
      <c r="G57" s="9">
        <f t="shared" si="5"/>
        <v>390341145.83333331</v>
      </c>
      <c r="H57" s="10">
        <f t="shared" si="4"/>
        <v>4.9942857142857147</v>
      </c>
      <c r="I57" s="6" t="s">
        <v>65</v>
      </c>
    </row>
    <row r="58" spans="1:9" x14ac:dyDescent="0.3">
      <c r="A58" s="7" t="str">
        <f t="shared" si="0"/>
        <v>175x912</v>
      </c>
      <c r="B58" s="7">
        <v>175</v>
      </c>
      <c r="C58" s="7">
        <v>912</v>
      </c>
      <c r="D58" s="8">
        <f t="shared" si="1"/>
        <v>159600</v>
      </c>
      <c r="E58" s="8">
        <f t="shared" si="2"/>
        <v>24259200</v>
      </c>
      <c r="F58" s="9">
        <f t="shared" si="3"/>
        <v>11062195200</v>
      </c>
      <c r="G58" s="9">
        <f t="shared" si="5"/>
        <v>407312500</v>
      </c>
      <c r="H58" s="10">
        <f t="shared" si="4"/>
        <v>5.2114285714285717</v>
      </c>
      <c r="I58" s="6" t="s">
        <v>65</v>
      </c>
    </row>
    <row r="59" spans="1:9" x14ac:dyDescent="0.3">
      <c r="A59" s="7" t="str">
        <f t="shared" si="0"/>
        <v>175x950</v>
      </c>
      <c r="B59" s="7">
        <v>175</v>
      </c>
      <c r="C59" s="7">
        <v>950</v>
      </c>
      <c r="D59" s="8">
        <f t="shared" si="1"/>
        <v>166250</v>
      </c>
      <c r="E59" s="8">
        <f t="shared" si="2"/>
        <v>26322916.666666668</v>
      </c>
      <c r="F59" s="9">
        <f t="shared" si="3"/>
        <v>12503385416.666666</v>
      </c>
      <c r="G59" s="9">
        <f t="shared" si="5"/>
        <v>424283854.16666669</v>
      </c>
      <c r="H59" s="10">
        <f t="shared" si="4"/>
        <v>5.4285714285714288</v>
      </c>
      <c r="I59" s="6" t="s">
        <v>65</v>
      </c>
    </row>
    <row r="60" spans="1:9" x14ac:dyDescent="0.3">
      <c r="A60" s="7" t="str">
        <f t="shared" si="0"/>
        <v>175x988</v>
      </c>
      <c r="B60" s="7">
        <v>175</v>
      </c>
      <c r="C60" s="7">
        <v>988</v>
      </c>
      <c r="D60" s="8">
        <f t="shared" si="1"/>
        <v>172900</v>
      </c>
      <c r="E60" s="8">
        <f t="shared" si="2"/>
        <v>28470866.666666668</v>
      </c>
      <c r="F60" s="9">
        <f t="shared" si="3"/>
        <v>14064608133.333334</v>
      </c>
      <c r="G60" s="9">
        <f t="shared" si="5"/>
        <v>441255208.33333331</v>
      </c>
      <c r="H60" s="10">
        <f t="shared" si="4"/>
        <v>5.6457142857142859</v>
      </c>
      <c r="I60" s="6" t="s">
        <v>65</v>
      </c>
    </row>
    <row r="61" spans="1:9" x14ac:dyDescent="0.3">
      <c r="A61" s="7" t="str">
        <f t="shared" si="0"/>
        <v>175x1026</v>
      </c>
      <c r="B61" s="7">
        <v>175</v>
      </c>
      <c r="C61" s="7">
        <v>1026</v>
      </c>
      <c r="D61" s="8">
        <f t="shared" si="1"/>
        <v>179550</v>
      </c>
      <c r="E61" s="8">
        <f t="shared" si="2"/>
        <v>30703050</v>
      </c>
      <c r="F61" s="9">
        <f t="shared" si="3"/>
        <v>15750664650</v>
      </c>
      <c r="G61" s="9">
        <f t="shared" si="5"/>
        <v>458226562.5</v>
      </c>
      <c r="H61" s="10">
        <f t="shared" si="4"/>
        <v>5.862857142857143</v>
      </c>
      <c r="I61" s="6" t="s">
        <v>65</v>
      </c>
    </row>
    <row r="62" spans="1:9" x14ac:dyDescent="0.3">
      <c r="A62" s="7" t="str">
        <f t="shared" si="0"/>
        <v>175x1064</v>
      </c>
      <c r="B62" s="7">
        <v>175</v>
      </c>
      <c r="C62" s="7">
        <v>1064</v>
      </c>
      <c r="D62" s="8">
        <f t="shared" si="1"/>
        <v>186200</v>
      </c>
      <c r="E62" s="8">
        <f t="shared" si="2"/>
        <v>33019466.666666668</v>
      </c>
      <c r="F62" s="9">
        <f t="shared" si="3"/>
        <v>17566356266.666668</v>
      </c>
      <c r="G62" s="9">
        <f t="shared" si="5"/>
        <v>475197916.66666669</v>
      </c>
      <c r="H62" s="10">
        <f t="shared" si="4"/>
        <v>6.08</v>
      </c>
      <c r="I62" s="6" t="s">
        <v>65</v>
      </c>
    </row>
    <row r="63" spans="1:9" x14ac:dyDescent="0.3">
      <c r="A63" s="7" t="str">
        <f t="shared" si="0"/>
        <v>175x1102</v>
      </c>
      <c r="B63" s="7">
        <v>175</v>
      </c>
      <c r="C63" s="7">
        <v>1102</v>
      </c>
      <c r="D63" s="8">
        <f t="shared" si="1"/>
        <v>192850</v>
      </c>
      <c r="E63" s="8">
        <f t="shared" si="2"/>
        <v>35420116.666666664</v>
      </c>
      <c r="F63" s="9">
        <f t="shared" si="3"/>
        <v>19516484283.333332</v>
      </c>
      <c r="G63" s="9">
        <f t="shared" si="5"/>
        <v>492169270.83333331</v>
      </c>
      <c r="H63" s="10">
        <f t="shared" si="4"/>
        <v>6.2971428571428572</v>
      </c>
      <c r="I63" s="6" t="s">
        <v>65</v>
      </c>
    </row>
    <row r="64" spans="1:9" x14ac:dyDescent="0.3">
      <c r="A64" s="7" t="str">
        <f t="shared" si="0"/>
        <v>175x1140</v>
      </c>
      <c r="B64" s="7">
        <v>175</v>
      </c>
      <c r="C64" s="7">
        <v>1140</v>
      </c>
      <c r="D64" s="8">
        <f t="shared" si="1"/>
        <v>199500</v>
      </c>
      <c r="E64" s="8">
        <f t="shared" si="2"/>
        <v>37905000</v>
      </c>
      <c r="F64" s="9">
        <f t="shared" si="3"/>
        <v>21605850000</v>
      </c>
      <c r="G64" s="9">
        <f t="shared" si="5"/>
        <v>509140625</v>
      </c>
      <c r="H64" s="10">
        <f t="shared" si="4"/>
        <v>6.5142857142857142</v>
      </c>
      <c r="I64" s="6" t="s">
        <v>65</v>
      </c>
    </row>
    <row r="65" spans="1:9" x14ac:dyDescent="0.3">
      <c r="A65" s="7" t="str">
        <f t="shared" si="0"/>
        <v>175x1178</v>
      </c>
      <c r="B65" s="7">
        <v>175</v>
      </c>
      <c r="C65" s="7">
        <v>1178</v>
      </c>
      <c r="D65" s="8">
        <f t="shared" si="1"/>
        <v>206150</v>
      </c>
      <c r="E65" s="8">
        <f t="shared" si="2"/>
        <v>40474116.666666664</v>
      </c>
      <c r="F65" s="9">
        <f t="shared" si="3"/>
        <v>23839254716.666668</v>
      </c>
      <c r="G65" s="9">
        <f t="shared" si="5"/>
        <v>526111979.16666669</v>
      </c>
      <c r="H65" s="10">
        <f t="shared" si="4"/>
        <v>6.7314285714285713</v>
      </c>
      <c r="I65" s="6" t="s">
        <v>65</v>
      </c>
    </row>
    <row r="66" spans="1:9" x14ac:dyDescent="0.3">
      <c r="A66" s="7" t="str">
        <f t="shared" si="0"/>
        <v>175x1216</v>
      </c>
      <c r="B66" s="7">
        <v>175</v>
      </c>
      <c r="C66" s="7">
        <v>1216</v>
      </c>
      <c r="D66" s="8">
        <f t="shared" si="1"/>
        <v>212800</v>
      </c>
      <c r="E66" s="8">
        <f t="shared" si="2"/>
        <v>43127466.666666664</v>
      </c>
      <c r="F66" s="9">
        <f t="shared" si="3"/>
        <v>26221499733.333332</v>
      </c>
      <c r="G66" s="9">
        <f t="shared" si="5"/>
        <v>543083333.33333337</v>
      </c>
      <c r="H66" s="10">
        <f t="shared" si="4"/>
        <v>6.9485714285714284</v>
      </c>
      <c r="I66" s="6" t="s">
        <v>65</v>
      </c>
    </row>
    <row r="67" spans="1:9" x14ac:dyDescent="0.3">
      <c r="A67" s="7" t="str">
        <f t="shared" si="0"/>
        <v>175x1254</v>
      </c>
      <c r="B67" s="7">
        <v>175</v>
      </c>
      <c r="C67" s="7">
        <v>1254</v>
      </c>
      <c r="D67" s="8">
        <f t="shared" si="1"/>
        <v>219450</v>
      </c>
      <c r="E67" s="8">
        <f t="shared" si="2"/>
        <v>45865050</v>
      </c>
      <c r="F67" s="9">
        <f t="shared" si="3"/>
        <v>28757386350</v>
      </c>
      <c r="G67" s="9">
        <f t="shared" ref="G67:G130" si="6">C67*B67^3/12</f>
        <v>560054687.5</v>
      </c>
      <c r="H67" s="10">
        <f t="shared" si="4"/>
        <v>7.1657142857142855</v>
      </c>
      <c r="I67" s="6" t="s">
        <v>65</v>
      </c>
    </row>
    <row r="68" spans="1:9" x14ac:dyDescent="0.3">
      <c r="A68" s="7" t="str">
        <f t="shared" si="0"/>
        <v>215x190</v>
      </c>
      <c r="B68" s="7">
        <v>215</v>
      </c>
      <c r="C68" s="7">
        <v>190</v>
      </c>
      <c r="D68" s="8">
        <f t="shared" si="1"/>
        <v>40850</v>
      </c>
      <c r="E68" s="8">
        <f t="shared" si="2"/>
        <v>1293583.3333333333</v>
      </c>
      <c r="F68" s="9">
        <f t="shared" si="3"/>
        <v>122890416.66666667</v>
      </c>
      <c r="G68" s="9">
        <f t="shared" si="6"/>
        <v>157357604.16666666</v>
      </c>
      <c r="H68" s="10">
        <f t="shared" si="4"/>
        <v>0.88372093023255816</v>
      </c>
      <c r="I68" s="6" t="s">
        <v>65</v>
      </c>
    </row>
    <row r="69" spans="1:9" x14ac:dyDescent="0.3">
      <c r="A69" s="7" t="str">
        <f t="shared" si="0"/>
        <v>215x228</v>
      </c>
      <c r="B69" s="7">
        <v>215</v>
      </c>
      <c r="C69" s="7">
        <v>228</v>
      </c>
      <c r="D69" s="8">
        <f t="shared" si="1"/>
        <v>49020</v>
      </c>
      <c r="E69" s="8">
        <f t="shared" si="2"/>
        <v>1862760</v>
      </c>
      <c r="F69" s="9">
        <f t="shared" si="3"/>
        <v>212354640</v>
      </c>
      <c r="G69" s="9">
        <f t="shared" si="6"/>
        <v>188829125</v>
      </c>
      <c r="H69" s="10">
        <f t="shared" si="4"/>
        <v>1.0604651162790697</v>
      </c>
      <c r="I69" s="6" t="s">
        <v>65</v>
      </c>
    </row>
    <row r="70" spans="1:9" x14ac:dyDescent="0.3">
      <c r="A70" s="7" t="str">
        <f t="shared" ref="A70:A135" si="7">B70&amp;"x"&amp;C70</f>
        <v>215x266</v>
      </c>
      <c r="B70" s="7">
        <v>215</v>
      </c>
      <c r="C70" s="7">
        <v>266</v>
      </c>
      <c r="D70" s="8">
        <f t="shared" ref="D70:D135" si="8">B70*C70</f>
        <v>57190</v>
      </c>
      <c r="E70" s="8">
        <f t="shared" ref="E70:E135" si="9">B70*C70^2/6</f>
        <v>2535423.3333333335</v>
      </c>
      <c r="F70" s="9">
        <f t="shared" ref="F70:F135" si="10">B70*C70^3/12</f>
        <v>337211303.33333331</v>
      </c>
      <c r="G70" s="9">
        <f t="shared" si="6"/>
        <v>220300645.83333334</v>
      </c>
      <c r="H70" s="10">
        <f t="shared" ref="H70:H135" si="11">C70/B70</f>
        <v>1.2372093023255815</v>
      </c>
      <c r="I70" s="6" t="s">
        <v>65</v>
      </c>
    </row>
    <row r="71" spans="1:9" x14ac:dyDescent="0.3">
      <c r="A71" s="7" t="str">
        <f t="shared" si="7"/>
        <v>215x304</v>
      </c>
      <c r="B71" s="7">
        <v>215</v>
      </c>
      <c r="C71" s="7">
        <v>304</v>
      </c>
      <c r="D71" s="8">
        <f t="shared" si="8"/>
        <v>65360</v>
      </c>
      <c r="E71" s="8">
        <f t="shared" si="9"/>
        <v>3311573.3333333335</v>
      </c>
      <c r="F71" s="9">
        <f t="shared" si="10"/>
        <v>503359146.66666669</v>
      </c>
      <c r="G71" s="9">
        <f t="shared" si="6"/>
        <v>251772166.66666666</v>
      </c>
      <c r="H71" s="10">
        <f t="shared" si="11"/>
        <v>1.413953488372093</v>
      </c>
      <c r="I71" s="6" t="s">
        <v>65</v>
      </c>
    </row>
    <row r="72" spans="1:9" x14ac:dyDescent="0.3">
      <c r="A72" s="7" t="str">
        <f t="shared" si="7"/>
        <v>215x342</v>
      </c>
      <c r="B72" s="7">
        <v>215</v>
      </c>
      <c r="C72" s="7">
        <v>342</v>
      </c>
      <c r="D72" s="8">
        <f t="shared" si="8"/>
        <v>73530</v>
      </c>
      <c r="E72" s="8">
        <f t="shared" si="9"/>
        <v>4191210</v>
      </c>
      <c r="F72" s="9">
        <f t="shared" si="10"/>
        <v>716696910</v>
      </c>
      <c r="G72" s="9">
        <f t="shared" si="6"/>
        <v>283243687.5</v>
      </c>
      <c r="H72" s="10">
        <f t="shared" si="11"/>
        <v>1.5906976744186045</v>
      </c>
      <c r="I72" s="6" t="s">
        <v>65</v>
      </c>
    </row>
    <row r="73" spans="1:9" x14ac:dyDescent="0.3">
      <c r="A73" s="7" t="str">
        <f t="shared" si="7"/>
        <v>215x380</v>
      </c>
      <c r="B73" s="7">
        <v>215</v>
      </c>
      <c r="C73" s="7">
        <v>380</v>
      </c>
      <c r="D73" s="8">
        <f t="shared" si="8"/>
        <v>81700</v>
      </c>
      <c r="E73" s="8">
        <f t="shared" si="9"/>
        <v>5174333.333333333</v>
      </c>
      <c r="F73" s="9">
        <f t="shared" si="10"/>
        <v>983123333.33333337</v>
      </c>
      <c r="G73" s="9">
        <f t="shared" si="6"/>
        <v>314715208.33333331</v>
      </c>
      <c r="H73" s="10">
        <f t="shared" si="11"/>
        <v>1.7674418604651163</v>
      </c>
      <c r="I73" s="6" t="s">
        <v>65</v>
      </c>
    </row>
    <row r="74" spans="1:9" x14ac:dyDescent="0.3">
      <c r="A74" s="7" t="str">
        <f t="shared" si="7"/>
        <v>215x418</v>
      </c>
      <c r="B74" s="7">
        <v>215</v>
      </c>
      <c r="C74" s="7">
        <v>418</v>
      </c>
      <c r="D74" s="8">
        <f t="shared" si="8"/>
        <v>89870</v>
      </c>
      <c r="E74" s="8">
        <f t="shared" si="9"/>
        <v>6260943.333333333</v>
      </c>
      <c r="F74" s="9">
        <f t="shared" si="10"/>
        <v>1308537156.6666667</v>
      </c>
      <c r="G74" s="9">
        <f t="shared" si="6"/>
        <v>346186729.16666669</v>
      </c>
      <c r="H74" s="10">
        <f t="shared" si="11"/>
        <v>1.9441860465116279</v>
      </c>
      <c r="I74" s="6" t="s">
        <v>65</v>
      </c>
    </row>
    <row r="75" spans="1:9" x14ac:dyDescent="0.3">
      <c r="A75" s="7" t="str">
        <f t="shared" si="7"/>
        <v>215x456</v>
      </c>
      <c r="B75" s="7">
        <v>215</v>
      </c>
      <c r="C75" s="7">
        <v>456</v>
      </c>
      <c r="D75" s="8">
        <f t="shared" si="8"/>
        <v>98040</v>
      </c>
      <c r="E75" s="8">
        <f t="shared" si="9"/>
        <v>7451040</v>
      </c>
      <c r="F75" s="9">
        <f t="shared" si="10"/>
        <v>1698837120</v>
      </c>
      <c r="G75" s="9">
        <f t="shared" si="6"/>
        <v>377658250</v>
      </c>
      <c r="H75" s="10">
        <f t="shared" si="11"/>
        <v>2.1209302325581394</v>
      </c>
      <c r="I75" s="6" t="s">
        <v>65</v>
      </c>
    </row>
    <row r="76" spans="1:9" x14ac:dyDescent="0.3">
      <c r="A76" s="7" t="str">
        <f t="shared" si="7"/>
        <v>215x494</v>
      </c>
      <c r="B76" s="7">
        <v>215</v>
      </c>
      <c r="C76" s="7">
        <v>494</v>
      </c>
      <c r="D76" s="8">
        <f t="shared" si="8"/>
        <v>106210</v>
      </c>
      <c r="E76" s="8">
        <f t="shared" si="9"/>
        <v>8744623.333333334</v>
      </c>
      <c r="F76" s="9">
        <f t="shared" si="10"/>
        <v>2159921963.3333335</v>
      </c>
      <c r="G76" s="9">
        <f t="shared" si="6"/>
        <v>409129770.83333331</v>
      </c>
      <c r="H76" s="10">
        <f t="shared" si="11"/>
        <v>2.2976744186046512</v>
      </c>
      <c r="I76" s="6" t="s">
        <v>65</v>
      </c>
    </row>
    <row r="77" spans="1:9" x14ac:dyDescent="0.3">
      <c r="A77" s="7" t="str">
        <f t="shared" si="7"/>
        <v>215x532</v>
      </c>
      <c r="B77" s="7">
        <v>215</v>
      </c>
      <c r="C77" s="7">
        <v>532</v>
      </c>
      <c r="D77" s="8">
        <f t="shared" si="8"/>
        <v>114380</v>
      </c>
      <c r="E77" s="8">
        <f t="shared" si="9"/>
        <v>10141693.333333334</v>
      </c>
      <c r="F77" s="9">
        <f t="shared" si="10"/>
        <v>2697690426.6666665</v>
      </c>
      <c r="G77" s="9">
        <f t="shared" si="6"/>
        <v>440601291.66666669</v>
      </c>
      <c r="H77" s="10">
        <f t="shared" si="11"/>
        <v>2.4744186046511629</v>
      </c>
      <c r="I77" s="6" t="s">
        <v>65</v>
      </c>
    </row>
    <row r="78" spans="1:9" x14ac:dyDescent="0.3">
      <c r="A78" s="7" t="str">
        <f t="shared" si="7"/>
        <v>215x570</v>
      </c>
      <c r="B78" s="7">
        <v>215</v>
      </c>
      <c r="C78" s="7">
        <v>570</v>
      </c>
      <c r="D78" s="8">
        <f t="shared" si="8"/>
        <v>122550</v>
      </c>
      <c r="E78" s="8">
        <f t="shared" si="9"/>
        <v>11642250</v>
      </c>
      <c r="F78" s="9">
        <f t="shared" si="10"/>
        <v>3318041250</v>
      </c>
      <c r="G78" s="9">
        <f t="shared" si="6"/>
        <v>472072812.5</v>
      </c>
      <c r="H78" s="10">
        <f t="shared" si="11"/>
        <v>2.6511627906976742</v>
      </c>
      <c r="I78" s="6" t="s">
        <v>65</v>
      </c>
    </row>
    <row r="79" spans="1:9" x14ac:dyDescent="0.3">
      <c r="A79" s="7" t="str">
        <f t="shared" si="7"/>
        <v>215x608</v>
      </c>
      <c r="B79" s="7">
        <v>215</v>
      </c>
      <c r="C79" s="7">
        <v>608</v>
      </c>
      <c r="D79" s="8">
        <f t="shared" si="8"/>
        <v>130720</v>
      </c>
      <c r="E79" s="8">
        <f t="shared" si="9"/>
        <v>13246293.333333334</v>
      </c>
      <c r="F79" s="9">
        <f t="shared" si="10"/>
        <v>4026873173.3333335</v>
      </c>
      <c r="G79" s="9">
        <f t="shared" si="6"/>
        <v>503544333.33333331</v>
      </c>
      <c r="H79" s="10">
        <f t="shared" si="11"/>
        <v>2.827906976744186</v>
      </c>
      <c r="I79" s="6" t="s">
        <v>65</v>
      </c>
    </row>
    <row r="80" spans="1:9" x14ac:dyDescent="0.3">
      <c r="A80" s="7" t="str">
        <f t="shared" si="7"/>
        <v>215x646</v>
      </c>
      <c r="B80" s="7">
        <v>215</v>
      </c>
      <c r="C80" s="7">
        <v>646</v>
      </c>
      <c r="D80" s="8">
        <f t="shared" si="8"/>
        <v>138890</v>
      </c>
      <c r="E80" s="8">
        <f t="shared" si="9"/>
        <v>14953823.333333334</v>
      </c>
      <c r="F80" s="9">
        <f t="shared" si="10"/>
        <v>4830084936.666667</v>
      </c>
      <c r="G80" s="9">
        <f t="shared" si="6"/>
        <v>535015854.16666669</v>
      </c>
      <c r="H80" s="10">
        <f t="shared" si="11"/>
        <v>3.0046511627906978</v>
      </c>
      <c r="I80" s="6" t="s">
        <v>65</v>
      </c>
    </row>
    <row r="81" spans="1:9" x14ac:dyDescent="0.3">
      <c r="A81" s="7" t="str">
        <f t="shared" si="7"/>
        <v>215x684</v>
      </c>
      <c r="B81" s="7">
        <v>215</v>
      </c>
      <c r="C81" s="7">
        <v>684</v>
      </c>
      <c r="D81" s="8">
        <f t="shared" si="8"/>
        <v>147060</v>
      </c>
      <c r="E81" s="8">
        <f t="shared" si="9"/>
        <v>16764840</v>
      </c>
      <c r="F81" s="9">
        <f t="shared" si="10"/>
        <v>5733575280</v>
      </c>
      <c r="G81" s="9">
        <f t="shared" si="6"/>
        <v>566487375</v>
      </c>
      <c r="H81" s="10">
        <f t="shared" si="11"/>
        <v>3.1813953488372091</v>
      </c>
      <c r="I81" s="6" t="s">
        <v>65</v>
      </c>
    </row>
    <row r="82" spans="1:9" x14ac:dyDescent="0.3">
      <c r="A82" s="7" t="str">
        <f t="shared" si="7"/>
        <v>215x722</v>
      </c>
      <c r="B82" s="7">
        <v>215</v>
      </c>
      <c r="C82" s="7">
        <v>722</v>
      </c>
      <c r="D82" s="8">
        <f t="shared" si="8"/>
        <v>155230</v>
      </c>
      <c r="E82" s="8">
        <f t="shared" si="9"/>
        <v>18679343.333333332</v>
      </c>
      <c r="F82" s="9">
        <f t="shared" si="10"/>
        <v>6743242943.333333</v>
      </c>
      <c r="G82" s="9">
        <f t="shared" si="6"/>
        <v>597958895.83333337</v>
      </c>
      <c r="H82" s="10">
        <f t="shared" si="11"/>
        <v>3.3581395348837209</v>
      </c>
      <c r="I82" s="6" t="s">
        <v>65</v>
      </c>
    </row>
    <row r="83" spans="1:9" x14ac:dyDescent="0.3">
      <c r="A83" s="7" t="str">
        <f t="shared" si="7"/>
        <v>215x760</v>
      </c>
      <c r="B83" s="7">
        <v>215</v>
      </c>
      <c r="C83" s="7">
        <v>760</v>
      </c>
      <c r="D83" s="8">
        <f t="shared" si="8"/>
        <v>163400</v>
      </c>
      <c r="E83" s="8">
        <f t="shared" si="9"/>
        <v>20697333.333333332</v>
      </c>
      <c r="F83" s="9">
        <f t="shared" si="10"/>
        <v>7864986666.666667</v>
      </c>
      <c r="G83" s="9">
        <f t="shared" si="6"/>
        <v>629430416.66666663</v>
      </c>
      <c r="H83" s="10">
        <f t="shared" si="11"/>
        <v>3.5348837209302326</v>
      </c>
      <c r="I83" s="6" t="s">
        <v>65</v>
      </c>
    </row>
    <row r="84" spans="1:9" x14ac:dyDescent="0.3">
      <c r="A84" s="7" t="str">
        <f t="shared" si="7"/>
        <v>215x798</v>
      </c>
      <c r="B84" s="7">
        <v>215</v>
      </c>
      <c r="C84" s="7">
        <v>798</v>
      </c>
      <c r="D84" s="8">
        <f t="shared" si="8"/>
        <v>171570</v>
      </c>
      <c r="E84" s="8">
        <f t="shared" si="9"/>
        <v>22818810</v>
      </c>
      <c r="F84" s="9">
        <f t="shared" si="10"/>
        <v>9104705190</v>
      </c>
      <c r="G84" s="9">
        <f t="shared" si="6"/>
        <v>660901937.5</v>
      </c>
      <c r="H84" s="10">
        <f t="shared" si="11"/>
        <v>3.7116279069767444</v>
      </c>
      <c r="I84" s="6" t="s">
        <v>65</v>
      </c>
    </row>
    <row r="85" spans="1:9" x14ac:dyDescent="0.3">
      <c r="A85" s="7" t="str">
        <f t="shared" si="7"/>
        <v>215x836</v>
      </c>
      <c r="B85" s="7">
        <v>215</v>
      </c>
      <c r="C85" s="7">
        <v>836</v>
      </c>
      <c r="D85" s="8">
        <f t="shared" si="8"/>
        <v>179740</v>
      </c>
      <c r="E85" s="8">
        <f t="shared" si="9"/>
        <v>25043773.333333332</v>
      </c>
      <c r="F85" s="9">
        <f t="shared" si="10"/>
        <v>10468297253.333334</v>
      </c>
      <c r="G85" s="9">
        <f t="shared" si="6"/>
        <v>692373458.33333337</v>
      </c>
      <c r="H85" s="10">
        <f t="shared" si="11"/>
        <v>3.8883720930232557</v>
      </c>
      <c r="I85" s="6" t="s">
        <v>65</v>
      </c>
    </row>
    <row r="86" spans="1:9" x14ac:dyDescent="0.3">
      <c r="A86" s="7" t="str">
        <f t="shared" si="7"/>
        <v>215x874</v>
      </c>
      <c r="B86" s="7">
        <v>215</v>
      </c>
      <c r="C86" s="7">
        <v>874</v>
      </c>
      <c r="D86" s="8">
        <f t="shared" si="8"/>
        <v>187910</v>
      </c>
      <c r="E86" s="8">
        <f t="shared" si="9"/>
        <v>27372223.333333332</v>
      </c>
      <c r="F86" s="9">
        <f t="shared" si="10"/>
        <v>11961661596.666666</v>
      </c>
      <c r="G86" s="9">
        <f t="shared" si="6"/>
        <v>723844979.16666663</v>
      </c>
      <c r="H86" s="10">
        <f t="shared" si="11"/>
        <v>4.065116279069767</v>
      </c>
      <c r="I86" s="6" t="s">
        <v>65</v>
      </c>
    </row>
    <row r="87" spans="1:9" x14ac:dyDescent="0.3">
      <c r="A87" s="7" t="str">
        <f t="shared" si="7"/>
        <v>215x912</v>
      </c>
      <c r="B87" s="7">
        <v>215</v>
      </c>
      <c r="C87" s="7">
        <v>912</v>
      </c>
      <c r="D87" s="8">
        <f t="shared" si="8"/>
        <v>196080</v>
      </c>
      <c r="E87" s="8">
        <f t="shared" si="9"/>
        <v>29804160</v>
      </c>
      <c r="F87" s="9">
        <f t="shared" si="10"/>
        <v>13590696960</v>
      </c>
      <c r="G87" s="9">
        <f t="shared" si="6"/>
        <v>755316500</v>
      </c>
      <c r="H87" s="10">
        <f t="shared" si="11"/>
        <v>4.2418604651162788</v>
      </c>
      <c r="I87" s="6" t="s">
        <v>65</v>
      </c>
    </row>
    <row r="88" spans="1:9" x14ac:dyDescent="0.3">
      <c r="A88" s="7" t="str">
        <f t="shared" si="7"/>
        <v>215x950</v>
      </c>
      <c r="B88" s="7">
        <v>215</v>
      </c>
      <c r="C88" s="7">
        <v>950</v>
      </c>
      <c r="D88" s="8">
        <f t="shared" si="8"/>
        <v>204250</v>
      </c>
      <c r="E88" s="8">
        <f t="shared" si="9"/>
        <v>32339583.333333332</v>
      </c>
      <c r="F88" s="9">
        <f t="shared" si="10"/>
        <v>15361302083.333334</v>
      </c>
      <c r="G88" s="9">
        <f t="shared" si="6"/>
        <v>786788020.83333337</v>
      </c>
      <c r="H88" s="10">
        <f t="shared" si="11"/>
        <v>4.4186046511627906</v>
      </c>
      <c r="I88" s="6" t="s">
        <v>65</v>
      </c>
    </row>
    <row r="89" spans="1:9" x14ac:dyDescent="0.3">
      <c r="A89" s="7" t="str">
        <f t="shared" si="7"/>
        <v>215x988</v>
      </c>
      <c r="B89" s="7">
        <v>215</v>
      </c>
      <c r="C89" s="7">
        <v>988</v>
      </c>
      <c r="D89" s="8">
        <f t="shared" si="8"/>
        <v>212420</v>
      </c>
      <c r="E89" s="8">
        <f t="shared" si="9"/>
        <v>34978493.333333336</v>
      </c>
      <c r="F89" s="9">
        <f t="shared" si="10"/>
        <v>17279375706.666668</v>
      </c>
      <c r="G89" s="9">
        <f t="shared" si="6"/>
        <v>818259541.66666663</v>
      </c>
      <c r="H89" s="10">
        <f t="shared" si="11"/>
        <v>4.5953488372093023</v>
      </c>
      <c r="I89" s="6" t="s">
        <v>65</v>
      </c>
    </row>
    <row r="90" spans="1:9" x14ac:dyDescent="0.3">
      <c r="A90" s="7" t="str">
        <f t="shared" si="7"/>
        <v>215x1026</v>
      </c>
      <c r="B90" s="7">
        <v>215</v>
      </c>
      <c r="C90" s="7">
        <v>1026</v>
      </c>
      <c r="D90" s="8">
        <f t="shared" si="8"/>
        <v>220590</v>
      </c>
      <c r="E90" s="8">
        <f t="shared" si="9"/>
        <v>37720890</v>
      </c>
      <c r="F90" s="9">
        <f t="shared" si="10"/>
        <v>19350816570</v>
      </c>
      <c r="G90" s="9">
        <f t="shared" si="6"/>
        <v>849731062.5</v>
      </c>
      <c r="H90" s="10">
        <f t="shared" si="11"/>
        <v>4.7720930232558141</v>
      </c>
      <c r="I90" s="6" t="s">
        <v>65</v>
      </c>
    </row>
    <row r="91" spans="1:9" x14ac:dyDescent="0.3">
      <c r="A91" s="7" t="str">
        <f t="shared" si="7"/>
        <v>215x1064</v>
      </c>
      <c r="B91" s="7">
        <v>215</v>
      </c>
      <c r="C91" s="7">
        <v>1064</v>
      </c>
      <c r="D91" s="8">
        <f t="shared" si="8"/>
        <v>228760</v>
      </c>
      <c r="E91" s="8">
        <f t="shared" si="9"/>
        <v>40566773.333333336</v>
      </c>
      <c r="F91" s="9">
        <f t="shared" si="10"/>
        <v>21581523413.333332</v>
      </c>
      <c r="G91" s="9">
        <f t="shared" si="6"/>
        <v>881202583.33333337</v>
      </c>
      <c r="H91" s="10">
        <f t="shared" si="11"/>
        <v>4.9488372093023258</v>
      </c>
      <c r="I91" s="6" t="s">
        <v>65</v>
      </c>
    </row>
    <row r="92" spans="1:9" x14ac:dyDescent="0.3">
      <c r="A92" s="7" t="str">
        <f t="shared" si="7"/>
        <v>215x1102</v>
      </c>
      <c r="B92" s="7">
        <v>215</v>
      </c>
      <c r="C92" s="7">
        <v>1102</v>
      </c>
      <c r="D92" s="8">
        <f t="shared" si="8"/>
        <v>236930</v>
      </c>
      <c r="E92" s="8">
        <f t="shared" si="9"/>
        <v>43516143.333333336</v>
      </c>
      <c r="F92" s="9">
        <f t="shared" si="10"/>
        <v>23977394976.666668</v>
      </c>
      <c r="G92" s="9">
        <f t="shared" si="6"/>
        <v>912674104.16666663</v>
      </c>
      <c r="H92" s="10">
        <f t="shared" si="11"/>
        <v>5.1255813953488376</v>
      </c>
      <c r="I92" s="6" t="s">
        <v>65</v>
      </c>
    </row>
    <row r="93" spans="1:9" x14ac:dyDescent="0.3">
      <c r="A93" s="7" t="str">
        <f t="shared" si="7"/>
        <v>215x1140</v>
      </c>
      <c r="B93" s="7">
        <v>215</v>
      </c>
      <c r="C93" s="7">
        <v>1140</v>
      </c>
      <c r="D93" s="8">
        <f t="shared" si="8"/>
        <v>245100</v>
      </c>
      <c r="E93" s="8">
        <f t="shared" si="9"/>
        <v>46569000</v>
      </c>
      <c r="F93" s="9">
        <f t="shared" si="10"/>
        <v>26544330000</v>
      </c>
      <c r="G93" s="9">
        <f t="shared" si="6"/>
        <v>944145625</v>
      </c>
      <c r="H93" s="10">
        <f t="shared" si="11"/>
        <v>5.3023255813953485</v>
      </c>
      <c r="I93" s="6" t="s">
        <v>65</v>
      </c>
    </row>
    <row r="94" spans="1:9" x14ac:dyDescent="0.3">
      <c r="A94" s="7" t="str">
        <f t="shared" si="7"/>
        <v>215x1178</v>
      </c>
      <c r="B94" s="7">
        <v>215</v>
      </c>
      <c r="C94" s="7">
        <v>1178</v>
      </c>
      <c r="D94" s="8">
        <f t="shared" si="8"/>
        <v>253270</v>
      </c>
      <c r="E94" s="8">
        <f t="shared" si="9"/>
        <v>49725343.333333336</v>
      </c>
      <c r="F94" s="9">
        <f t="shared" si="10"/>
        <v>29288227223.333332</v>
      </c>
      <c r="G94" s="9">
        <f t="shared" si="6"/>
        <v>975617145.83333337</v>
      </c>
      <c r="H94" s="10">
        <f t="shared" si="11"/>
        <v>5.4790697674418603</v>
      </c>
      <c r="I94" s="6" t="s">
        <v>65</v>
      </c>
    </row>
    <row r="95" spans="1:9" x14ac:dyDescent="0.3">
      <c r="A95" s="7" t="str">
        <f t="shared" si="7"/>
        <v>215x1216</v>
      </c>
      <c r="B95" s="7">
        <v>215</v>
      </c>
      <c r="C95" s="7">
        <v>1216</v>
      </c>
      <c r="D95" s="8">
        <f t="shared" si="8"/>
        <v>261440</v>
      </c>
      <c r="E95" s="8">
        <f t="shared" si="9"/>
        <v>52985173.333333336</v>
      </c>
      <c r="F95" s="9">
        <f t="shared" si="10"/>
        <v>32214985386.666668</v>
      </c>
      <c r="G95" s="9">
        <f t="shared" si="6"/>
        <v>1007088666.6666666</v>
      </c>
      <c r="H95" s="10">
        <f t="shared" si="11"/>
        <v>5.655813953488372</v>
      </c>
      <c r="I95" s="6" t="s">
        <v>65</v>
      </c>
    </row>
    <row r="96" spans="1:9" x14ac:dyDescent="0.3">
      <c r="A96" s="7" t="str">
        <f t="shared" si="7"/>
        <v>215x1254</v>
      </c>
      <c r="B96" s="7">
        <v>215</v>
      </c>
      <c r="C96" s="7">
        <v>1254</v>
      </c>
      <c r="D96" s="8">
        <f t="shared" si="8"/>
        <v>269610</v>
      </c>
      <c r="E96" s="8">
        <f t="shared" si="9"/>
        <v>56348490</v>
      </c>
      <c r="F96" s="9">
        <f t="shared" si="10"/>
        <v>35330503230</v>
      </c>
      <c r="G96" s="9">
        <f t="shared" si="6"/>
        <v>1038560187.5</v>
      </c>
      <c r="H96" s="10">
        <f t="shared" si="11"/>
        <v>5.8325581395348838</v>
      </c>
      <c r="I96" s="6" t="s">
        <v>65</v>
      </c>
    </row>
    <row r="97" spans="1:9" x14ac:dyDescent="0.3">
      <c r="A97" s="7" t="str">
        <f t="shared" si="7"/>
        <v>215x1292</v>
      </c>
      <c r="B97" s="7">
        <v>215</v>
      </c>
      <c r="C97" s="7">
        <v>1292</v>
      </c>
      <c r="D97" s="8">
        <f t="shared" si="8"/>
        <v>277780</v>
      </c>
      <c r="E97" s="8">
        <f t="shared" si="9"/>
        <v>59815293.333333336</v>
      </c>
      <c r="F97" s="9">
        <f t="shared" si="10"/>
        <v>38640679493.333336</v>
      </c>
      <c r="G97" s="9">
        <f t="shared" si="6"/>
        <v>1070031708.3333334</v>
      </c>
      <c r="H97" s="10">
        <f t="shared" si="11"/>
        <v>6.0093023255813955</v>
      </c>
      <c r="I97" s="6" t="s">
        <v>65</v>
      </c>
    </row>
    <row r="98" spans="1:9" x14ac:dyDescent="0.3">
      <c r="A98" s="7" t="str">
        <f t="shared" si="7"/>
        <v>215x1330</v>
      </c>
      <c r="B98" s="7">
        <v>215</v>
      </c>
      <c r="C98" s="7">
        <v>1330</v>
      </c>
      <c r="D98" s="8">
        <f t="shared" si="8"/>
        <v>285950</v>
      </c>
      <c r="E98" s="8">
        <f t="shared" si="9"/>
        <v>63385583.333333336</v>
      </c>
      <c r="F98" s="9">
        <f t="shared" si="10"/>
        <v>42151412916.666664</v>
      </c>
      <c r="G98" s="9">
        <f t="shared" si="6"/>
        <v>1101503229.1666667</v>
      </c>
      <c r="H98" s="10">
        <f t="shared" si="11"/>
        <v>6.1860465116279073</v>
      </c>
      <c r="I98" s="6" t="s">
        <v>65</v>
      </c>
    </row>
    <row r="99" spans="1:9" x14ac:dyDescent="0.3">
      <c r="A99" s="7" t="str">
        <f t="shared" si="7"/>
        <v>215x1368</v>
      </c>
      <c r="B99" s="7">
        <v>215</v>
      </c>
      <c r="C99" s="7">
        <v>1368</v>
      </c>
      <c r="D99" s="8">
        <f t="shared" si="8"/>
        <v>294120</v>
      </c>
      <c r="E99" s="8">
        <f t="shared" si="9"/>
        <v>67059360</v>
      </c>
      <c r="F99" s="9">
        <f t="shared" si="10"/>
        <v>45868602240</v>
      </c>
      <c r="G99" s="9">
        <f t="shared" si="6"/>
        <v>1132974750</v>
      </c>
      <c r="H99" s="10">
        <f t="shared" si="11"/>
        <v>6.3627906976744182</v>
      </c>
      <c r="I99" s="6" t="s">
        <v>65</v>
      </c>
    </row>
    <row r="100" spans="1:9" x14ac:dyDescent="0.3">
      <c r="A100" s="7" t="str">
        <f t="shared" si="7"/>
        <v>215x1406</v>
      </c>
      <c r="B100" s="7">
        <v>215</v>
      </c>
      <c r="C100" s="7">
        <v>1406</v>
      </c>
      <c r="D100" s="8">
        <f t="shared" si="8"/>
        <v>302290</v>
      </c>
      <c r="E100" s="8">
        <f t="shared" si="9"/>
        <v>70836623.333333328</v>
      </c>
      <c r="F100" s="9">
        <f t="shared" si="10"/>
        <v>49798146203.333336</v>
      </c>
      <c r="G100" s="9">
        <f t="shared" si="6"/>
        <v>1164446270.8333333</v>
      </c>
      <c r="H100" s="10">
        <f t="shared" si="11"/>
        <v>6.5395348837209299</v>
      </c>
      <c r="I100" s="6" t="s">
        <v>65</v>
      </c>
    </row>
    <row r="101" spans="1:9" x14ac:dyDescent="0.3">
      <c r="A101" s="7" t="str">
        <f t="shared" si="7"/>
        <v>215x1444</v>
      </c>
      <c r="B101" s="7">
        <v>215</v>
      </c>
      <c r="C101" s="7">
        <v>1444</v>
      </c>
      <c r="D101" s="8">
        <f t="shared" si="8"/>
        <v>310460</v>
      </c>
      <c r="E101" s="8">
        <f t="shared" si="9"/>
        <v>74717373.333333328</v>
      </c>
      <c r="F101" s="9">
        <f t="shared" si="10"/>
        <v>53945943546.666664</v>
      </c>
      <c r="G101" s="9">
        <f t="shared" si="6"/>
        <v>1195917791.6666667</v>
      </c>
      <c r="H101" s="10">
        <f t="shared" si="11"/>
        <v>6.7162790697674417</v>
      </c>
      <c r="I101" s="6" t="s">
        <v>65</v>
      </c>
    </row>
    <row r="102" spans="1:9" x14ac:dyDescent="0.3">
      <c r="A102" s="7" t="str">
        <f t="shared" si="7"/>
        <v>215x1482</v>
      </c>
      <c r="B102" s="7">
        <v>215</v>
      </c>
      <c r="C102" s="7">
        <v>1482</v>
      </c>
      <c r="D102" s="8">
        <f t="shared" si="8"/>
        <v>318630</v>
      </c>
      <c r="E102" s="8">
        <f t="shared" si="9"/>
        <v>78701610</v>
      </c>
      <c r="F102" s="9">
        <f t="shared" si="10"/>
        <v>58317893010</v>
      </c>
      <c r="G102" s="9">
        <f t="shared" si="6"/>
        <v>1227389312.5</v>
      </c>
      <c r="H102" s="10">
        <f t="shared" si="11"/>
        <v>6.8930232558139535</v>
      </c>
      <c r="I102" s="6" t="s">
        <v>65</v>
      </c>
    </row>
    <row r="103" spans="1:9" x14ac:dyDescent="0.3">
      <c r="A103" s="7" t="str">
        <f t="shared" si="7"/>
        <v>215x1520</v>
      </c>
      <c r="B103" s="7">
        <v>215</v>
      </c>
      <c r="C103" s="7">
        <v>1520</v>
      </c>
      <c r="D103" s="8">
        <f t="shared" si="8"/>
        <v>326800</v>
      </c>
      <c r="E103" s="8">
        <f t="shared" si="9"/>
        <v>82789333.333333328</v>
      </c>
      <c r="F103" s="9">
        <f t="shared" si="10"/>
        <v>62919893333.333336</v>
      </c>
      <c r="G103" s="9">
        <f t="shared" si="6"/>
        <v>1258860833.3333333</v>
      </c>
      <c r="H103" s="10">
        <f t="shared" si="11"/>
        <v>7.0697674418604652</v>
      </c>
      <c r="I103" s="6" t="s">
        <v>65</v>
      </c>
    </row>
    <row r="104" spans="1:9" x14ac:dyDescent="0.3">
      <c r="A104" s="7" t="str">
        <f t="shared" si="7"/>
        <v>215x1558</v>
      </c>
      <c r="B104" s="7">
        <v>215</v>
      </c>
      <c r="C104" s="7">
        <v>1558</v>
      </c>
      <c r="D104" s="8">
        <f t="shared" si="8"/>
        <v>334970</v>
      </c>
      <c r="E104" s="8">
        <f t="shared" si="9"/>
        <v>86980543.333333328</v>
      </c>
      <c r="F104" s="9">
        <f t="shared" si="10"/>
        <v>67757843256.666664</v>
      </c>
      <c r="G104" s="9">
        <f t="shared" si="6"/>
        <v>1290332354.1666667</v>
      </c>
      <c r="H104" s="10">
        <f t="shared" si="11"/>
        <v>7.246511627906977</v>
      </c>
      <c r="I104" s="6" t="s">
        <v>65</v>
      </c>
    </row>
    <row r="105" spans="1:9" x14ac:dyDescent="0.3">
      <c r="A105" s="7" t="str">
        <f t="shared" si="7"/>
        <v>215x1596</v>
      </c>
      <c r="B105" s="7">
        <v>215</v>
      </c>
      <c r="C105" s="7">
        <v>1596</v>
      </c>
      <c r="D105" s="8">
        <f t="shared" si="8"/>
        <v>343140</v>
      </c>
      <c r="E105" s="8">
        <f t="shared" si="9"/>
        <v>91275240</v>
      </c>
      <c r="F105" s="9">
        <f t="shared" si="10"/>
        <v>72837641520</v>
      </c>
      <c r="G105" s="9">
        <f t="shared" si="6"/>
        <v>1321803875</v>
      </c>
      <c r="H105" s="10">
        <f t="shared" si="11"/>
        <v>7.4232558139534888</v>
      </c>
      <c r="I105" s="6" t="s">
        <v>65</v>
      </c>
    </row>
    <row r="106" spans="1:9" x14ac:dyDescent="0.3">
      <c r="A106" s="7" t="str">
        <f t="shared" si="7"/>
        <v>265x266</v>
      </c>
      <c r="B106" s="7">
        <v>265</v>
      </c>
      <c r="C106" s="7">
        <v>266</v>
      </c>
      <c r="D106" s="8">
        <f t="shared" si="8"/>
        <v>70490</v>
      </c>
      <c r="E106" s="8">
        <f t="shared" si="9"/>
        <v>3125056.6666666665</v>
      </c>
      <c r="F106" s="9">
        <f t="shared" si="10"/>
        <v>415632536.66666669</v>
      </c>
      <c r="G106" s="9">
        <f t="shared" si="6"/>
        <v>412513354.16666669</v>
      </c>
      <c r="H106" s="10">
        <f t="shared" si="11"/>
        <v>1.0037735849056604</v>
      </c>
      <c r="I106" s="6" t="s">
        <v>65</v>
      </c>
    </row>
    <row r="107" spans="1:9" x14ac:dyDescent="0.3">
      <c r="A107" s="7" t="str">
        <f t="shared" si="7"/>
        <v>265x304</v>
      </c>
      <c r="B107" s="7">
        <v>265</v>
      </c>
      <c r="C107" s="7">
        <v>304</v>
      </c>
      <c r="D107" s="8">
        <f t="shared" si="8"/>
        <v>80560</v>
      </c>
      <c r="E107" s="8">
        <f t="shared" si="9"/>
        <v>4081706.6666666665</v>
      </c>
      <c r="F107" s="9">
        <f t="shared" si="10"/>
        <v>620419413.33333337</v>
      </c>
      <c r="G107" s="9">
        <f t="shared" si="6"/>
        <v>471443833.33333331</v>
      </c>
      <c r="H107" s="10">
        <f t="shared" si="11"/>
        <v>1.1471698113207547</v>
      </c>
      <c r="I107" s="6" t="s">
        <v>65</v>
      </c>
    </row>
    <row r="108" spans="1:9" x14ac:dyDescent="0.3">
      <c r="A108" s="7" t="str">
        <f t="shared" si="7"/>
        <v>265x342</v>
      </c>
      <c r="B108" s="7">
        <v>265</v>
      </c>
      <c r="C108" s="7">
        <v>342</v>
      </c>
      <c r="D108" s="8">
        <f t="shared" si="8"/>
        <v>90630</v>
      </c>
      <c r="E108" s="8">
        <f t="shared" si="9"/>
        <v>5165910</v>
      </c>
      <c r="F108" s="9">
        <f t="shared" si="10"/>
        <v>883370610</v>
      </c>
      <c r="G108" s="9">
        <f t="shared" si="6"/>
        <v>530374312.5</v>
      </c>
      <c r="H108" s="10">
        <f t="shared" si="11"/>
        <v>1.290566037735849</v>
      </c>
      <c r="I108" s="6" t="s">
        <v>65</v>
      </c>
    </row>
    <row r="109" spans="1:9" x14ac:dyDescent="0.3">
      <c r="A109" s="7" t="str">
        <f t="shared" si="7"/>
        <v>265x380</v>
      </c>
      <c r="B109" s="7">
        <v>265</v>
      </c>
      <c r="C109" s="7">
        <v>380</v>
      </c>
      <c r="D109" s="8">
        <f t="shared" si="8"/>
        <v>100700</v>
      </c>
      <c r="E109" s="8">
        <f t="shared" si="9"/>
        <v>6377666.666666667</v>
      </c>
      <c r="F109" s="9">
        <f t="shared" si="10"/>
        <v>1211756666.6666667</v>
      </c>
      <c r="G109" s="9">
        <f t="shared" si="6"/>
        <v>589304791.66666663</v>
      </c>
      <c r="H109" s="10">
        <f t="shared" si="11"/>
        <v>1.4339622641509433</v>
      </c>
      <c r="I109" s="6" t="s">
        <v>65</v>
      </c>
    </row>
    <row r="110" spans="1:9" x14ac:dyDescent="0.3">
      <c r="A110" s="7" t="str">
        <f t="shared" si="7"/>
        <v>265x418</v>
      </c>
      <c r="B110" s="7">
        <v>265</v>
      </c>
      <c r="C110" s="7">
        <v>418</v>
      </c>
      <c r="D110" s="8">
        <f t="shared" si="8"/>
        <v>110770</v>
      </c>
      <c r="E110" s="8">
        <f t="shared" si="9"/>
        <v>7716976.666666667</v>
      </c>
      <c r="F110" s="9">
        <f t="shared" si="10"/>
        <v>1612848123.3333333</v>
      </c>
      <c r="G110" s="9">
        <f t="shared" si="6"/>
        <v>648235270.83333337</v>
      </c>
      <c r="H110" s="10">
        <f t="shared" si="11"/>
        <v>1.5773584905660378</v>
      </c>
      <c r="I110" s="6" t="s">
        <v>65</v>
      </c>
    </row>
    <row r="111" spans="1:9" x14ac:dyDescent="0.3">
      <c r="A111" s="7" t="str">
        <f t="shared" si="7"/>
        <v>265x456</v>
      </c>
      <c r="B111" s="7">
        <v>265</v>
      </c>
      <c r="C111" s="7">
        <v>456</v>
      </c>
      <c r="D111" s="8">
        <f t="shared" si="8"/>
        <v>120840</v>
      </c>
      <c r="E111" s="8">
        <f t="shared" si="9"/>
        <v>9183840</v>
      </c>
      <c r="F111" s="9">
        <f t="shared" si="10"/>
        <v>2093915520</v>
      </c>
      <c r="G111" s="9">
        <f t="shared" si="6"/>
        <v>707165750</v>
      </c>
      <c r="H111" s="10">
        <f t="shared" si="11"/>
        <v>1.7207547169811321</v>
      </c>
      <c r="I111" s="6" t="s">
        <v>65</v>
      </c>
    </row>
    <row r="112" spans="1:9" x14ac:dyDescent="0.3">
      <c r="A112" s="7" t="str">
        <f t="shared" si="7"/>
        <v>265x494</v>
      </c>
      <c r="B112" s="7">
        <v>265</v>
      </c>
      <c r="C112" s="7">
        <v>494</v>
      </c>
      <c r="D112" s="8">
        <f t="shared" si="8"/>
        <v>130910</v>
      </c>
      <c r="E112" s="8">
        <f t="shared" si="9"/>
        <v>10778256.666666666</v>
      </c>
      <c r="F112" s="9">
        <f t="shared" si="10"/>
        <v>2662229396.6666665</v>
      </c>
      <c r="G112" s="9">
        <f t="shared" si="6"/>
        <v>766096229.16666663</v>
      </c>
      <c r="H112" s="10">
        <f t="shared" si="11"/>
        <v>1.8641509433962264</v>
      </c>
      <c r="I112" s="6" t="s">
        <v>65</v>
      </c>
    </row>
    <row r="113" spans="1:9" x14ac:dyDescent="0.3">
      <c r="A113" s="7" t="str">
        <f t="shared" si="7"/>
        <v>265x532</v>
      </c>
      <c r="B113" s="7">
        <v>265</v>
      </c>
      <c r="C113" s="7">
        <v>532</v>
      </c>
      <c r="D113" s="8">
        <f t="shared" si="8"/>
        <v>140980</v>
      </c>
      <c r="E113" s="8">
        <f t="shared" si="9"/>
        <v>12500226.666666666</v>
      </c>
      <c r="F113" s="9">
        <f t="shared" si="10"/>
        <v>3325060293.3333335</v>
      </c>
      <c r="G113" s="9">
        <f t="shared" si="6"/>
        <v>825026708.33333337</v>
      </c>
      <c r="H113" s="10">
        <f t="shared" si="11"/>
        <v>2.0075471698113208</v>
      </c>
      <c r="I113" s="6" t="s">
        <v>65</v>
      </c>
    </row>
    <row r="114" spans="1:9" x14ac:dyDescent="0.3">
      <c r="A114" s="7" t="str">
        <f t="shared" si="7"/>
        <v>265x570</v>
      </c>
      <c r="B114" s="7">
        <v>265</v>
      </c>
      <c r="C114" s="7">
        <v>570</v>
      </c>
      <c r="D114" s="8">
        <f t="shared" si="8"/>
        <v>151050</v>
      </c>
      <c r="E114" s="8">
        <f t="shared" si="9"/>
        <v>14349750</v>
      </c>
      <c r="F114" s="9">
        <f t="shared" si="10"/>
        <v>4089678750</v>
      </c>
      <c r="G114" s="9">
        <f t="shared" si="6"/>
        <v>883957187.5</v>
      </c>
      <c r="H114" s="10">
        <f t="shared" si="11"/>
        <v>2.1509433962264151</v>
      </c>
      <c r="I114" s="6" t="s">
        <v>65</v>
      </c>
    </row>
    <row r="115" spans="1:9" x14ac:dyDescent="0.3">
      <c r="A115" s="7" t="str">
        <f t="shared" si="7"/>
        <v>265x608</v>
      </c>
      <c r="B115" s="7">
        <v>265</v>
      </c>
      <c r="C115" s="7">
        <v>608</v>
      </c>
      <c r="D115" s="8">
        <f t="shared" si="8"/>
        <v>161120</v>
      </c>
      <c r="E115" s="8">
        <f t="shared" si="9"/>
        <v>16326826.666666666</v>
      </c>
      <c r="F115" s="9">
        <f t="shared" si="10"/>
        <v>4963355306.666667</v>
      </c>
      <c r="G115" s="9">
        <f t="shared" si="6"/>
        <v>942887666.66666663</v>
      </c>
      <c r="H115" s="10">
        <f t="shared" si="11"/>
        <v>2.2943396226415094</v>
      </c>
      <c r="I115" s="6" t="s">
        <v>65</v>
      </c>
    </row>
    <row r="116" spans="1:9" x14ac:dyDescent="0.3">
      <c r="A116" s="7" t="str">
        <f t="shared" si="7"/>
        <v>265x646</v>
      </c>
      <c r="B116" s="7">
        <v>265</v>
      </c>
      <c r="C116" s="7">
        <v>646</v>
      </c>
      <c r="D116" s="8">
        <f t="shared" si="8"/>
        <v>171190</v>
      </c>
      <c r="E116" s="8">
        <f t="shared" si="9"/>
        <v>18431456.666666668</v>
      </c>
      <c r="F116" s="9">
        <f t="shared" si="10"/>
        <v>5953360503.333333</v>
      </c>
      <c r="G116" s="9">
        <f t="shared" si="6"/>
        <v>1001818145.8333334</v>
      </c>
      <c r="H116" s="10">
        <f t="shared" si="11"/>
        <v>2.4377358490566037</v>
      </c>
      <c r="I116" s="6" t="s">
        <v>65</v>
      </c>
    </row>
    <row r="117" spans="1:9" x14ac:dyDescent="0.3">
      <c r="A117" s="7" t="str">
        <f t="shared" si="7"/>
        <v>265x684</v>
      </c>
      <c r="B117" s="7">
        <v>265</v>
      </c>
      <c r="C117" s="7">
        <v>684</v>
      </c>
      <c r="D117" s="8">
        <f t="shared" si="8"/>
        <v>181260</v>
      </c>
      <c r="E117" s="8">
        <f t="shared" si="9"/>
        <v>20663640</v>
      </c>
      <c r="F117" s="9">
        <f t="shared" si="10"/>
        <v>7066964880</v>
      </c>
      <c r="G117" s="9">
        <f t="shared" si="6"/>
        <v>1060748625</v>
      </c>
      <c r="H117" s="10">
        <f t="shared" si="11"/>
        <v>2.581132075471698</v>
      </c>
      <c r="I117" s="6" t="s">
        <v>65</v>
      </c>
    </row>
    <row r="118" spans="1:9" x14ac:dyDescent="0.3">
      <c r="A118" s="7" t="str">
        <f t="shared" si="7"/>
        <v>265x722</v>
      </c>
      <c r="B118" s="7">
        <v>265</v>
      </c>
      <c r="C118" s="7">
        <v>722</v>
      </c>
      <c r="D118" s="8">
        <f t="shared" si="8"/>
        <v>191330</v>
      </c>
      <c r="E118" s="8">
        <f t="shared" si="9"/>
        <v>23023376.666666668</v>
      </c>
      <c r="F118" s="9">
        <f t="shared" si="10"/>
        <v>8311438976.666667</v>
      </c>
      <c r="G118" s="9">
        <f t="shared" si="6"/>
        <v>1119679104.1666667</v>
      </c>
      <c r="H118" s="10">
        <f t="shared" si="11"/>
        <v>2.7245283018867923</v>
      </c>
      <c r="I118" s="6" t="s">
        <v>65</v>
      </c>
    </row>
    <row r="119" spans="1:9" x14ac:dyDescent="0.3">
      <c r="A119" s="7" t="str">
        <f t="shared" si="7"/>
        <v>265x760</v>
      </c>
      <c r="B119" s="7">
        <v>265</v>
      </c>
      <c r="C119" s="7">
        <v>760</v>
      </c>
      <c r="D119" s="8">
        <f t="shared" si="8"/>
        <v>201400</v>
      </c>
      <c r="E119" s="8">
        <f t="shared" si="9"/>
        <v>25510666.666666668</v>
      </c>
      <c r="F119" s="9">
        <f t="shared" si="10"/>
        <v>9694053333.333334</v>
      </c>
      <c r="G119" s="9">
        <f t="shared" si="6"/>
        <v>1178609583.3333333</v>
      </c>
      <c r="H119" s="10">
        <f t="shared" si="11"/>
        <v>2.8679245283018866</v>
      </c>
      <c r="I119" s="6" t="s">
        <v>65</v>
      </c>
    </row>
    <row r="120" spans="1:9" x14ac:dyDescent="0.3">
      <c r="A120" s="7" t="str">
        <f t="shared" si="7"/>
        <v>265x798</v>
      </c>
      <c r="B120" s="7">
        <v>265</v>
      </c>
      <c r="C120" s="7">
        <v>798</v>
      </c>
      <c r="D120" s="8">
        <f t="shared" si="8"/>
        <v>211470</v>
      </c>
      <c r="E120" s="8">
        <f t="shared" si="9"/>
        <v>28125510</v>
      </c>
      <c r="F120" s="9">
        <f t="shared" si="10"/>
        <v>11222078490</v>
      </c>
      <c r="G120" s="9">
        <f t="shared" si="6"/>
        <v>1237540062.5</v>
      </c>
      <c r="H120" s="10">
        <f t="shared" si="11"/>
        <v>3.0113207547169814</v>
      </c>
      <c r="I120" s="6" t="s">
        <v>65</v>
      </c>
    </row>
    <row r="121" spans="1:9" x14ac:dyDescent="0.3">
      <c r="A121" s="7" t="str">
        <f t="shared" si="7"/>
        <v>265x836</v>
      </c>
      <c r="B121" s="7">
        <v>265</v>
      </c>
      <c r="C121" s="7">
        <v>836</v>
      </c>
      <c r="D121" s="8">
        <f t="shared" si="8"/>
        <v>221540</v>
      </c>
      <c r="E121" s="8">
        <f t="shared" si="9"/>
        <v>30867906.666666668</v>
      </c>
      <c r="F121" s="9">
        <f t="shared" si="10"/>
        <v>12902784986.666666</v>
      </c>
      <c r="G121" s="9">
        <f t="shared" si="6"/>
        <v>1296470541.6666667</v>
      </c>
      <c r="H121" s="10">
        <f t="shared" si="11"/>
        <v>3.1547169811320757</v>
      </c>
      <c r="I121" s="6" t="s">
        <v>65</v>
      </c>
    </row>
    <row r="122" spans="1:9" x14ac:dyDescent="0.3">
      <c r="A122" s="7" t="str">
        <f t="shared" si="7"/>
        <v>265x874</v>
      </c>
      <c r="B122" s="7">
        <v>265</v>
      </c>
      <c r="C122" s="7">
        <v>874</v>
      </c>
      <c r="D122" s="8">
        <f t="shared" si="8"/>
        <v>231610</v>
      </c>
      <c r="E122" s="8">
        <f t="shared" si="9"/>
        <v>33737856.666666664</v>
      </c>
      <c r="F122" s="9">
        <f t="shared" si="10"/>
        <v>14743443363.333334</v>
      </c>
      <c r="G122" s="9">
        <f t="shared" si="6"/>
        <v>1355401020.8333333</v>
      </c>
      <c r="H122" s="10">
        <f t="shared" si="11"/>
        <v>3.29811320754717</v>
      </c>
      <c r="I122" s="6" t="s">
        <v>65</v>
      </c>
    </row>
    <row r="123" spans="1:9" x14ac:dyDescent="0.3">
      <c r="A123" s="7" t="str">
        <f t="shared" si="7"/>
        <v>265x912</v>
      </c>
      <c r="B123" s="7">
        <v>265</v>
      </c>
      <c r="C123" s="7">
        <v>912</v>
      </c>
      <c r="D123" s="8">
        <f t="shared" si="8"/>
        <v>241680</v>
      </c>
      <c r="E123" s="8">
        <f t="shared" si="9"/>
        <v>36735360</v>
      </c>
      <c r="F123" s="9">
        <f t="shared" si="10"/>
        <v>16751324160</v>
      </c>
      <c r="G123" s="9">
        <f t="shared" si="6"/>
        <v>1414331500</v>
      </c>
      <c r="H123" s="10">
        <f t="shared" si="11"/>
        <v>3.4415094339622643</v>
      </c>
      <c r="I123" s="6" t="s">
        <v>65</v>
      </c>
    </row>
    <row r="124" spans="1:9" x14ac:dyDescent="0.3">
      <c r="A124" s="7" t="str">
        <f t="shared" si="7"/>
        <v>265x950</v>
      </c>
      <c r="B124" s="7">
        <v>265</v>
      </c>
      <c r="C124" s="7">
        <v>950</v>
      </c>
      <c r="D124" s="8">
        <f t="shared" si="8"/>
        <v>251750</v>
      </c>
      <c r="E124" s="8">
        <f t="shared" si="9"/>
        <v>39860416.666666664</v>
      </c>
      <c r="F124" s="9">
        <f t="shared" si="10"/>
        <v>18933697916.666668</v>
      </c>
      <c r="G124" s="9">
        <f t="shared" si="6"/>
        <v>1473261979.1666667</v>
      </c>
      <c r="H124" s="10">
        <f t="shared" si="11"/>
        <v>3.5849056603773586</v>
      </c>
      <c r="I124" s="6" t="s">
        <v>65</v>
      </c>
    </row>
    <row r="125" spans="1:9" x14ac:dyDescent="0.3">
      <c r="A125" s="7" t="str">
        <f t="shared" si="7"/>
        <v>265x988</v>
      </c>
      <c r="B125" s="7">
        <v>265</v>
      </c>
      <c r="C125" s="7">
        <v>988</v>
      </c>
      <c r="D125" s="8">
        <f t="shared" si="8"/>
        <v>261820</v>
      </c>
      <c r="E125" s="8">
        <f t="shared" si="9"/>
        <v>43113026.666666664</v>
      </c>
      <c r="F125" s="9">
        <f t="shared" si="10"/>
        <v>21297835173.333332</v>
      </c>
      <c r="G125" s="9">
        <f t="shared" si="6"/>
        <v>1532192458.3333333</v>
      </c>
      <c r="H125" s="10">
        <f t="shared" si="11"/>
        <v>3.7283018867924529</v>
      </c>
      <c r="I125" s="6" t="s">
        <v>65</v>
      </c>
    </row>
    <row r="126" spans="1:9" x14ac:dyDescent="0.3">
      <c r="A126" s="7" t="str">
        <f t="shared" si="7"/>
        <v>265x1026</v>
      </c>
      <c r="B126" s="7">
        <v>265</v>
      </c>
      <c r="C126" s="7">
        <v>1026</v>
      </c>
      <c r="D126" s="8">
        <f t="shared" si="8"/>
        <v>271890</v>
      </c>
      <c r="E126" s="8">
        <f t="shared" si="9"/>
        <v>46493190</v>
      </c>
      <c r="F126" s="9">
        <f t="shared" si="10"/>
        <v>23851006470</v>
      </c>
      <c r="G126" s="9">
        <f t="shared" si="6"/>
        <v>1591122937.5</v>
      </c>
      <c r="H126" s="10">
        <f t="shared" si="11"/>
        <v>3.8716981132075472</v>
      </c>
      <c r="I126" s="6" t="s">
        <v>65</v>
      </c>
    </row>
    <row r="127" spans="1:9" x14ac:dyDescent="0.3">
      <c r="A127" s="7" t="str">
        <f t="shared" si="7"/>
        <v>265x1064</v>
      </c>
      <c r="B127" s="7">
        <v>265</v>
      </c>
      <c r="C127" s="7">
        <v>1064</v>
      </c>
      <c r="D127" s="8">
        <f t="shared" si="8"/>
        <v>281960</v>
      </c>
      <c r="E127" s="8">
        <f t="shared" si="9"/>
        <v>50000906.666666664</v>
      </c>
      <c r="F127" s="9">
        <f t="shared" si="10"/>
        <v>26600482346.666668</v>
      </c>
      <c r="G127" s="9">
        <f t="shared" si="6"/>
        <v>1650053416.6666667</v>
      </c>
      <c r="H127" s="10">
        <f t="shared" si="11"/>
        <v>4.0150943396226415</v>
      </c>
      <c r="I127" s="6" t="s">
        <v>65</v>
      </c>
    </row>
    <row r="128" spans="1:9" x14ac:dyDescent="0.3">
      <c r="A128" s="7" t="str">
        <f t="shared" si="7"/>
        <v>265x1102</v>
      </c>
      <c r="B128" s="7">
        <v>265</v>
      </c>
      <c r="C128" s="7">
        <v>1102</v>
      </c>
      <c r="D128" s="8">
        <f t="shared" si="8"/>
        <v>292030</v>
      </c>
      <c r="E128" s="8">
        <f t="shared" si="9"/>
        <v>53636176.666666664</v>
      </c>
      <c r="F128" s="9">
        <f t="shared" si="10"/>
        <v>29553533343.333332</v>
      </c>
      <c r="G128" s="9">
        <f t="shared" si="6"/>
        <v>1708983895.8333333</v>
      </c>
      <c r="H128" s="10">
        <f t="shared" si="11"/>
        <v>4.1584905660377363</v>
      </c>
      <c r="I128" s="6" t="s">
        <v>65</v>
      </c>
    </row>
    <row r="129" spans="1:9" x14ac:dyDescent="0.3">
      <c r="A129" s="7" t="str">
        <f t="shared" si="7"/>
        <v>265x1140</v>
      </c>
      <c r="B129" s="7">
        <v>265</v>
      </c>
      <c r="C129" s="7">
        <v>1140</v>
      </c>
      <c r="D129" s="8">
        <f t="shared" si="8"/>
        <v>302100</v>
      </c>
      <c r="E129" s="8">
        <f t="shared" si="9"/>
        <v>57399000</v>
      </c>
      <c r="F129" s="9">
        <f t="shared" si="10"/>
        <v>32717430000</v>
      </c>
      <c r="G129" s="9">
        <f t="shared" si="6"/>
        <v>1767914375</v>
      </c>
      <c r="H129" s="10">
        <f t="shared" si="11"/>
        <v>4.3018867924528301</v>
      </c>
      <c r="I129" s="6" t="s">
        <v>65</v>
      </c>
    </row>
    <row r="130" spans="1:9" x14ac:dyDescent="0.3">
      <c r="A130" s="7" t="str">
        <f t="shared" si="7"/>
        <v>265x1178</v>
      </c>
      <c r="B130" s="7">
        <v>265</v>
      </c>
      <c r="C130" s="7">
        <v>1178</v>
      </c>
      <c r="D130" s="8">
        <f t="shared" si="8"/>
        <v>312170</v>
      </c>
      <c r="E130" s="8">
        <f t="shared" si="9"/>
        <v>61289376.666666664</v>
      </c>
      <c r="F130" s="9">
        <f t="shared" si="10"/>
        <v>36099442856.666664</v>
      </c>
      <c r="G130" s="9">
        <f t="shared" si="6"/>
        <v>1826844854.1666667</v>
      </c>
      <c r="H130" s="10">
        <f t="shared" si="11"/>
        <v>4.4452830188679249</v>
      </c>
      <c r="I130" s="6" t="s">
        <v>65</v>
      </c>
    </row>
    <row r="131" spans="1:9" x14ac:dyDescent="0.3">
      <c r="A131" s="7" t="str">
        <f t="shared" si="7"/>
        <v>265x1216</v>
      </c>
      <c r="B131" s="7">
        <v>265</v>
      </c>
      <c r="C131" s="7">
        <v>1216</v>
      </c>
      <c r="D131" s="8">
        <f t="shared" si="8"/>
        <v>322240</v>
      </c>
      <c r="E131" s="8">
        <f t="shared" si="9"/>
        <v>65307306.666666664</v>
      </c>
      <c r="F131" s="9">
        <f t="shared" si="10"/>
        <v>39706842453.333336</v>
      </c>
      <c r="G131" s="9">
        <f t="shared" ref="G131:G194" si="12">C131*B131^3/12</f>
        <v>1885775333.3333333</v>
      </c>
      <c r="H131" s="10">
        <f t="shared" si="11"/>
        <v>4.5886792452830187</v>
      </c>
      <c r="I131" s="6" t="s">
        <v>65</v>
      </c>
    </row>
    <row r="132" spans="1:9" x14ac:dyDescent="0.3">
      <c r="A132" s="7" t="str">
        <f t="shared" si="7"/>
        <v>265x1254</v>
      </c>
      <c r="B132" s="7">
        <v>265</v>
      </c>
      <c r="C132" s="7">
        <v>1254</v>
      </c>
      <c r="D132" s="8">
        <f t="shared" si="8"/>
        <v>332310</v>
      </c>
      <c r="E132" s="8">
        <f t="shared" si="9"/>
        <v>69452790</v>
      </c>
      <c r="F132" s="9">
        <f t="shared" si="10"/>
        <v>43546899330</v>
      </c>
      <c r="G132" s="9">
        <f t="shared" si="12"/>
        <v>1944705812.5</v>
      </c>
      <c r="H132" s="10">
        <f t="shared" si="11"/>
        <v>4.7320754716981135</v>
      </c>
      <c r="I132" s="6" t="s">
        <v>65</v>
      </c>
    </row>
    <row r="133" spans="1:9" x14ac:dyDescent="0.3">
      <c r="A133" s="7" t="str">
        <f t="shared" si="7"/>
        <v>265x1292</v>
      </c>
      <c r="B133" s="7">
        <v>265</v>
      </c>
      <c r="C133" s="7">
        <v>1292</v>
      </c>
      <c r="D133" s="8">
        <f t="shared" si="8"/>
        <v>342380</v>
      </c>
      <c r="E133" s="8">
        <f t="shared" si="9"/>
        <v>73725826.666666672</v>
      </c>
      <c r="F133" s="9">
        <f t="shared" si="10"/>
        <v>47626884026.666664</v>
      </c>
      <c r="G133" s="9">
        <f t="shared" si="12"/>
        <v>2003636291.6666667</v>
      </c>
      <c r="H133" s="10">
        <f t="shared" si="11"/>
        <v>4.8754716981132074</v>
      </c>
      <c r="I133" s="6" t="s">
        <v>65</v>
      </c>
    </row>
    <row r="134" spans="1:9" x14ac:dyDescent="0.3">
      <c r="A134" s="7" t="str">
        <f t="shared" si="7"/>
        <v>265x1330</v>
      </c>
      <c r="B134" s="7">
        <v>265</v>
      </c>
      <c r="C134" s="7">
        <v>1330</v>
      </c>
      <c r="D134" s="8">
        <f t="shared" si="8"/>
        <v>352450</v>
      </c>
      <c r="E134" s="8">
        <f t="shared" si="9"/>
        <v>78126416.666666672</v>
      </c>
      <c r="F134" s="9">
        <f t="shared" si="10"/>
        <v>51954067083.333336</v>
      </c>
      <c r="G134" s="9">
        <f t="shared" si="12"/>
        <v>2062566770.8333333</v>
      </c>
      <c r="H134" s="10">
        <f t="shared" si="11"/>
        <v>5.0188679245283021</v>
      </c>
      <c r="I134" s="6" t="s">
        <v>65</v>
      </c>
    </row>
    <row r="135" spans="1:9" x14ac:dyDescent="0.3">
      <c r="A135" s="7" t="str">
        <f t="shared" si="7"/>
        <v>265x1368</v>
      </c>
      <c r="B135" s="7">
        <v>265</v>
      </c>
      <c r="C135" s="7">
        <v>1368</v>
      </c>
      <c r="D135" s="8">
        <f t="shared" si="8"/>
        <v>362520</v>
      </c>
      <c r="E135" s="8">
        <f t="shared" si="9"/>
        <v>82654560</v>
      </c>
      <c r="F135" s="9">
        <f t="shared" si="10"/>
        <v>56535719040</v>
      </c>
      <c r="G135" s="9">
        <f t="shared" si="12"/>
        <v>2121497250</v>
      </c>
      <c r="H135" s="10">
        <f t="shared" si="11"/>
        <v>5.162264150943396</v>
      </c>
      <c r="I135" s="6" t="s">
        <v>65</v>
      </c>
    </row>
    <row r="136" spans="1:9" x14ac:dyDescent="0.3">
      <c r="A136" s="7" t="str">
        <f t="shared" ref="A136:A202" si="13">B136&amp;"x"&amp;C136</f>
        <v>265x1406</v>
      </c>
      <c r="B136" s="7">
        <v>265</v>
      </c>
      <c r="C136" s="7">
        <v>1406</v>
      </c>
      <c r="D136" s="8">
        <f t="shared" ref="D136:D202" si="14">B136*C136</f>
        <v>372590</v>
      </c>
      <c r="E136" s="8">
        <f t="shared" ref="E136:E202" si="15">B136*C136^2/6</f>
        <v>87310256.666666672</v>
      </c>
      <c r="F136" s="9">
        <f t="shared" ref="F136:F202" si="16">B136*C136^3/12</f>
        <v>61379110436.666664</v>
      </c>
      <c r="G136" s="9">
        <f t="shared" si="12"/>
        <v>2180427729.1666665</v>
      </c>
      <c r="H136" s="10">
        <f t="shared" ref="H136:H202" si="17">C136/B136</f>
        <v>5.3056603773584907</v>
      </c>
      <c r="I136" s="6" t="s">
        <v>65</v>
      </c>
    </row>
    <row r="137" spans="1:9" x14ac:dyDescent="0.3">
      <c r="A137" s="7" t="str">
        <f t="shared" si="13"/>
        <v>265x1444</v>
      </c>
      <c r="B137" s="7">
        <v>265</v>
      </c>
      <c r="C137" s="7">
        <v>1444</v>
      </c>
      <c r="D137" s="8">
        <f t="shared" si="14"/>
        <v>382660</v>
      </c>
      <c r="E137" s="8">
        <f t="shared" si="15"/>
        <v>92093506.666666672</v>
      </c>
      <c r="F137" s="9">
        <f t="shared" si="16"/>
        <v>66491511813.333336</v>
      </c>
      <c r="G137" s="9">
        <f t="shared" si="12"/>
        <v>2239358208.3333335</v>
      </c>
      <c r="H137" s="10">
        <f t="shared" si="17"/>
        <v>5.4490566037735846</v>
      </c>
      <c r="I137" s="6" t="s">
        <v>65</v>
      </c>
    </row>
    <row r="138" spans="1:9" x14ac:dyDescent="0.3">
      <c r="A138" s="7" t="str">
        <f t="shared" si="13"/>
        <v>265x1482</v>
      </c>
      <c r="B138" s="7">
        <v>265</v>
      </c>
      <c r="C138" s="7">
        <v>1482</v>
      </c>
      <c r="D138" s="8">
        <f t="shared" si="14"/>
        <v>392730</v>
      </c>
      <c r="E138" s="8">
        <f t="shared" si="15"/>
        <v>97004310</v>
      </c>
      <c r="F138" s="9">
        <f t="shared" si="16"/>
        <v>71880193710</v>
      </c>
      <c r="G138" s="9">
        <f t="shared" si="12"/>
        <v>2298288687.5</v>
      </c>
      <c r="H138" s="10">
        <f t="shared" si="17"/>
        <v>5.5924528301886793</v>
      </c>
      <c r="I138" s="6" t="s">
        <v>65</v>
      </c>
    </row>
    <row r="139" spans="1:9" x14ac:dyDescent="0.3">
      <c r="A139" s="7" t="str">
        <f t="shared" si="13"/>
        <v>265x1520</v>
      </c>
      <c r="B139" s="7">
        <v>265</v>
      </c>
      <c r="C139" s="7">
        <v>1520</v>
      </c>
      <c r="D139" s="8">
        <f t="shared" si="14"/>
        <v>402800</v>
      </c>
      <c r="E139" s="8">
        <f t="shared" si="15"/>
        <v>102042666.66666667</v>
      </c>
      <c r="F139" s="9">
        <f t="shared" si="16"/>
        <v>77552426666.666672</v>
      </c>
      <c r="G139" s="9">
        <f t="shared" si="12"/>
        <v>2357219166.6666665</v>
      </c>
      <c r="H139" s="10">
        <f t="shared" si="17"/>
        <v>5.7358490566037732</v>
      </c>
      <c r="I139" s="6" t="s">
        <v>65</v>
      </c>
    </row>
    <row r="140" spans="1:9" x14ac:dyDescent="0.3">
      <c r="A140" s="7" t="str">
        <f t="shared" si="13"/>
        <v>265x1558</v>
      </c>
      <c r="B140" s="7">
        <v>265</v>
      </c>
      <c r="C140" s="7">
        <v>1558</v>
      </c>
      <c r="D140" s="8">
        <f t="shared" si="14"/>
        <v>412870</v>
      </c>
      <c r="E140" s="8">
        <f t="shared" si="15"/>
        <v>107208576.66666667</v>
      </c>
      <c r="F140" s="9">
        <f t="shared" si="16"/>
        <v>83515481223.333328</v>
      </c>
      <c r="G140" s="9">
        <f t="shared" si="12"/>
        <v>2416149645.8333335</v>
      </c>
      <c r="H140" s="10">
        <f t="shared" si="17"/>
        <v>5.879245283018868</v>
      </c>
      <c r="I140" s="6" t="s">
        <v>65</v>
      </c>
    </row>
    <row r="141" spans="1:9" x14ac:dyDescent="0.3">
      <c r="A141" s="7" t="str">
        <f t="shared" si="13"/>
        <v>265x1596</v>
      </c>
      <c r="B141" s="7">
        <v>265</v>
      </c>
      <c r="C141" s="7">
        <v>1596</v>
      </c>
      <c r="D141" s="8">
        <f t="shared" si="14"/>
        <v>422940</v>
      </c>
      <c r="E141" s="8">
        <f t="shared" si="15"/>
        <v>112502040</v>
      </c>
      <c r="F141" s="9">
        <f t="shared" si="16"/>
        <v>89776627920</v>
      </c>
      <c r="G141" s="9">
        <f t="shared" si="12"/>
        <v>2475080125</v>
      </c>
      <c r="H141" s="10">
        <f t="shared" si="17"/>
        <v>6.0226415094339627</v>
      </c>
      <c r="I141" s="6" t="s">
        <v>65</v>
      </c>
    </row>
    <row r="142" spans="1:9" x14ac:dyDescent="0.3">
      <c r="A142" s="7" t="str">
        <f t="shared" si="13"/>
        <v>265x1634</v>
      </c>
      <c r="B142" s="7">
        <v>265</v>
      </c>
      <c r="C142" s="7">
        <v>1634</v>
      </c>
      <c r="D142" s="8">
        <f t="shared" si="14"/>
        <v>433010</v>
      </c>
      <c r="E142" s="8">
        <f t="shared" si="15"/>
        <v>117923056.66666667</v>
      </c>
      <c r="F142" s="9">
        <f t="shared" si="16"/>
        <v>96343137296.666672</v>
      </c>
      <c r="G142" s="9">
        <f t="shared" si="12"/>
        <v>2534010604.1666665</v>
      </c>
      <c r="H142" s="10">
        <f t="shared" si="17"/>
        <v>6.1660377358490566</v>
      </c>
      <c r="I142" s="6" t="s">
        <v>65</v>
      </c>
    </row>
    <row r="143" spans="1:9" x14ac:dyDescent="0.3">
      <c r="A143" s="7" t="str">
        <f t="shared" si="13"/>
        <v>265x1672</v>
      </c>
      <c r="B143" s="7">
        <v>265</v>
      </c>
      <c r="C143" s="7">
        <v>1672</v>
      </c>
      <c r="D143" s="8">
        <f t="shared" si="14"/>
        <v>443080</v>
      </c>
      <c r="E143" s="8">
        <f t="shared" si="15"/>
        <v>123471626.66666667</v>
      </c>
      <c r="F143" s="9">
        <f t="shared" si="16"/>
        <v>103222279893.33333</v>
      </c>
      <c r="G143" s="9">
        <f t="shared" si="12"/>
        <v>2592941083.3333335</v>
      </c>
      <c r="H143" s="10">
        <f t="shared" si="17"/>
        <v>6.3094339622641513</v>
      </c>
      <c r="I143" s="6" t="s">
        <v>65</v>
      </c>
    </row>
    <row r="144" spans="1:9" x14ac:dyDescent="0.3">
      <c r="A144" s="7" t="str">
        <f t="shared" si="13"/>
        <v>265x1710</v>
      </c>
      <c r="B144" s="7">
        <v>265</v>
      </c>
      <c r="C144" s="7">
        <v>1710</v>
      </c>
      <c r="D144" s="8">
        <f t="shared" si="14"/>
        <v>453150</v>
      </c>
      <c r="E144" s="8">
        <f t="shared" si="15"/>
        <v>129147750</v>
      </c>
      <c r="F144" s="9">
        <f t="shared" si="16"/>
        <v>110421326250</v>
      </c>
      <c r="G144" s="9">
        <f t="shared" si="12"/>
        <v>2651871562.5</v>
      </c>
      <c r="H144" s="10">
        <f t="shared" si="17"/>
        <v>6.4528301886792452</v>
      </c>
      <c r="I144" s="6" t="s">
        <v>65</v>
      </c>
    </row>
    <row r="145" spans="1:9" x14ac:dyDescent="0.3">
      <c r="A145" s="7" t="str">
        <f t="shared" si="13"/>
        <v>265x1748</v>
      </c>
      <c r="B145" s="7">
        <v>265</v>
      </c>
      <c r="C145" s="7">
        <v>1748</v>
      </c>
      <c r="D145" s="8">
        <f t="shared" si="14"/>
        <v>463220</v>
      </c>
      <c r="E145" s="8">
        <f t="shared" si="15"/>
        <v>134951426.66666666</v>
      </c>
      <c r="F145" s="9">
        <f t="shared" si="16"/>
        <v>117947546906.66667</v>
      </c>
      <c r="G145" s="9">
        <f t="shared" si="12"/>
        <v>2710802041.6666665</v>
      </c>
      <c r="H145" s="10">
        <f t="shared" si="17"/>
        <v>6.5962264150943399</v>
      </c>
      <c r="I145" s="6" t="s">
        <v>65</v>
      </c>
    </row>
    <row r="146" spans="1:9" x14ac:dyDescent="0.3">
      <c r="A146" s="7" t="str">
        <f t="shared" si="13"/>
        <v>265x1786</v>
      </c>
      <c r="B146" s="7">
        <v>265</v>
      </c>
      <c r="C146" s="7">
        <v>1786</v>
      </c>
      <c r="D146" s="8">
        <f t="shared" si="14"/>
        <v>473290</v>
      </c>
      <c r="E146" s="8">
        <f t="shared" si="15"/>
        <v>140882656.66666666</v>
      </c>
      <c r="F146" s="9">
        <f t="shared" si="16"/>
        <v>125808212403.33333</v>
      </c>
      <c r="G146" s="9">
        <f t="shared" si="12"/>
        <v>2769732520.8333335</v>
      </c>
      <c r="H146" s="10">
        <f t="shared" si="17"/>
        <v>6.7396226415094338</v>
      </c>
      <c r="I146" s="6" t="s">
        <v>65</v>
      </c>
    </row>
    <row r="147" spans="1:9" x14ac:dyDescent="0.3">
      <c r="A147" s="7" t="str">
        <f t="shared" si="13"/>
        <v>265x1824</v>
      </c>
      <c r="B147" s="7">
        <v>265</v>
      </c>
      <c r="C147" s="7">
        <v>1824</v>
      </c>
      <c r="D147" s="8">
        <f t="shared" si="14"/>
        <v>483360</v>
      </c>
      <c r="E147" s="8">
        <f t="shared" si="15"/>
        <v>146941440</v>
      </c>
      <c r="F147" s="9">
        <f t="shared" si="16"/>
        <v>134010593280</v>
      </c>
      <c r="G147" s="9">
        <f t="shared" si="12"/>
        <v>2828663000</v>
      </c>
      <c r="H147" s="10">
        <f t="shared" si="17"/>
        <v>6.8830188679245285</v>
      </c>
      <c r="I147" s="6" t="s">
        <v>65</v>
      </c>
    </row>
    <row r="148" spans="1:9" x14ac:dyDescent="0.3">
      <c r="A148" s="7" t="str">
        <f t="shared" si="13"/>
        <v>265x1862</v>
      </c>
      <c r="B148" s="7">
        <v>265</v>
      </c>
      <c r="C148" s="7">
        <v>1862</v>
      </c>
      <c r="D148" s="8">
        <f t="shared" si="14"/>
        <v>493430</v>
      </c>
      <c r="E148" s="8">
        <f t="shared" si="15"/>
        <v>153127776.66666666</v>
      </c>
      <c r="F148" s="9">
        <f t="shared" si="16"/>
        <v>142561960076.66666</v>
      </c>
      <c r="G148" s="9">
        <f t="shared" si="12"/>
        <v>2887593479.1666665</v>
      </c>
      <c r="H148" s="10">
        <f t="shared" si="17"/>
        <v>7.0264150943396224</v>
      </c>
      <c r="I148" s="6" t="s">
        <v>65</v>
      </c>
    </row>
    <row r="149" spans="1:9" x14ac:dyDescent="0.3">
      <c r="A149" s="7" t="str">
        <f t="shared" si="13"/>
        <v>265x1900</v>
      </c>
      <c r="B149" s="7">
        <v>265</v>
      </c>
      <c r="C149" s="7">
        <v>1900</v>
      </c>
      <c r="D149" s="8">
        <f t="shared" si="14"/>
        <v>503500</v>
      </c>
      <c r="E149" s="8">
        <f t="shared" si="15"/>
        <v>159441666.66666666</v>
      </c>
      <c r="F149" s="9">
        <f t="shared" si="16"/>
        <v>151469583333.33334</v>
      </c>
      <c r="G149" s="9">
        <f t="shared" si="12"/>
        <v>2946523958.3333335</v>
      </c>
      <c r="H149" s="10">
        <f t="shared" si="17"/>
        <v>7.1698113207547172</v>
      </c>
      <c r="I149" s="6" t="s">
        <v>65</v>
      </c>
    </row>
    <row r="150" spans="1:9" x14ac:dyDescent="0.3">
      <c r="A150" s="7" t="str">
        <f t="shared" si="13"/>
        <v>265x1938</v>
      </c>
      <c r="B150" s="7">
        <v>265</v>
      </c>
      <c r="C150" s="7">
        <v>1938</v>
      </c>
      <c r="D150" s="8">
        <f t="shared" si="14"/>
        <v>513570</v>
      </c>
      <c r="E150" s="8">
        <f t="shared" si="15"/>
        <v>165883110</v>
      </c>
      <c r="F150" s="9">
        <f t="shared" si="16"/>
        <v>160740733590</v>
      </c>
      <c r="G150" s="9">
        <f t="shared" si="12"/>
        <v>3005454437.5</v>
      </c>
      <c r="H150" s="10">
        <f t="shared" si="17"/>
        <v>7.313207547169811</v>
      </c>
      <c r="I150" s="6" t="s">
        <v>65</v>
      </c>
    </row>
    <row r="151" spans="1:9" x14ac:dyDescent="0.3">
      <c r="A151" s="7" t="str">
        <f t="shared" si="13"/>
        <v>265x1976</v>
      </c>
      <c r="B151" s="7">
        <v>265</v>
      </c>
      <c r="C151" s="7">
        <v>1976</v>
      </c>
      <c r="D151" s="8">
        <f t="shared" si="14"/>
        <v>523640</v>
      </c>
      <c r="E151" s="8">
        <f t="shared" si="15"/>
        <v>172452106.66666666</v>
      </c>
      <c r="F151" s="9">
        <f t="shared" si="16"/>
        <v>170382681386.66666</v>
      </c>
      <c r="G151" s="9">
        <f t="shared" si="12"/>
        <v>3064384916.6666665</v>
      </c>
      <c r="H151" s="10">
        <f t="shared" si="17"/>
        <v>7.4566037735849058</v>
      </c>
      <c r="I151" s="6" t="s">
        <v>65</v>
      </c>
    </row>
    <row r="152" spans="1:9" x14ac:dyDescent="0.3">
      <c r="A152" s="7" t="str">
        <f t="shared" si="13"/>
        <v>315x304</v>
      </c>
      <c r="B152" s="7">
        <v>315</v>
      </c>
      <c r="C152" s="7">
        <v>304</v>
      </c>
      <c r="D152" s="8">
        <f t="shared" si="14"/>
        <v>95760</v>
      </c>
      <c r="E152" s="8">
        <f t="shared" si="15"/>
        <v>4851840</v>
      </c>
      <c r="F152" s="9">
        <f t="shared" si="16"/>
        <v>737479680</v>
      </c>
      <c r="G152" s="9">
        <f t="shared" si="12"/>
        <v>791815500</v>
      </c>
      <c r="H152" s="10">
        <f t="shared" si="17"/>
        <v>0.96507936507936509</v>
      </c>
      <c r="I152" s="6" t="s">
        <v>65</v>
      </c>
    </row>
    <row r="153" spans="1:9" x14ac:dyDescent="0.3">
      <c r="A153" s="7" t="str">
        <f t="shared" si="13"/>
        <v>315x342</v>
      </c>
      <c r="B153" s="7">
        <v>315</v>
      </c>
      <c r="C153" s="7">
        <v>342</v>
      </c>
      <c r="D153" s="8">
        <f t="shared" si="14"/>
        <v>107730</v>
      </c>
      <c r="E153" s="8">
        <f t="shared" si="15"/>
        <v>6140610</v>
      </c>
      <c r="F153" s="9">
        <f t="shared" si="16"/>
        <v>1050044310</v>
      </c>
      <c r="G153" s="9">
        <f t="shared" si="12"/>
        <v>890792437.5</v>
      </c>
      <c r="H153" s="10">
        <f t="shared" si="17"/>
        <v>1.0857142857142856</v>
      </c>
      <c r="I153" s="6" t="s">
        <v>65</v>
      </c>
    </row>
    <row r="154" spans="1:9" x14ac:dyDescent="0.3">
      <c r="A154" s="7" t="str">
        <f t="shared" si="13"/>
        <v>315x380</v>
      </c>
      <c r="B154" s="7">
        <v>315</v>
      </c>
      <c r="C154" s="7">
        <v>380</v>
      </c>
      <c r="D154" s="8">
        <f t="shared" si="14"/>
        <v>119700</v>
      </c>
      <c r="E154" s="8">
        <f t="shared" si="15"/>
        <v>7581000</v>
      </c>
      <c r="F154" s="9">
        <f t="shared" si="16"/>
        <v>1440390000</v>
      </c>
      <c r="G154" s="9">
        <f t="shared" si="12"/>
        <v>989769375</v>
      </c>
      <c r="H154" s="10">
        <f t="shared" si="17"/>
        <v>1.2063492063492063</v>
      </c>
      <c r="I154" s="6" t="s">
        <v>65</v>
      </c>
    </row>
    <row r="155" spans="1:9" x14ac:dyDescent="0.3">
      <c r="A155" s="7" t="str">
        <f t="shared" si="13"/>
        <v>315x418</v>
      </c>
      <c r="B155" s="7">
        <v>315</v>
      </c>
      <c r="C155" s="7">
        <v>418</v>
      </c>
      <c r="D155" s="8">
        <f t="shared" si="14"/>
        <v>131670</v>
      </c>
      <c r="E155" s="8">
        <f t="shared" si="15"/>
        <v>9173010</v>
      </c>
      <c r="F155" s="9">
        <f t="shared" si="16"/>
        <v>1917159090</v>
      </c>
      <c r="G155" s="9">
        <f t="shared" si="12"/>
        <v>1088746312.5</v>
      </c>
      <c r="H155" s="10">
        <f t="shared" si="17"/>
        <v>1.3269841269841269</v>
      </c>
      <c r="I155" s="6" t="s">
        <v>65</v>
      </c>
    </row>
    <row r="156" spans="1:9" x14ac:dyDescent="0.3">
      <c r="A156" s="7" t="str">
        <f t="shared" si="13"/>
        <v>315x456</v>
      </c>
      <c r="B156" s="7">
        <v>315</v>
      </c>
      <c r="C156" s="7">
        <v>456</v>
      </c>
      <c r="D156" s="8">
        <f t="shared" si="14"/>
        <v>143640</v>
      </c>
      <c r="E156" s="8">
        <f t="shared" si="15"/>
        <v>10916640</v>
      </c>
      <c r="F156" s="9">
        <f t="shared" si="16"/>
        <v>2488993920</v>
      </c>
      <c r="G156" s="9">
        <f t="shared" si="12"/>
        <v>1187723250</v>
      </c>
      <c r="H156" s="10">
        <f t="shared" si="17"/>
        <v>1.4476190476190476</v>
      </c>
      <c r="I156" s="6" t="s">
        <v>65</v>
      </c>
    </row>
    <row r="157" spans="1:9" x14ac:dyDescent="0.3">
      <c r="A157" s="7" t="str">
        <f t="shared" si="13"/>
        <v>315x494</v>
      </c>
      <c r="B157" s="7">
        <v>315</v>
      </c>
      <c r="C157" s="7">
        <v>494</v>
      </c>
      <c r="D157" s="8">
        <f t="shared" si="14"/>
        <v>155610</v>
      </c>
      <c r="E157" s="8">
        <f t="shared" si="15"/>
        <v>12811890</v>
      </c>
      <c r="F157" s="9">
        <f t="shared" si="16"/>
        <v>3164536830</v>
      </c>
      <c r="G157" s="9">
        <f t="shared" si="12"/>
        <v>1286700187.5</v>
      </c>
      <c r="H157" s="10">
        <f t="shared" si="17"/>
        <v>1.5682539682539682</v>
      </c>
      <c r="I157" s="6" t="s">
        <v>65</v>
      </c>
    </row>
    <row r="158" spans="1:9" x14ac:dyDescent="0.3">
      <c r="A158" s="7" t="str">
        <f t="shared" si="13"/>
        <v>315x532</v>
      </c>
      <c r="B158" s="7">
        <v>315</v>
      </c>
      <c r="C158" s="7">
        <v>532</v>
      </c>
      <c r="D158" s="8">
        <f t="shared" si="14"/>
        <v>167580</v>
      </c>
      <c r="E158" s="8">
        <f t="shared" si="15"/>
        <v>14858760</v>
      </c>
      <c r="F158" s="9">
        <f t="shared" si="16"/>
        <v>3952430160</v>
      </c>
      <c r="G158" s="9">
        <f t="shared" si="12"/>
        <v>1385677125</v>
      </c>
      <c r="H158" s="10">
        <f t="shared" si="17"/>
        <v>1.6888888888888889</v>
      </c>
      <c r="I158" s="6" t="s">
        <v>65</v>
      </c>
    </row>
    <row r="159" spans="1:9" x14ac:dyDescent="0.3">
      <c r="A159" s="7" t="str">
        <f t="shared" si="13"/>
        <v>315x570</v>
      </c>
      <c r="B159" s="7">
        <v>315</v>
      </c>
      <c r="C159" s="7">
        <v>570</v>
      </c>
      <c r="D159" s="8">
        <f t="shared" si="14"/>
        <v>179550</v>
      </c>
      <c r="E159" s="8">
        <f t="shared" si="15"/>
        <v>17057250</v>
      </c>
      <c r="F159" s="9">
        <f t="shared" si="16"/>
        <v>4861316250</v>
      </c>
      <c r="G159" s="9">
        <f t="shared" si="12"/>
        <v>1484654062.5</v>
      </c>
      <c r="H159" s="10">
        <f t="shared" si="17"/>
        <v>1.8095238095238095</v>
      </c>
      <c r="I159" s="6" t="s">
        <v>65</v>
      </c>
    </row>
    <row r="160" spans="1:9" x14ac:dyDescent="0.3">
      <c r="A160" s="7" t="str">
        <f t="shared" si="13"/>
        <v>315x608</v>
      </c>
      <c r="B160" s="7">
        <v>315</v>
      </c>
      <c r="C160" s="7">
        <v>608</v>
      </c>
      <c r="D160" s="8">
        <f t="shared" si="14"/>
        <v>191520</v>
      </c>
      <c r="E160" s="8">
        <f t="shared" si="15"/>
        <v>19407360</v>
      </c>
      <c r="F160" s="9">
        <f t="shared" si="16"/>
        <v>5899837440</v>
      </c>
      <c r="G160" s="9">
        <f t="shared" si="12"/>
        <v>1583631000</v>
      </c>
      <c r="H160" s="10">
        <f t="shared" si="17"/>
        <v>1.9301587301587302</v>
      </c>
      <c r="I160" s="6" t="s">
        <v>65</v>
      </c>
    </row>
    <row r="161" spans="1:9" x14ac:dyDescent="0.3">
      <c r="A161" s="7" t="str">
        <f t="shared" si="13"/>
        <v>315x646</v>
      </c>
      <c r="B161" s="7">
        <v>315</v>
      </c>
      <c r="C161" s="7">
        <v>646</v>
      </c>
      <c r="D161" s="8">
        <f t="shared" si="14"/>
        <v>203490</v>
      </c>
      <c r="E161" s="8">
        <f t="shared" si="15"/>
        <v>21909090</v>
      </c>
      <c r="F161" s="9">
        <f t="shared" si="16"/>
        <v>7076636070</v>
      </c>
      <c r="G161" s="9">
        <f t="shared" si="12"/>
        <v>1682607937.5</v>
      </c>
      <c r="H161" s="10">
        <f t="shared" si="17"/>
        <v>2.0507936507936506</v>
      </c>
      <c r="I161" s="6" t="s">
        <v>65</v>
      </c>
    </row>
    <row r="162" spans="1:9" x14ac:dyDescent="0.3">
      <c r="A162" s="7" t="str">
        <f t="shared" si="13"/>
        <v>315x684</v>
      </c>
      <c r="B162" s="7">
        <v>315</v>
      </c>
      <c r="C162" s="7">
        <v>684</v>
      </c>
      <c r="D162" s="8">
        <f t="shared" si="14"/>
        <v>215460</v>
      </c>
      <c r="E162" s="8">
        <f t="shared" si="15"/>
        <v>24562440</v>
      </c>
      <c r="F162" s="9">
        <f t="shared" si="16"/>
        <v>8400354480</v>
      </c>
      <c r="G162" s="9">
        <f t="shared" si="12"/>
        <v>1781584875</v>
      </c>
      <c r="H162" s="10">
        <f t="shared" si="17"/>
        <v>2.1714285714285713</v>
      </c>
      <c r="I162" s="6" t="s">
        <v>65</v>
      </c>
    </row>
    <row r="163" spans="1:9" x14ac:dyDescent="0.3">
      <c r="A163" s="7" t="str">
        <f t="shared" si="13"/>
        <v>315x722</v>
      </c>
      <c r="B163" s="7">
        <v>315</v>
      </c>
      <c r="C163" s="7">
        <v>722</v>
      </c>
      <c r="D163" s="8">
        <f t="shared" si="14"/>
        <v>227430</v>
      </c>
      <c r="E163" s="8">
        <f t="shared" si="15"/>
        <v>27367410</v>
      </c>
      <c r="F163" s="9">
        <f t="shared" si="16"/>
        <v>9879635010</v>
      </c>
      <c r="G163" s="9">
        <f t="shared" si="12"/>
        <v>1880561812.5</v>
      </c>
      <c r="H163" s="10">
        <f t="shared" si="17"/>
        <v>2.2920634920634919</v>
      </c>
      <c r="I163" s="6" t="s">
        <v>65</v>
      </c>
    </row>
    <row r="164" spans="1:9" x14ac:dyDescent="0.3">
      <c r="A164" s="7" t="str">
        <f t="shared" si="13"/>
        <v>315x760</v>
      </c>
      <c r="B164" s="7">
        <v>315</v>
      </c>
      <c r="C164" s="7">
        <v>760</v>
      </c>
      <c r="D164" s="8">
        <f t="shared" si="14"/>
        <v>239400</v>
      </c>
      <c r="E164" s="8">
        <f t="shared" si="15"/>
        <v>30324000</v>
      </c>
      <c r="F164" s="9">
        <f t="shared" si="16"/>
        <v>11523120000</v>
      </c>
      <c r="G164" s="9">
        <f t="shared" si="12"/>
        <v>1979538750</v>
      </c>
      <c r="H164" s="10">
        <f t="shared" si="17"/>
        <v>2.4126984126984126</v>
      </c>
      <c r="I164" s="6" t="s">
        <v>65</v>
      </c>
    </row>
    <row r="165" spans="1:9" x14ac:dyDescent="0.3">
      <c r="A165" s="7" t="str">
        <f t="shared" si="13"/>
        <v>315x798</v>
      </c>
      <c r="B165" s="7">
        <v>315</v>
      </c>
      <c r="C165" s="7">
        <v>798</v>
      </c>
      <c r="D165" s="8">
        <f t="shared" si="14"/>
        <v>251370</v>
      </c>
      <c r="E165" s="8">
        <f t="shared" si="15"/>
        <v>33432210</v>
      </c>
      <c r="F165" s="9">
        <f t="shared" si="16"/>
        <v>13339451790</v>
      </c>
      <c r="G165" s="9">
        <f t="shared" si="12"/>
        <v>2078515687.5</v>
      </c>
      <c r="H165" s="10">
        <f t="shared" si="17"/>
        <v>2.5333333333333332</v>
      </c>
      <c r="I165" s="6" t="s">
        <v>65</v>
      </c>
    </row>
    <row r="166" spans="1:9" x14ac:dyDescent="0.3">
      <c r="A166" s="7" t="str">
        <f t="shared" si="13"/>
        <v>315x836</v>
      </c>
      <c r="B166" s="7">
        <v>315</v>
      </c>
      <c r="C166" s="7">
        <v>836</v>
      </c>
      <c r="D166" s="8">
        <f t="shared" si="14"/>
        <v>263340</v>
      </c>
      <c r="E166" s="8">
        <f t="shared" si="15"/>
        <v>36692040</v>
      </c>
      <c r="F166" s="9">
        <f t="shared" si="16"/>
        <v>15337272720</v>
      </c>
      <c r="G166" s="9">
        <f t="shared" si="12"/>
        <v>2177492625</v>
      </c>
      <c r="H166" s="10">
        <f t="shared" si="17"/>
        <v>2.6539682539682539</v>
      </c>
      <c r="I166" s="6" t="s">
        <v>65</v>
      </c>
    </row>
    <row r="167" spans="1:9" x14ac:dyDescent="0.3">
      <c r="A167" s="7" t="str">
        <f t="shared" si="13"/>
        <v>315x874</v>
      </c>
      <c r="B167" s="7">
        <v>315</v>
      </c>
      <c r="C167" s="7">
        <v>874</v>
      </c>
      <c r="D167" s="8">
        <f t="shared" si="14"/>
        <v>275310</v>
      </c>
      <c r="E167" s="8">
        <f t="shared" si="15"/>
        <v>40103490</v>
      </c>
      <c r="F167" s="9">
        <f t="shared" si="16"/>
        <v>17525225130</v>
      </c>
      <c r="G167" s="9">
        <f t="shared" si="12"/>
        <v>2276469562.5</v>
      </c>
      <c r="H167" s="10">
        <f t="shared" si="17"/>
        <v>2.7746031746031745</v>
      </c>
      <c r="I167" s="6" t="s">
        <v>65</v>
      </c>
    </row>
    <row r="168" spans="1:9" x14ac:dyDescent="0.3">
      <c r="A168" s="7" t="str">
        <f t="shared" si="13"/>
        <v>315x912</v>
      </c>
      <c r="B168" s="7">
        <v>315</v>
      </c>
      <c r="C168" s="7">
        <v>912</v>
      </c>
      <c r="D168" s="8">
        <f t="shared" si="14"/>
        <v>287280</v>
      </c>
      <c r="E168" s="8">
        <f t="shared" si="15"/>
        <v>43666560</v>
      </c>
      <c r="F168" s="9">
        <f t="shared" si="16"/>
        <v>19911951360</v>
      </c>
      <c r="G168" s="9">
        <f t="shared" si="12"/>
        <v>2375446500</v>
      </c>
      <c r="H168" s="10">
        <f t="shared" si="17"/>
        <v>2.8952380952380952</v>
      </c>
      <c r="I168" s="6" t="s">
        <v>65</v>
      </c>
    </row>
    <row r="169" spans="1:9" x14ac:dyDescent="0.3">
      <c r="A169" s="7" t="str">
        <f t="shared" si="13"/>
        <v>315x950</v>
      </c>
      <c r="B169" s="7">
        <v>315</v>
      </c>
      <c r="C169" s="7">
        <v>950</v>
      </c>
      <c r="D169" s="8">
        <f t="shared" si="14"/>
        <v>299250</v>
      </c>
      <c r="E169" s="8">
        <f t="shared" si="15"/>
        <v>47381250</v>
      </c>
      <c r="F169" s="9">
        <f t="shared" si="16"/>
        <v>22506093750</v>
      </c>
      <c r="G169" s="9">
        <f t="shared" si="12"/>
        <v>2474423437.5</v>
      </c>
      <c r="H169" s="10">
        <f t="shared" si="17"/>
        <v>3.0158730158730158</v>
      </c>
      <c r="I169" s="6" t="s">
        <v>65</v>
      </c>
    </row>
    <row r="170" spans="1:9" x14ac:dyDescent="0.3">
      <c r="A170" s="7" t="str">
        <f t="shared" si="13"/>
        <v>315x988</v>
      </c>
      <c r="B170" s="7">
        <v>315</v>
      </c>
      <c r="C170" s="7">
        <v>988</v>
      </c>
      <c r="D170" s="8">
        <f t="shared" si="14"/>
        <v>311220</v>
      </c>
      <c r="E170" s="8">
        <f t="shared" si="15"/>
        <v>51247560</v>
      </c>
      <c r="F170" s="9">
        <f t="shared" si="16"/>
        <v>25316294640</v>
      </c>
      <c r="G170" s="9">
        <f t="shared" si="12"/>
        <v>2573400375</v>
      </c>
      <c r="H170" s="10">
        <f t="shared" si="17"/>
        <v>3.1365079365079365</v>
      </c>
      <c r="I170" s="6" t="s">
        <v>65</v>
      </c>
    </row>
    <row r="171" spans="1:9" x14ac:dyDescent="0.3">
      <c r="A171" s="7" t="str">
        <f t="shared" si="13"/>
        <v>315x1026</v>
      </c>
      <c r="B171" s="7">
        <v>315</v>
      </c>
      <c r="C171" s="7">
        <v>1026</v>
      </c>
      <c r="D171" s="8">
        <f t="shared" si="14"/>
        <v>323190</v>
      </c>
      <c r="E171" s="8">
        <f t="shared" si="15"/>
        <v>55265490</v>
      </c>
      <c r="F171" s="9">
        <f t="shared" si="16"/>
        <v>28351196370</v>
      </c>
      <c r="G171" s="9">
        <f t="shared" si="12"/>
        <v>2672377312.5</v>
      </c>
      <c r="H171" s="10">
        <f t="shared" si="17"/>
        <v>3.2571428571428571</v>
      </c>
      <c r="I171" s="6" t="s">
        <v>65</v>
      </c>
    </row>
    <row r="172" spans="1:9" x14ac:dyDescent="0.3">
      <c r="A172" s="7" t="str">
        <f t="shared" si="13"/>
        <v>315x1064</v>
      </c>
      <c r="B172" s="7">
        <v>315</v>
      </c>
      <c r="C172" s="7">
        <v>1064</v>
      </c>
      <c r="D172" s="8">
        <f t="shared" si="14"/>
        <v>335160</v>
      </c>
      <c r="E172" s="8">
        <f t="shared" si="15"/>
        <v>59435040</v>
      </c>
      <c r="F172" s="9">
        <f t="shared" si="16"/>
        <v>31619441280</v>
      </c>
      <c r="G172" s="9">
        <f t="shared" si="12"/>
        <v>2771354250</v>
      </c>
      <c r="H172" s="10">
        <f t="shared" si="17"/>
        <v>3.3777777777777778</v>
      </c>
      <c r="I172" s="6" t="s">
        <v>65</v>
      </c>
    </row>
    <row r="173" spans="1:9" x14ac:dyDescent="0.3">
      <c r="A173" s="7" t="str">
        <f t="shared" si="13"/>
        <v>315x1102</v>
      </c>
      <c r="B173" s="7">
        <v>315</v>
      </c>
      <c r="C173" s="7">
        <v>1102</v>
      </c>
      <c r="D173" s="8">
        <f t="shared" si="14"/>
        <v>347130</v>
      </c>
      <c r="E173" s="8">
        <f t="shared" si="15"/>
        <v>63756210</v>
      </c>
      <c r="F173" s="9">
        <f t="shared" si="16"/>
        <v>35129671710</v>
      </c>
      <c r="G173" s="9">
        <f t="shared" si="12"/>
        <v>2870331187.5</v>
      </c>
      <c r="H173" s="10">
        <f t="shared" si="17"/>
        <v>3.4984126984126984</v>
      </c>
      <c r="I173" s="6" t="s">
        <v>65</v>
      </c>
    </row>
    <row r="174" spans="1:9" x14ac:dyDescent="0.3">
      <c r="A174" s="7" t="str">
        <f t="shared" si="13"/>
        <v>315x1140</v>
      </c>
      <c r="B174" s="7">
        <v>315</v>
      </c>
      <c r="C174" s="7">
        <v>1140</v>
      </c>
      <c r="D174" s="8">
        <f t="shared" si="14"/>
        <v>359100</v>
      </c>
      <c r="E174" s="8">
        <f t="shared" si="15"/>
        <v>68229000</v>
      </c>
      <c r="F174" s="9">
        <f t="shared" si="16"/>
        <v>38890530000</v>
      </c>
      <c r="G174" s="9">
        <f t="shared" si="12"/>
        <v>2969308125</v>
      </c>
      <c r="H174" s="10">
        <f t="shared" si="17"/>
        <v>3.6190476190476191</v>
      </c>
      <c r="I174" s="6" t="s">
        <v>65</v>
      </c>
    </row>
    <row r="175" spans="1:9" x14ac:dyDescent="0.3">
      <c r="A175" s="7" t="str">
        <f t="shared" si="13"/>
        <v>315x1178</v>
      </c>
      <c r="B175" s="7">
        <v>315</v>
      </c>
      <c r="C175" s="7">
        <v>1178</v>
      </c>
      <c r="D175" s="8">
        <f t="shared" si="14"/>
        <v>371070</v>
      </c>
      <c r="E175" s="8">
        <f t="shared" si="15"/>
        <v>72853410</v>
      </c>
      <c r="F175" s="9">
        <f t="shared" si="16"/>
        <v>42910658490</v>
      </c>
      <c r="G175" s="9">
        <f t="shared" si="12"/>
        <v>3068285062.5</v>
      </c>
      <c r="H175" s="10">
        <f t="shared" si="17"/>
        <v>3.7396825396825397</v>
      </c>
      <c r="I175" s="6" t="s">
        <v>65</v>
      </c>
    </row>
    <row r="176" spans="1:9" x14ac:dyDescent="0.3">
      <c r="A176" s="7" t="str">
        <f t="shared" si="13"/>
        <v>315x1216</v>
      </c>
      <c r="B176" s="7">
        <v>315</v>
      </c>
      <c r="C176" s="7">
        <v>1216</v>
      </c>
      <c r="D176" s="8">
        <f t="shared" si="14"/>
        <v>383040</v>
      </c>
      <c r="E176" s="8">
        <f t="shared" si="15"/>
        <v>77629440</v>
      </c>
      <c r="F176" s="9">
        <f t="shared" si="16"/>
        <v>47198699520</v>
      </c>
      <c r="G176" s="9">
        <f t="shared" si="12"/>
        <v>3167262000</v>
      </c>
      <c r="H176" s="10">
        <f t="shared" si="17"/>
        <v>3.8603174603174604</v>
      </c>
      <c r="I176" s="6" t="s">
        <v>65</v>
      </c>
    </row>
    <row r="177" spans="1:9" x14ac:dyDescent="0.3">
      <c r="A177" s="7" t="str">
        <f t="shared" si="13"/>
        <v>315x1254</v>
      </c>
      <c r="B177" s="7">
        <v>315</v>
      </c>
      <c r="C177" s="7">
        <v>1254</v>
      </c>
      <c r="D177" s="8">
        <f t="shared" si="14"/>
        <v>395010</v>
      </c>
      <c r="E177" s="8">
        <f t="shared" si="15"/>
        <v>82557090</v>
      </c>
      <c r="F177" s="9">
        <f t="shared" si="16"/>
        <v>51763295430</v>
      </c>
      <c r="G177" s="9">
        <f t="shared" si="12"/>
        <v>3266238937.5</v>
      </c>
      <c r="H177" s="10">
        <f t="shared" si="17"/>
        <v>3.980952380952381</v>
      </c>
      <c r="I177" s="6" t="s">
        <v>65</v>
      </c>
    </row>
    <row r="178" spans="1:9" x14ac:dyDescent="0.3">
      <c r="A178" s="7" t="str">
        <f t="shared" si="13"/>
        <v>315x1292</v>
      </c>
      <c r="B178" s="7">
        <v>315</v>
      </c>
      <c r="C178" s="7">
        <v>1292</v>
      </c>
      <c r="D178" s="8">
        <f t="shared" si="14"/>
        <v>406980</v>
      </c>
      <c r="E178" s="8">
        <f t="shared" si="15"/>
        <v>87636360</v>
      </c>
      <c r="F178" s="9">
        <f t="shared" si="16"/>
        <v>56613088560</v>
      </c>
      <c r="G178" s="9">
        <f t="shared" si="12"/>
        <v>3365215875</v>
      </c>
      <c r="H178" s="10">
        <f t="shared" si="17"/>
        <v>4.1015873015873012</v>
      </c>
      <c r="I178" s="6" t="s">
        <v>65</v>
      </c>
    </row>
    <row r="179" spans="1:9" x14ac:dyDescent="0.3">
      <c r="A179" s="7" t="str">
        <f t="shared" si="13"/>
        <v>315x1330</v>
      </c>
      <c r="B179" s="7">
        <v>315</v>
      </c>
      <c r="C179" s="7">
        <v>1330</v>
      </c>
      <c r="D179" s="8">
        <f t="shared" si="14"/>
        <v>418950</v>
      </c>
      <c r="E179" s="8">
        <f t="shared" si="15"/>
        <v>92867250</v>
      </c>
      <c r="F179" s="9">
        <f t="shared" si="16"/>
        <v>61756721250</v>
      </c>
      <c r="G179" s="9">
        <f t="shared" si="12"/>
        <v>3464192812.5</v>
      </c>
      <c r="H179" s="10">
        <f t="shared" si="17"/>
        <v>4.2222222222222223</v>
      </c>
      <c r="I179" s="6" t="s">
        <v>65</v>
      </c>
    </row>
    <row r="180" spans="1:9" x14ac:dyDescent="0.3">
      <c r="A180" s="7" t="str">
        <f t="shared" si="13"/>
        <v>315x1368</v>
      </c>
      <c r="B180" s="7">
        <v>315</v>
      </c>
      <c r="C180" s="7">
        <v>1368</v>
      </c>
      <c r="D180" s="8">
        <f t="shared" si="14"/>
        <v>430920</v>
      </c>
      <c r="E180" s="8">
        <f t="shared" si="15"/>
        <v>98249760</v>
      </c>
      <c r="F180" s="9">
        <f t="shared" si="16"/>
        <v>67202835840</v>
      </c>
      <c r="G180" s="9">
        <f t="shared" si="12"/>
        <v>3563169750</v>
      </c>
      <c r="H180" s="10">
        <f t="shared" si="17"/>
        <v>4.3428571428571425</v>
      </c>
      <c r="I180" s="6" t="s">
        <v>65</v>
      </c>
    </row>
    <row r="181" spans="1:9" x14ac:dyDescent="0.3">
      <c r="A181" s="7" t="str">
        <f t="shared" si="13"/>
        <v>315x1406</v>
      </c>
      <c r="B181" s="7">
        <v>315</v>
      </c>
      <c r="C181" s="7">
        <v>1406</v>
      </c>
      <c r="D181" s="8">
        <f t="shared" si="14"/>
        <v>442890</v>
      </c>
      <c r="E181" s="8">
        <f t="shared" si="15"/>
        <v>103783890</v>
      </c>
      <c r="F181" s="9">
        <f t="shared" si="16"/>
        <v>72960074670</v>
      </c>
      <c r="G181" s="9">
        <f t="shared" si="12"/>
        <v>3662146687.5</v>
      </c>
      <c r="H181" s="10">
        <f t="shared" si="17"/>
        <v>4.4634920634920636</v>
      </c>
      <c r="I181" s="6" t="s">
        <v>65</v>
      </c>
    </row>
    <row r="182" spans="1:9" x14ac:dyDescent="0.3">
      <c r="A182" s="7" t="str">
        <f t="shared" si="13"/>
        <v>315x1444</v>
      </c>
      <c r="B182" s="7">
        <v>315</v>
      </c>
      <c r="C182" s="7">
        <v>1444</v>
      </c>
      <c r="D182" s="8">
        <f t="shared" si="14"/>
        <v>454860</v>
      </c>
      <c r="E182" s="8">
        <f t="shared" si="15"/>
        <v>109469640</v>
      </c>
      <c r="F182" s="9">
        <f t="shared" si="16"/>
        <v>79037080080</v>
      </c>
      <c r="G182" s="9">
        <f t="shared" si="12"/>
        <v>3761123625</v>
      </c>
      <c r="H182" s="10">
        <f t="shared" si="17"/>
        <v>4.5841269841269838</v>
      </c>
      <c r="I182" s="6" t="s">
        <v>65</v>
      </c>
    </row>
    <row r="183" spans="1:9" x14ac:dyDescent="0.3">
      <c r="A183" s="7" t="str">
        <f t="shared" si="13"/>
        <v>315x1482</v>
      </c>
      <c r="B183" s="7">
        <v>315</v>
      </c>
      <c r="C183" s="7">
        <v>1482</v>
      </c>
      <c r="D183" s="8">
        <f t="shared" si="14"/>
        <v>466830</v>
      </c>
      <c r="E183" s="8">
        <f t="shared" si="15"/>
        <v>115307010</v>
      </c>
      <c r="F183" s="9">
        <f t="shared" si="16"/>
        <v>85442494410</v>
      </c>
      <c r="G183" s="9">
        <f t="shared" si="12"/>
        <v>3860100562.5</v>
      </c>
      <c r="H183" s="10">
        <f t="shared" si="17"/>
        <v>4.7047619047619049</v>
      </c>
      <c r="I183" s="6" t="s">
        <v>65</v>
      </c>
    </row>
    <row r="184" spans="1:9" x14ac:dyDescent="0.3">
      <c r="A184" s="7" t="str">
        <f t="shared" si="13"/>
        <v>315x1520</v>
      </c>
      <c r="B184" s="7">
        <v>315</v>
      </c>
      <c r="C184" s="7">
        <v>1520</v>
      </c>
      <c r="D184" s="8">
        <f t="shared" si="14"/>
        <v>478800</v>
      </c>
      <c r="E184" s="8">
        <f t="shared" si="15"/>
        <v>121296000</v>
      </c>
      <c r="F184" s="9">
        <f t="shared" si="16"/>
        <v>92184960000</v>
      </c>
      <c r="G184" s="9">
        <f t="shared" si="12"/>
        <v>3959077500</v>
      </c>
      <c r="H184" s="10">
        <f t="shared" si="17"/>
        <v>4.8253968253968251</v>
      </c>
      <c r="I184" s="6" t="s">
        <v>65</v>
      </c>
    </row>
    <row r="185" spans="1:9" x14ac:dyDescent="0.3">
      <c r="A185" s="7" t="str">
        <f t="shared" si="13"/>
        <v>315x1558</v>
      </c>
      <c r="B185" s="7">
        <v>315</v>
      </c>
      <c r="C185" s="7">
        <v>1558</v>
      </c>
      <c r="D185" s="8">
        <f t="shared" si="14"/>
        <v>490770</v>
      </c>
      <c r="E185" s="8">
        <f t="shared" si="15"/>
        <v>127436610</v>
      </c>
      <c r="F185" s="9">
        <f t="shared" si="16"/>
        <v>99273119190</v>
      </c>
      <c r="G185" s="9">
        <f t="shared" si="12"/>
        <v>4058054437.5</v>
      </c>
      <c r="H185" s="10">
        <f t="shared" si="17"/>
        <v>4.9460317460317462</v>
      </c>
      <c r="I185" s="6" t="s">
        <v>65</v>
      </c>
    </row>
    <row r="186" spans="1:9" x14ac:dyDescent="0.3">
      <c r="A186" s="7" t="str">
        <f t="shared" si="13"/>
        <v>315x1596</v>
      </c>
      <c r="B186" s="7">
        <v>315</v>
      </c>
      <c r="C186" s="7">
        <v>1596</v>
      </c>
      <c r="D186" s="8">
        <f t="shared" si="14"/>
        <v>502740</v>
      </c>
      <c r="E186" s="8">
        <f t="shared" si="15"/>
        <v>133728840</v>
      </c>
      <c r="F186" s="9">
        <f t="shared" si="16"/>
        <v>106715614320</v>
      </c>
      <c r="G186" s="9">
        <f t="shared" si="12"/>
        <v>4157031375</v>
      </c>
      <c r="H186" s="10">
        <f t="shared" si="17"/>
        <v>5.0666666666666664</v>
      </c>
      <c r="I186" s="6" t="s">
        <v>65</v>
      </c>
    </row>
    <row r="187" spans="1:9" x14ac:dyDescent="0.3">
      <c r="A187" s="7" t="str">
        <f t="shared" si="13"/>
        <v>315x1634</v>
      </c>
      <c r="B187" s="7">
        <v>315</v>
      </c>
      <c r="C187" s="7">
        <v>1634</v>
      </c>
      <c r="D187" s="8">
        <f t="shared" si="14"/>
        <v>514710</v>
      </c>
      <c r="E187" s="8">
        <f t="shared" si="15"/>
        <v>140172690</v>
      </c>
      <c r="F187" s="9">
        <f t="shared" si="16"/>
        <v>114521087730</v>
      </c>
      <c r="G187" s="9">
        <f t="shared" si="12"/>
        <v>4256008312.5</v>
      </c>
      <c r="H187" s="10">
        <f t="shared" si="17"/>
        <v>5.1873015873015875</v>
      </c>
      <c r="I187" s="6" t="s">
        <v>65</v>
      </c>
    </row>
    <row r="188" spans="1:9" x14ac:dyDescent="0.3">
      <c r="A188" s="7" t="str">
        <f t="shared" si="13"/>
        <v>315x1672</v>
      </c>
      <c r="B188" s="7">
        <v>315</v>
      </c>
      <c r="C188" s="7">
        <v>1672</v>
      </c>
      <c r="D188" s="8">
        <f t="shared" si="14"/>
        <v>526680</v>
      </c>
      <c r="E188" s="8">
        <f t="shared" si="15"/>
        <v>146768160</v>
      </c>
      <c r="F188" s="9">
        <f t="shared" si="16"/>
        <v>122698181760</v>
      </c>
      <c r="G188" s="9">
        <f t="shared" si="12"/>
        <v>4354985250</v>
      </c>
      <c r="H188" s="10">
        <f t="shared" si="17"/>
        <v>5.3079365079365077</v>
      </c>
      <c r="I188" s="6" t="s">
        <v>65</v>
      </c>
    </row>
    <row r="189" spans="1:9" x14ac:dyDescent="0.3">
      <c r="A189" s="7" t="str">
        <f t="shared" si="13"/>
        <v>315x1710</v>
      </c>
      <c r="B189" s="7">
        <v>315</v>
      </c>
      <c r="C189" s="7">
        <v>1710</v>
      </c>
      <c r="D189" s="8">
        <f t="shared" si="14"/>
        <v>538650</v>
      </c>
      <c r="E189" s="8">
        <f t="shared" si="15"/>
        <v>153515250</v>
      </c>
      <c r="F189" s="9">
        <f t="shared" si="16"/>
        <v>131255538750</v>
      </c>
      <c r="G189" s="9">
        <f t="shared" si="12"/>
        <v>4453962187.5</v>
      </c>
      <c r="H189" s="10">
        <f t="shared" si="17"/>
        <v>5.4285714285714288</v>
      </c>
      <c r="I189" s="6" t="s">
        <v>65</v>
      </c>
    </row>
    <row r="190" spans="1:9" x14ac:dyDescent="0.3">
      <c r="A190" s="7" t="str">
        <f t="shared" si="13"/>
        <v>315x1748</v>
      </c>
      <c r="B190" s="7">
        <v>315</v>
      </c>
      <c r="C190" s="7">
        <v>1748</v>
      </c>
      <c r="D190" s="8">
        <f t="shared" si="14"/>
        <v>550620</v>
      </c>
      <c r="E190" s="8">
        <f t="shared" si="15"/>
        <v>160413960</v>
      </c>
      <c r="F190" s="9">
        <f t="shared" si="16"/>
        <v>140201801040</v>
      </c>
      <c r="G190" s="9">
        <f t="shared" si="12"/>
        <v>4552939125</v>
      </c>
      <c r="H190" s="10">
        <f t="shared" si="17"/>
        <v>5.549206349206349</v>
      </c>
      <c r="I190" s="6" t="s">
        <v>65</v>
      </c>
    </row>
    <row r="191" spans="1:9" x14ac:dyDescent="0.3">
      <c r="A191" s="7" t="str">
        <f t="shared" si="13"/>
        <v>315x1786</v>
      </c>
      <c r="B191" s="7">
        <v>315</v>
      </c>
      <c r="C191" s="7">
        <v>1786</v>
      </c>
      <c r="D191" s="8">
        <f t="shared" si="14"/>
        <v>562590</v>
      </c>
      <c r="E191" s="8">
        <f t="shared" si="15"/>
        <v>167464290</v>
      </c>
      <c r="F191" s="9">
        <f t="shared" si="16"/>
        <v>149545610970</v>
      </c>
      <c r="G191" s="9">
        <f t="shared" si="12"/>
        <v>4651916062.5</v>
      </c>
      <c r="H191" s="10">
        <f t="shared" si="17"/>
        <v>5.6698412698412701</v>
      </c>
      <c r="I191" s="6" t="s">
        <v>65</v>
      </c>
    </row>
    <row r="192" spans="1:9" x14ac:dyDescent="0.3">
      <c r="A192" s="7" t="str">
        <f t="shared" si="13"/>
        <v>315x1824</v>
      </c>
      <c r="B192" s="7">
        <v>315</v>
      </c>
      <c r="C192" s="7">
        <v>1824</v>
      </c>
      <c r="D192" s="8">
        <f t="shared" si="14"/>
        <v>574560</v>
      </c>
      <c r="E192" s="8">
        <f t="shared" si="15"/>
        <v>174666240</v>
      </c>
      <c r="F192" s="9">
        <f t="shared" si="16"/>
        <v>159295610880</v>
      </c>
      <c r="G192" s="9">
        <f t="shared" si="12"/>
        <v>4750893000</v>
      </c>
      <c r="H192" s="10">
        <f t="shared" si="17"/>
        <v>5.7904761904761903</v>
      </c>
      <c r="I192" s="6" t="s">
        <v>65</v>
      </c>
    </row>
    <row r="193" spans="1:9" x14ac:dyDescent="0.3">
      <c r="A193" s="7" t="str">
        <f t="shared" si="13"/>
        <v>315x1862</v>
      </c>
      <c r="B193" s="7">
        <v>315</v>
      </c>
      <c r="C193" s="7">
        <v>1862</v>
      </c>
      <c r="D193" s="8">
        <f t="shared" si="14"/>
        <v>586530</v>
      </c>
      <c r="E193" s="8">
        <f t="shared" si="15"/>
        <v>182019810</v>
      </c>
      <c r="F193" s="9">
        <f t="shared" si="16"/>
        <v>169460443110</v>
      </c>
      <c r="G193" s="9">
        <f t="shared" si="12"/>
        <v>4849869937.5</v>
      </c>
      <c r="H193" s="10">
        <f t="shared" si="17"/>
        <v>5.9111111111111114</v>
      </c>
      <c r="I193" s="6" t="s">
        <v>65</v>
      </c>
    </row>
    <row r="194" spans="1:9" x14ac:dyDescent="0.3">
      <c r="A194" s="7" t="str">
        <f t="shared" si="13"/>
        <v>315x1900</v>
      </c>
      <c r="B194" s="7">
        <v>315</v>
      </c>
      <c r="C194" s="7">
        <v>1900</v>
      </c>
      <c r="D194" s="8">
        <f t="shared" si="14"/>
        <v>598500</v>
      </c>
      <c r="E194" s="8">
        <f t="shared" si="15"/>
        <v>189525000</v>
      </c>
      <c r="F194" s="9">
        <f t="shared" si="16"/>
        <v>180048750000</v>
      </c>
      <c r="G194" s="9">
        <f t="shared" si="12"/>
        <v>4948846875</v>
      </c>
      <c r="H194" s="10">
        <f t="shared" si="17"/>
        <v>6.0317460317460316</v>
      </c>
      <c r="I194" s="6" t="s">
        <v>65</v>
      </c>
    </row>
    <row r="195" spans="1:9" x14ac:dyDescent="0.3">
      <c r="A195" s="7" t="str">
        <f t="shared" si="13"/>
        <v>315x1938</v>
      </c>
      <c r="B195" s="7">
        <v>315</v>
      </c>
      <c r="C195" s="7">
        <v>1938</v>
      </c>
      <c r="D195" s="8">
        <f t="shared" si="14"/>
        <v>610470</v>
      </c>
      <c r="E195" s="8">
        <f t="shared" si="15"/>
        <v>197181810</v>
      </c>
      <c r="F195" s="9">
        <f t="shared" si="16"/>
        <v>191069173890</v>
      </c>
      <c r="G195" s="9">
        <f t="shared" ref="G195:G248" si="18">C195*B195^3/12</f>
        <v>5047823812.5</v>
      </c>
      <c r="H195" s="10">
        <f t="shared" si="17"/>
        <v>6.1523809523809527</v>
      </c>
      <c r="I195" s="6" t="s">
        <v>65</v>
      </c>
    </row>
    <row r="196" spans="1:9" x14ac:dyDescent="0.3">
      <c r="A196" s="7" t="str">
        <f t="shared" si="13"/>
        <v>315x1976</v>
      </c>
      <c r="B196" s="7">
        <v>315</v>
      </c>
      <c r="C196" s="7">
        <v>1976</v>
      </c>
      <c r="D196" s="8">
        <f t="shared" si="14"/>
        <v>622440</v>
      </c>
      <c r="E196" s="8">
        <f t="shared" si="15"/>
        <v>204990240</v>
      </c>
      <c r="F196" s="9">
        <f t="shared" si="16"/>
        <v>202530357120</v>
      </c>
      <c r="G196" s="9">
        <f t="shared" si="18"/>
        <v>5146800750</v>
      </c>
      <c r="H196" s="10">
        <f t="shared" si="17"/>
        <v>6.2730158730158729</v>
      </c>
      <c r="I196" s="6" t="s">
        <v>65</v>
      </c>
    </row>
    <row r="197" spans="1:9" x14ac:dyDescent="0.3">
      <c r="A197" s="7" t="str">
        <f t="shared" si="13"/>
        <v>315x2014</v>
      </c>
      <c r="B197" s="7">
        <v>315</v>
      </c>
      <c r="C197" s="7">
        <v>2014</v>
      </c>
      <c r="D197" s="8">
        <f t="shared" si="14"/>
        <v>634410</v>
      </c>
      <c r="E197" s="8">
        <f t="shared" si="15"/>
        <v>212950290</v>
      </c>
      <c r="F197" s="9">
        <f t="shared" si="16"/>
        <v>214440942030</v>
      </c>
      <c r="G197" s="9">
        <f t="shared" si="18"/>
        <v>5245777687.5</v>
      </c>
      <c r="H197" s="10">
        <f t="shared" si="17"/>
        <v>6.393650793650794</v>
      </c>
      <c r="I197" s="6" t="s">
        <v>65</v>
      </c>
    </row>
    <row r="198" spans="1:9" x14ac:dyDescent="0.3">
      <c r="A198" s="7" t="str">
        <f t="shared" si="13"/>
        <v>315x2052</v>
      </c>
      <c r="B198" s="7">
        <v>315</v>
      </c>
      <c r="C198" s="7">
        <v>2052</v>
      </c>
      <c r="D198" s="8">
        <f t="shared" si="14"/>
        <v>646380</v>
      </c>
      <c r="E198" s="8">
        <f t="shared" si="15"/>
        <v>221061960</v>
      </c>
      <c r="F198" s="9">
        <f t="shared" si="16"/>
        <v>226809570960</v>
      </c>
      <c r="G198" s="9">
        <f t="shared" si="18"/>
        <v>5344754625</v>
      </c>
      <c r="H198" s="10">
        <f t="shared" si="17"/>
        <v>6.5142857142857142</v>
      </c>
      <c r="I198" s="6" t="s">
        <v>65</v>
      </c>
    </row>
    <row r="199" spans="1:9" x14ac:dyDescent="0.3">
      <c r="A199" s="7" t="str">
        <f t="shared" si="13"/>
        <v>315x2090</v>
      </c>
      <c r="B199" s="7">
        <v>315</v>
      </c>
      <c r="C199" s="7">
        <v>2090</v>
      </c>
      <c r="D199" s="8">
        <f t="shared" si="14"/>
        <v>658350</v>
      </c>
      <c r="E199" s="8">
        <f t="shared" si="15"/>
        <v>229325250</v>
      </c>
      <c r="F199" s="9">
        <f t="shared" si="16"/>
        <v>239644886250</v>
      </c>
      <c r="G199" s="9">
        <f t="shared" si="18"/>
        <v>5443731562.5</v>
      </c>
      <c r="H199" s="10">
        <f t="shared" si="17"/>
        <v>6.6349206349206353</v>
      </c>
      <c r="I199" s="6" t="s">
        <v>65</v>
      </c>
    </row>
    <row r="200" spans="1:9" x14ac:dyDescent="0.3">
      <c r="A200" s="7" t="str">
        <f t="shared" si="13"/>
        <v>315x2128</v>
      </c>
      <c r="B200" s="7">
        <v>315</v>
      </c>
      <c r="C200" s="7">
        <v>2128</v>
      </c>
      <c r="D200" s="8">
        <f t="shared" si="14"/>
        <v>670320</v>
      </c>
      <c r="E200" s="8">
        <f t="shared" si="15"/>
        <v>237740160</v>
      </c>
      <c r="F200" s="9">
        <f t="shared" si="16"/>
        <v>252955530240</v>
      </c>
      <c r="G200" s="9">
        <f t="shared" si="18"/>
        <v>5542708500</v>
      </c>
      <c r="H200" s="10">
        <f t="shared" si="17"/>
        <v>6.7555555555555555</v>
      </c>
      <c r="I200" s="6" t="s">
        <v>65</v>
      </c>
    </row>
    <row r="201" spans="1:9" x14ac:dyDescent="0.3">
      <c r="A201" s="7" t="str">
        <f t="shared" si="13"/>
        <v>365x342</v>
      </c>
      <c r="B201" s="7">
        <v>365</v>
      </c>
      <c r="C201" s="7">
        <v>342</v>
      </c>
      <c r="D201" s="8">
        <f t="shared" si="14"/>
        <v>124830</v>
      </c>
      <c r="E201" s="8">
        <f t="shared" si="15"/>
        <v>7115310</v>
      </c>
      <c r="F201" s="9">
        <f t="shared" si="16"/>
        <v>1216718010</v>
      </c>
      <c r="G201" s="9">
        <f t="shared" si="18"/>
        <v>1385873062.5</v>
      </c>
      <c r="H201" s="10">
        <f t="shared" si="17"/>
        <v>0.93698630136986305</v>
      </c>
      <c r="I201" s="6" t="s">
        <v>65</v>
      </c>
    </row>
    <row r="202" spans="1:9" x14ac:dyDescent="0.3">
      <c r="A202" s="7" t="str">
        <f t="shared" si="13"/>
        <v>365x380</v>
      </c>
      <c r="B202" s="7">
        <v>365</v>
      </c>
      <c r="C202" s="7">
        <v>380</v>
      </c>
      <c r="D202" s="8">
        <f t="shared" si="14"/>
        <v>138700</v>
      </c>
      <c r="E202" s="8">
        <f t="shared" si="15"/>
        <v>8784333.333333334</v>
      </c>
      <c r="F202" s="9">
        <f t="shared" si="16"/>
        <v>1669023333.3333333</v>
      </c>
      <c r="G202" s="9">
        <f t="shared" si="18"/>
        <v>1539858958.3333333</v>
      </c>
      <c r="H202" s="10">
        <f t="shared" si="17"/>
        <v>1.0410958904109588</v>
      </c>
      <c r="I202" s="6" t="s">
        <v>65</v>
      </c>
    </row>
    <row r="203" spans="1:9" x14ac:dyDescent="0.3">
      <c r="A203" s="7" t="str">
        <f t="shared" ref="A203:A248" si="19">B203&amp;"x"&amp;C203</f>
        <v>365x418</v>
      </c>
      <c r="B203" s="7">
        <v>365</v>
      </c>
      <c r="C203" s="7">
        <v>418</v>
      </c>
      <c r="D203" s="8">
        <f t="shared" ref="D203:D248" si="20">B203*C203</f>
        <v>152570</v>
      </c>
      <c r="E203" s="8">
        <f t="shared" ref="E203:E248" si="21">B203*C203^2/6</f>
        <v>10629043.333333334</v>
      </c>
      <c r="F203" s="9">
        <f t="shared" ref="F203:F248" si="22">B203*C203^3/12</f>
        <v>2221470056.6666665</v>
      </c>
      <c r="G203" s="9">
        <f t="shared" si="18"/>
        <v>1693844854.1666667</v>
      </c>
      <c r="H203" s="10">
        <f t="shared" ref="H203:H248" si="23">C203/B203</f>
        <v>1.1452054794520548</v>
      </c>
      <c r="I203" s="6" t="s">
        <v>65</v>
      </c>
    </row>
    <row r="204" spans="1:9" x14ac:dyDescent="0.3">
      <c r="A204" s="7" t="str">
        <f t="shared" si="19"/>
        <v>365x456</v>
      </c>
      <c r="B204" s="7">
        <v>365</v>
      </c>
      <c r="C204" s="7">
        <v>456</v>
      </c>
      <c r="D204" s="8">
        <f t="shared" si="20"/>
        <v>166440</v>
      </c>
      <c r="E204" s="8">
        <f t="shared" si="21"/>
        <v>12649440</v>
      </c>
      <c r="F204" s="9">
        <f t="shared" si="22"/>
        <v>2884072320</v>
      </c>
      <c r="G204" s="9">
        <f t="shared" si="18"/>
        <v>1847830750</v>
      </c>
      <c r="H204" s="10">
        <f t="shared" si="23"/>
        <v>1.2493150684931507</v>
      </c>
      <c r="I204" s="6" t="s">
        <v>65</v>
      </c>
    </row>
    <row r="205" spans="1:9" x14ac:dyDescent="0.3">
      <c r="A205" s="7" t="str">
        <f t="shared" si="19"/>
        <v>365x494</v>
      </c>
      <c r="B205" s="7">
        <v>365</v>
      </c>
      <c r="C205" s="7">
        <v>494</v>
      </c>
      <c r="D205" s="8">
        <f t="shared" si="20"/>
        <v>180310</v>
      </c>
      <c r="E205" s="8">
        <f t="shared" si="21"/>
        <v>14845523.333333334</v>
      </c>
      <c r="F205" s="9">
        <f t="shared" si="22"/>
        <v>3666844263.3333335</v>
      </c>
      <c r="G205" s="9">
        <f t="shared" si="18"/>
        <v>2001816645.8333333</v>
      </c>
      <c r="H205" s="10">
        <f t="shared" si="23"/>
        <v>1.3534246575342466</v>
      </c>
      <c r="I205" s="6" t="s">
        <v>65</v>
      </c>
    </row>
    <row r="206" spans="1:9" x14ac:dyDescent="0.3">
      <c r="A206" s="7" t="str">
        <f t="shared" si="19"/>
        <v>365x532</v>
      </c>
      <c r="B206" s="7">
        <v>365</v>
      </c>
      <c r="C206" s="7">
        <v>532</v>
      </c>
      <c r="D206" s="8">
        <f t="shared" si="20"/>
        <v>194180</v>
      </c>
      <c r="E206" s="8">
        <f t="shared" si="21"/>
        <v>17217293.333333332</v>
      </c>
      <c r="F206" s="9">
        <f t="shared" si="22"/>
        <v>4579800026.666667</v>
      </c>
      <c r="G206" s="9">
        <f t="shared" si="18"/>
        <v>2155802541.6666665</v>
      </c>
      <c r="H206" s="10">
        <f t="shared" si="23"/>
        <v>1.4575342465753425</v>
      </c>
      <c r="I206" s="6" t="s">
        <v>65</v>
      </c>
    </row>
    <row r="207" spans="1:9" x14ac:dyDescent="0.3">
      <c r="A207" s="7" t="str">
        <f t="shared" si="19"/>
        <v>365x570</v>
      </c>
      <c r="B207" s="7">
        <v>365</v>
      </c>
      <c r="C207" s="7">
        <v>570</v>
      </c>
      <c r="D207" s="8">
        <f t="shared" si="20"/>
        <v>208050</v>
      </c>
      <c r="E207" s="8">
        <f t="shared" si="21"/>
        <v>19764750</v>
      </c>
      <c r="F207" s="9">
        <f t="shared" si="22"/>
        <v>5632953750</v>
      </c>
      <c r="G207" s="9">
        <f t="shared" si="18"/>
        <v>2309788437.5</v>
      </c>
      <c r="H207" s="10">
        <f t="shared" si="23"/>
        <v>1.5616438356164384</v>
      </c>
      <c r="I207" s="6" t="s">
        <v>65</v>
      </c>
    </row>
    <row r="208" spans="1:9" x14ac:dyDescent="0.3">
      <c r="A208" s="7" t="str">
        <f t="shared" si="19"/>
        <v>365x608</v>
      </c>
      <c r="B208" s="7">
        <v>365</v>
      </c>
      <c r="C208" s="7">
        <v>608</v>
      </c>
      <c r="D208" s="8">
        <f t="shared" si="20"/>
        <v>221920</v>
      </c>
      <c r="E208" s="8">
        <f t="shared" si="21"/>
        <v>22487893.333333332</v>
      </c>
      <c r="F208" s="9">
        <f t="shared" si="22"/>
        <v>6836319573.333333</v>
      </c>
      <c r="G208" s="9">
        <f t="shared" si="18"/>
        <v>2463774333.3333335</v>
      </c>
      <c r="H208" s="10">
        <f t="shared" si="23"/>
        <v>1.6657534246575343</v>
      </c>
      <c r="I208" s="6" t="s">
        <v>65</v>
      </c>
    </row>
    <row r="209" spans="1:9" x14ac:dyDescent="0.3">
      <c r="A209" s="7" t="str">
        <f t="shared" si="19"/>
        <v>365x646</v>
      </c>
      <c r="B209" s="7">
        <v>365</v>
      </c>
      <c r="C209" s="7">
        <v>646</v>
      </c>
      <c r="D209" s="8">
        <f t="shared" si="20"/>
        <v>235790</v>
      </c>
      <c r="E209" s="8">
        <f t="shared" si="21"/>
        <v>25386723.333333332</v>
      </c>
      <c r="F209" s="9">
        <f t="shared" si="22"/>
        <v>8199911636.666667</v>
      </c>
      <c r="G209" s="9">
        <f t="shared" si="18"/>
        <v>2617760229.1666665</v>
      </c>
      <c r="H209" s="10">
        <f t="shared" si="23"/>
        <v>1.7698630136986302</v>
      </c>
      <c r="I209" s="6" t="s">
        <v>65</v>
      </c>
    </row>
    <row r="210" spans="1:9" x14ac:dyDescent="0.3">
      <c r="A210" s="7" t="str">
        <f t="shared" si="19"/>
        <v>365x684</v>
      </c>
      <c r="B210" s="7">
        <v>365</v>
      </c>
      <c r="C210" s="7">
        <v>684</v>
      </c>
      <c r="D210" s="8">
        <f t="shared" si="20"/>
        <v>249660</v>
      </c>
      <c r="E210" s="8">
        <f t="shared" si="21"/>
        <v>28461240</v>
      </c>
      <c r="F210" s="9">
        <f t="shared" si="22"/>
        <v>9733744080</v>
      </c>
      <c r="G210" s="9">
        <f t="shared" si="18"/>
        <v>2771746125</v>
      </c>
      <c r="H210" s="10">
        <f t="shared" si="23"/>
        <v>1.8739726027397261</v>
      </c>
      <c r="I210" s="6" t="s">
        <v>65</v>
      </c>
    </row>
    <row r="211" spans="1:9" x14ac:dyDescent="0.3">
      <c r="A211" s="7" t="str">
        <f t="shared" si="19"/>
        <v>365x722</v>
      </c>
      <c r="B211" s="7">
        <v>365</v>
      </c>
      <c r="C211" s="7">
        <v>722</v>
      </c>
      <c r="D211" s="8">
        <f t="shared" si="20"/>
        <v>263530</v>
      </c>
      <c r="E211" s="8">
        <f t="shared" si="21"/>
        <v>31711443.333333332</v>
      </c>
      <c r="F211" s="9">
        <f t="shared" si="22"/>
        <v>11447831043.333334</v>
      </c>
      <c r="G211" s="9">
        <f t="shared" si="18"/>
        <v>2925732020.8333335</v>
      </c>
      <c r="H211" s="10">
        <f t="shared" si="23"/>
        <v>1.978082191780822</v>
      </c>
      <c r="I211" s="6" t="s">
        <v>65</v>
      </c>
    </row>
    <row r="212" spans="1:9" x14ac:dyDescent="0.3">
      <c r="A212" s="7" t="str">
        <f t="shared" si="19"/>
        <v>365x760</v>
      </c>
      <c r="B212" s="7">
        <v>365</v>
      </c>
      <c r="C212" s="7">
        <v>760</v>
      </c>
      <c r="D212" s="8">
        <f t="shared" si="20"/>
        <v>277400</v>
      </c>
      <c r="E212" s="8">
        <f t="shared" si="21"/>
        <v>35137333.333333336</v>
      </c>
      <c r="F212" s="9">
        <f t="shared" si="22"/>
        <v>13352186666.666666</v>
      </c>
      <c r="G212" s="9">
        <f t="shared" si="18"/>
        <v>3079717916.6666665</v>
      </c>
      <c r="H212" s="10">
        <f t="shared" si="23"/>
        <v>2.0821917808219177</v>
      </c>
      <c r="I212" s="6" t="s">
        <v>65</v>
      </c>
    </row>
    <row r="213" spans="1:9" x14ac:dyDescent="0.3">
      <c r="A213" s="7" t="str">
        <f t="shared" si="19"/>
        <v>365x798</v>
      </c>
      <c r="B213" s="7">
        <v>365</v>
      </c>
      <c r="C213" s="7">
        <v>798</v>
      </c>
      <c r="D213" s="8">
        <f t="shared" si="20"/>
        <v>291270</v>
      </c>
      <c r="E213" s="8">
        <f t="shared" si="21"/>
        <v>38738910</v>
      </c>
      <c r="F213" s="9">
        <f t="shared" si="22"/>
        <v>15456825090</v>
      </c>
      <c r="G213" s="9">
        <f t="shared" si="18"/>
        <v>3233703812.5</v>
      </c>
      <c r="H213" s="10">
        <f t="shared" si="23"/>
        <v>2.1863013698630138</v>
      </c>
      <c r="I213" s="6" t="s">
        <v>65</v>
      </c>
    </row>
    <row r="214" spans="1:9" x14ac:dyDescent="0.3">
      <c r="A214" s="7" t="str">
        <f t="shared" si="19"/>
        <v>365x836</v>
      </c>
      <c r="B214" s="7">
        <v>365</v>
      </c>
      <c r="C214" s="7">
        <v>836</v>
      </c>
      <c r="D214" s="8">
        <f t="shared" si="20"/>
        <v>305140</v>
      </c>
      <c r="E214" s="8">
        <f t="shared" si="21"/>
        <v>42516173.333333336</v>
      </c>
      <c r="F214" s="9">
        <f t="shared" si="22"/>
        <v>17771760453.333332</v>
      </c>
      <c r="G214" s="9">
        <f t="shared" si="18"/>
        <v>3387689708.3333335</v>
      </c>
      <c r="H214" s="10">
        <f t="shared" si="23"/>
        <v>2.2904109589041095</v>
      </c>
      <c r="I214" s="6" t="s">
        <v>65</v>
      </c>
    </row>
    <row r="215" spans="1:9" x14ac:dyDescent="0.3">
      <c r="A215" s="7" t="str">
        <f t="shared" si="19"/>
        <v>365x874</v>
      </c>
      <c r="B215" s="7">
        <v>365</v>
      </c>
      <c r="C215" s="7">
        <v>874</v>
      </c>
      <c r="D215" s="8">
        <f t="shared" si="20"/>
        <v>319010</v>
      </c>
      <c r="E215" s="8">
        <f t="shared" si="21"/>
        <v>46469123.333333336</v>
      </c>
      <c r="F215" s="9">
        <f t="shared" si="22"/>
        <v>20307006896.666668</v>
      </c>
      <c r="G215" s="9">
        <f t="shared" si="18"/>
        <v>3541675604.1666665</v>
      </c>
      <c r="H215" s="10">
        <f t="shared" si="23"/>
        <v>2.3945205479452056</v>
      </c>
      <c r="I215" s="6" t="s">
        <v>65</v>
      </c>
    </row>
    <row r="216" spans="1:9" x14ac:dyDescent="0.3">
      <c r="A216" s="7" t="str">
        <f t="shared" si="19"/>
        <v>365x912</v>
      </c>
      <c r="B216" s="7">
        <v>365</v>
      </c>
      <c r="C216" s="7">
        <v>912</v>
      </c>
      <c r="D216" s="8">
        <f t="shared" si="20"/>
        <v>332880</v>
      </c>
      <c r="E216" s="8">
        <f t="shared" si="21"/>
        <v>50597760</v>
      </c>
      <c r="F216" s="9">
        <f t="shared" si="22"/>
        <v>23072578560</v>
      </c>
      <c r="G216" s="9">
        <f t="shared" si="18"/>
        <v>3695661500</v>
      </c>
      <c r="H216" s="10">
        <f t="shared" si="23"/>
        <v>2.4986301369863013</v>
      </c>
      <c r="I216" s="6" t="s">
        <v>65</v>
      </c>
    </row>
    <row r="217" spans="1:9" x14ac:dyDescent="0.3">
      <c r="A217" s="7" t="str">
        <f t="shared" si="19"/>
        <v>365x950</v>
      </c>
      <c r="B217" s="7">
        <v>365</v>
      </c>
      <c r="C217" s="7">
        <v>950</v>
      </c>
      <c r="D217" s="8">
        <f t="shared" si="20"/>
        <v>346750</v>
      </c>
      <c r="E217" s="8">
        <f t="shared" si="21"/>
        <v>54902083.333333336</v>
      </c>
      <c r="F217" s="9">
        <f t="shared" si="22"/>
        <v>26078489583.333332</v>
      </c>
      <c r="G217" s="9">
        <f t="shared" si="18"/>
        <v>3849647395.8333335</v>
      </c>
      <c r="H217" s="10">
        <f t="shared" si="23"/>
        <v>2.6027397260273974</v>
      </c>
      <c r="I217" s="6" t="s">
        <v>65</v>
      </c>
    </row>
    <row r="218" spans="1:9" x14ac:dyDescent="0.3">
      <c r="A218" s="7" t="str">
        <f t="shared" si="19"/>
        <v>365x988</v>
      </c>
      <c r="B218" s="7">
        <v>365</v>
      </c>
      <c r="C218" s="7">
        <v>988</v>
      </c>
      <c r="D218" s="8">
        <f t="shared" si="20"/>
        <v>360620</v>
      </c>
      <c r="E218" s="8">
        <f t="shared" si="21"/>
        <v>59382093.333333336</v>
      </c>
      <c r="F218" s="9">
        <f t="shared" si="22"/>
        <v>29334754106.666668</v>
      </c>
      <c r="G218" s="9">
        <f t="shared" si="18"/>
        <v>4003633291.6666665</v>
      </c>
      <c r="H218" s="10">
        <f t="shared" si="23"/>
        <v>2.7068493150684931</v>
      </c>
      <c r="I218" s="6" t="s">
        <v>65</v>
      </c>
    </row>
    <row r="219" spans="1:9" x14ac:dyDescent="0.3">
      <c r="A219" s="7" t="str">
        <f t="shared" si="19"/>
        <v>365x1026</v>
      </c>
      <c r="B219" s="7">
        <v>365</v>
      </c>
      <c r="C219" s="7">
        <v>1026</v>
      </c>
      <c r="D219" s="8">
        <f t="shared" si="20"/>
        <v>374490</v>
      </c>
      <c r="E219" s="8">
        <f t="shared" si="21"/>
        <v>64037790</v>
      </c>
      <c r="F219" s="9">
        <f t="shared" si="22"/>
        <v>32851386270</v>
      </c>
      <c r="G219" s="9">
        <f t="shared" si="18"/>
        <v>4157619187.5</v>
      </c>
      <c r="H219" s="10">
        <f t="shared" si="23"/>
        <v>2.8109589041095893</v>
      </c>
      <c r="I219" s="6" t="s">
        <v>65</v>
      </c>
    </row>
    <row r="220" spans="1:9" x14ac:dyDescent="0.3">
      <c r="A220" s="7" t="str">
        <f t="shared" si="19"/>
        <v>365x1064</v>
      </c>
      <c r="B220" s="7">
        <v>365</v>
      </c>
      <c r="C220" s="7">
        <v>1064</v>
      </c>
      <c r="D220" s="8">
        <f t="shared" si="20"/>
        <v>388360</v>
      </c>
      <c r="E220" s="8">
        <f t="shared" si="21"/>
        <v>68869173.333333328</v>
      </c>
      <c r="F220" s="9">
        <f t="shared" si="22"/>
        <v>36638400213.333336</v>
      </c>
      <c r="G220" s="9">
        <f t="shared" si="18"/>
        <v>4311605083.333333</v>
      </c>
      <c r="H220" s="10">
        <f t="shared" si="23"/>
        <v>2.9150684931506849</v>
      </c>
      <c r="I220" s="6" t="s">
        <v>65</v>
      </c>
    </row>
    <row r="221" spans="1:9" x14ac:dyDescent="0.3">
      <c r="A221" s="7" t="str">
        <f t="shared" si="19"/>
        <v>365x1102</v>
      </c>
      <c r="B221" s="7">
        <v>365</v>
      </c>
      <c r="C221" s="7">
        <v>1102</v>
      </c>
      <c r="D221" s="8">
        <f t="shared" si="20"/>
        <v>402230</v>
      </c>
      <c r="E221" s="8">
        <f t="shared" si="21"/>
        <v>73876243.333333328</v>
      </c>
      <c r="F221" s="9">
        <f t="shared" si="22"/>
        <v>40705810076.666664</v>
      </c>
      <c r="G221" s="9">
        <f t="shared" si="18"/>
        <v>4465590979.166667</v>
      </c>
      <c r="H221" s="10">
        <f t="shared" si="23"/>
        <v>3.0191780821917806</v>
      </c>
      <c r="I221" s="6" t="s">
        <v>65</v>
      </c>
    </row>
    <row r="222" spans="1:9" x14ac:dyDescent="0.3">
      <c r="A222" s="7" t="str">
        <f t="shared" si="19"/>
        <v>365x1140</v>
      </c>
      <c r="B222" s="7">
        <v>365</v>
      </c>
      <c r="C222" s="7">
        <v>1140</v>
      </c>
      <c r="D222" s="8">
        <f t="shared" si="20"/>
        <v>416100</v>
      </c>
      <c r="E222" s="8">
        <f t="shared" si="21"/>
        <v>79059000</v>
      </c>
      <c r="F222" s="9">
        <f t="shared" si="22"/>
        <v>45063630000</v>
      </c>
      <c r="G222" s="9">
        <f t="shared" si="18"/>
        <v>4619576875</v>
      </c>
      <c r="H222" s="10">
        <f t="shared" si="23"/>
        <v>3.1232876712328768</v>
      </c>
      <c r="I222" s="6" t="s">
        <v>65</v>
      </c>
    </row>
    <row r="223" spans="1:9" x14ac:dyDescent="0.3">
      <c r="A223" s="7" t="str">
        <f t="shared" si="19"/>
        <v>365x1178</v>
      </c>
      <c r="B223" s="7">
        <v>365</v>
      </c>
      <c r="C223" s="7">
        <v>1178</v>
      </c>
      <c r="D223" s="8">
        <f t="shared" si="20"/>
        <v>429970</v>
      </c>
      <c r="E223" s="8">
        <f t="shared" si="21"/>
        <v>84417443.333333328</v>
      </c>
      <c r="F223" s="9">
        <f t="shared" si="22"/>
        <v>49721874123.333336</v>
      </c>
      <c r="G223" s="9">
        <f t="shared" si="18"/>
        <v>4773562770.833333</v>
      </c>
      <c r="H223" s="10">
        <f t="shared" si="23"/>
        <v>3.2273972602739724</v>
      </c>
      <c r="I223" s="6" t="s">
        <v>65</v>
      </c>
    </row>
    <row r="224" spans="1:9" x14ac:dyDescent="0.3">
      <c r="A224" s="7" t="str">
        <f t="shared" si="19"/>
        <v>365x1216</v>
      </c>
      <c r="B224" s="7">
        <v>365</v>
      </c>
      <c r="C224" s="7">
        <v>1216</v>
      </c>
      <c r="D224" s="8">
        <f t="shared" si="20"/>
        <v>443840</v>
      </c>
      <c r="E224" s="8">
        <f t="shared" si="21"/>
        <v>89951573.333333328</v>
      </c>
      <c r="F224" s="9">
        <f t="shared" si="22"/>
        <v>54690556586.666664</v>
      </c>
      <c r="G224" s="9">
        <f t="shared" si="18"/>
        <v>4927548666.666667</v>
      </c>
      <c r="H224" s="10">
        <f t="shared" si="23"/>
        <v>3.3315068493150686</v>
      </c>
      <c r="I224" s="6" t="s">
        <v>65</v>
      </c>
    </row>
    <row r="225" spans="1:9" x14ac:dyDescent="0.3">
      <c r="A225" s="7" t="str">
        <f t="shared" si="19"/>
        <v>365x1254</v>
      </c>
      <c r="B225" s="7">
        <v>365</v>
      </c>
      <c r="C225" s="7">
        <v>1254</v>
      </c>
      <c r="D225" s="8">
        <f t="shared" si="20"/>
        <v>457710</v>
      </c>
      <c r="E225" s="8">
        <f t="shared" si="21"/>
        <v>95661390</v>
      </c>
      <c r="F225" s="9">
        <f t="shared" si="22"/>
        <v>59979691530</v>
      </c>
      <c r="G225" s="9">
        <f t="shared" si="18"/>
        <v>5081534562.5</v>
      </c>
      <c r="H225" s="10">
        <f t="shared" si="23"/>
        <v>3.4356164383561643</v>
      </c>
      <c r="I225" s="6" t="s">
        <v>65</v>
      </c>
    </row>
    <row r="226" spans="1:9" x14ac:dyDescent="0.3">
      <c r="A226" s="7" t="str">
        <f t="shared" si="19"/>
        <v>365x1292</v>
      </c>
      <c r="B226" s="7">
        <v>365</v>
      </c>
      <c r="C226" s="7">
        <v>1292</v>
      </c>
      <c r="D226" s="8">
        <f t="shared" si="20"/>
        <v>471580</v>
      </c>
      <c r="E226" s="8">
        <f t="shared" si="21"/>
        <v>101546893.33333333</v>
      </c>
      <c r="F226" s="9">
        <f t="shared" si="22"/>
        <v>65599293093.333336</v>
      </c>
      <c r="G226" s="9">
        <f t="shared" si="18"/>
        <v>5235520458.333333</v>
      </c>
      <c r="H226" s="10">
        <f t="shared" si="23"/>
        <v>3.5397260273972604</v>
      </c>
      <c r="I226" s="6" t="s">
        <v>65</v>
      </c>
    </row>
    <row r="227" spans="1:9" x14ac:dyDescent="0.3">
      <c r="A227" s="7" t="str">
        <f t="shared" si="19"/>
        <v>365x1330</v>
      </c>
      <c r="B227" s="7">
        <v>365</v>
      </c>
      <c r="C227" s="7">
        <v>1330</v>
      </c>
      <c r="D227" s="8">
        <f t="shared" si="20"/>
        <v>485450</v>
      </c>
      <c r="E227" s="8">
        <f t="shared" si="21"/>
        <v>107608083.33333333</v>
      </c>
      <c r="F227" s="9">
        <f t="shared" si="22"/>
        <v>71559375416.666672</v>
      </c>
      <c r="G227" s="9">
        <f t="shared" si="18"/>
        <v>5389506354.166667</v>
      </c>
      <c r="H227" s="10">
        <f t="shared" si="23"/>
        <v>3.6438356164383561</v>
      </c>
      <c r="I227" s="6" t="s">
        <v>65</v>
      </c>
    </row>
    <row r="228" spans="1:9" x14ac:dyDescent="0.3">
      <c r="A228" s="7" t="str">
        <f t="shared" si="19"/>
        <v>365x1368</v>
      </c>
      <c r="B228" s="7">
        <v>365</v>
      </c>
      <c r="C228" s="7">
        <v>1368</v>
      </c>
      <c r="D228" s="8">
        <f t="shared" si="20"/>
        <v>499320</v>
      </c>
      <c r="E228" s="8">
        <f t="shared" si="21"/>
        <v>113844960</v>
      </c>
      <c r="F228" s="9">
        <f t="shared" si="22"/>
        <v>77869952640</v>
      </c>
      <c r="G228" s="9">
        <f t="shared" si="18"/>
        <v>5543492250</v>
      </c>
      <c r="H228" s="10">
        <f t="shared" si="23"/>
        <v>3.7479452054794522</v>
      </c>
      <c r="I228" s="6" t="s">
        <v>65</v>
      </c>
    </row>
    <row r="229" spans="1:9" x14ac:dyDescent="0.3">
      <c r="A229" s="7" t="str">
        <f t="shared" si="19"/>
        <v>365x1406</v>
      </c>
      <c r="B229" s="7">
        <v>365</v>
      </c>
      <c r="C229" s="7">
        <v>1406</v>
      </c>
      <c r="D229" s="8">
        <f t="shared" si="20"/>
        <v>513190</v>
      </c>
      <c r="E229" s="8">
        <f t="shared" si="21"/>
        <v>120257523.33333333</v>
      </c>
      <c r="F229" s="9">
        <f t="shared" si="22"/>
        <v>84541038903.333328</v>
      </c>
      <c r="G229" s="9">
        <f t="shared" si="18"/>
        <v>5697478145.833333</v>
      </c>
      <c r="H229" s="10">
        <f t="shared" si="23"/>
        <v>3.8520547945205479</v>
      </c>
      <c r="I229" s="6" t="s">
        <v>65</v>
      </c>
    </row>
    <row r="230" spans="1:9" x14ac:dyDescent="0.3">
      <c r="A230" s="7" t="str">
        <f t="shared" si="19"/>
        <v>365x1444</v>
      </c>
      <c r="B230" s="7">
        <v>365</v>
      </c>
      <c r="C230" s="7">
        <v>1444</v>
      </c>
      <c r="D230" s="8">
        <f t="shared" si="20"/>
        <v>527060</v>
      </c>
      <c r="E230" s="8">
        <f t="shared" si="21"/>
        <v>126845773.33333333</v>
      </c>
      <c r="F230" s="9">
        <f t="shared" si="22"/>
        <v>91582648346.666672</v>
      </c>
      <c r="G230" s="9">
        <f t="shared" si="18"/>
        <v>5851464041.666667</v>
      </c>
      <c r="H230" s="10">
        <f t="shared" si="23"/>
        <v>3.956164383561644</v>
      </c>
      <c r="I230" s="6" t="s">
        <v>65</v>
      </c>
    </row>
    <row r="231" spans="1:9" x14ac:dyDescent="0.3">
      <c r="A231" s="7" t="str">
        <f t="shared" si="19"/>
        <v>365x1482</v>
      </c>
      <c r="B231" s="7">
        <v>365</v>
      </c>
      <c r="C231" s="7">
        <v>1482</v>
      </c>
      <c r="D231" s="8">
        <f t="shared" si="20"/>
        <v>540930</v>
      </c>
      <c r="E231" s="8">
        <f t="shared" si="21"/>
        <v>133609710</v>
      </c>
      <c r="F231" s="9">
        <f t="shared" si="22"/>
        <v>99004795110</v>
      </c>
      <c r="G231" s="9">
        <f t="shared" si="18"/>
        <v>6005449937.5</v>
      </c>
      <c r="H231" s="10">
        <f t="shared" si="23"/>
        <v>4.0602739726027401</v>
      </c>
      <c r="I231" s="6" t="s">
        <v>65</v>
      </c>
    </row>
    <row r="232" spans="1:9" x14ac:dyDescent="0.3">
      <c r="A232" s="7" t="str">
        <f t="shared" si="19"/>
        <v>365x1520</v>
      </c>
      <c r="B232" s="7">
        <v>365</v>
      </c>
      <c r="C232" s="7">
        <v>1520</v>
      </c>
      <c r="D232" s="8">
        <f t="shared" si="20"/>
        <v>554800</v>
      </c>
      <c r="E232" s="8">
        <f t="shared" si="21"/>
        <v>140549333.33333334</v>
      </c>
      <c r="F232" s="9">
        <f t="shared" si="22"/>
        <v>106817493333.33333</v>
      </c>
      <c r="G232" s="9">
        <f t="shared" si="18"/>
        <v>6159435833.333333</v>
      </c>
      <c r="H232" s="10">
        <f t="shared" si="23"/>
        <v>4.1643835616438354</v>
      </c>
      <c r="I232" s="6" t="s">
        <v>65</v>
      </c>
    </row>
    <row r="233" spans="1:9" x14ac:dyDescent="0.3">
      <c r="A233" s="7" t="str">
        <f t="shared" si="19"/>
        <v>365x1558</v>
      </c>
      <c r="B233" s="7">
        <v>365</v>
      </c>
      <c r="C233" s="7">
        <v>1558</v>
      </c>
      <c r="D233" s="8">
        <f t="shared" si="20"/>
        <v>568670</v>
      </c>
      <c r="E233" s="8">
        <f t="shared" si="21"/>
        <v>147664643.33333334</v>
      </c>
      <c r="F233" s="9">
        <f t="shared" si="22"/>
        <v>115030757156.66667</v>
      </c>
      <c r="G233" s="9">
        <f t="shared" si="18"/>
        <v>6313421729.166667</v>
      </c>
      <c r="H233" s="10">
        <f t="shared" si="23"/>
        <v>4.2684931506849315</v>
      </c>
      <c r="I233" s="6" t="s">
        <v>65</v>
      </c>
    </row>
    <row r="234" spans="1:9" x14ac:dyDescent="0.3">
      <c r="A234" s="7" t="str">
        <f t="shared" si="19"/>
        <v>365x1596</v>
      </c>
      <c r="B234" s="7">
        <v>365</v>
      </c>
      <c r="C234" s="7">
        <v>1596</v>
      </c>
      <c r="D234" s="8">
        <f t="shared" si="20"/>
        <v>582540</v>
      </c>
      <c r="E234" s="8">
        <f t="shared" si="21"/>
        <v>154955640</v>
      </c>
      <c r="F234" s="9">
        <f t="shared" si="22"/>
        <v>123654600720</v>
      </c>
      <c r="G234" s="9">
        <f t="shared" si="18"/>
        <v>6467407625</v>
      </c>
      <c r="H234" s="10">
        <f t="shared" si="23"/>
        <v>4.3726027397260276</v>
      </c>
      <c r="I234" s="6" t="s">
        <v>65</v>
      </c>
    </row>
    <row r="235" spans="1:9" x14ac:dyDescent="0.3">
      <c r="A235" s="7" t="str">
        <f t="shared" si="19"/>
        <v>365x1634</v>
      </c>
      <c r="B235" s="7">
        <v>365</v>
      </c>
      <c r="C235" s="7">
        <v>1634</v>
      </c>
      <c r="D235" s="8">
        <f t="shared" si="20"/>
        <v>596410</v>
      </c>
      <c r="E235" s="8">
        <f t="shared" si="21"/>
        <v>162422323.33333334</v>
      </c>
      <c r="F235" s="9">
        <f t="shared" si="22"/>
        <v>132699038163.33333</v>
      </c>
      <c r="G235" s="9">
        <f t="shared" si="18"/>
        <v>6621393520.833333</v>
      </c>
      <c r="H235" s="10">
        <f t="shared" si="23"/>
        <v>4.4767123287671229</v>
      </c>
      <c r="I235" s="6" t="s">
        <v>65</v>
      </c>
    </row>
    <row r="236" spans="1:9" x14ac:dyDescent="0.3">
      <c r="A236" s="7" t="str">
        <f t="shared" si="19"/>
        <v>365x1672</v>
      </c>
      <c r="B236" s="7">
        <v>365</v>
      </c>
      <c r="C236" s="7">
        <v>1672</v>
      </c>
      <c r="D236" s="8">
        <f t="shared" si="20"/>
        <v>610280</v>
      </c>
      <c r="E236" s="8">
        <f t="shared" si="21"/>
        <v>170064693.33333334</v>
      </c>
      <c r="F236" s="9">
        <f t="shared" si="22"/>
        <v>142174083626.66666</v>
      </c>
      <c r="G236" s="9">
        <f t="shared" si="18"/>
        <v>6775379416.666667</v>
      </c>
      <c r="H236" s="10">
        <f t="shared" si="23"/>
        <v>4.580821917808219</v>
      </c>
      <c r="I236" s="6" t="s">
        <v>65</v>
      </c>
    </row>
    <row r="237" spans="1:9" x14ac:dyDescent="0.3">
      <c r="A237" s="7" t="str">
        <f t="shared" si="19"/>
        <v>365x1710</v>
      </c>
      <c r="B237" s="7">
        <v>365</v>
      </c>
      <c r="C237" s="7">
        <v>1710</v>
      </c>
      <c r="D237" s="8">
        <f t="shared" si="20"/>
        <v>624150</v>
      </c>
      <c r="E237" s="8">
        <f t="shared" si="21"/>
        <v>177882750</v>
      </c>
      <c r="F237" s="9">
        <f t="shared" si="22"/>
        <v>152089751250</v>
      </c>
      <c r="G237" s="9">
        <f t="shared" si="18"/>
        <v>6929365312.5</v>
      </c>
      <c r="H237" s="10">
        <f t="shared" si="23"/>
        <v>4.6849315068493151</v>
      </c>
      <c r="I237" s="6" t="s">
        <v>65</v>
      </c>
    </row>
    <row r="238" spans="1:9" x14ac:dyDescent="0.3">
      <c r="A238" s="7" t="str">
        <f t="shared" si="19"/>
        <v>365x1748</v>
      </c>
      <c r="B238" s="7">
        <v>365</v>
      </c>
      <c r="C238" s="7">
        <v>1748</v>
      </c>
      <c r="D238" s="8">
        <f t="shared" si="20"/>
        <v>638020</v>
      </c>
      <c r="E238" s="8">
        <f t="shared" si="21"/>
        <v>185876493.33333334</v>
      </c>
      <c r="F238" s="9">
        <f t="shared" si="22"/>
        <v>162456055173.33334</v>
      </c>
      <c r="G238" s="9">
        <f t="shared" si="18"/>
        <v>7083351208.333333</v>
      </c>
      <c r="H238" s="10">
        <f t="shared" si="23"/>
        <v>4.7890410958904113</v>
      </c>
      <c r="I238" s="6" t="s">
        <v>65</v>
      </c>
    </row>
    <row r="239" spans="1:9" x14ac:dyDescent="0.3">
      <c r="A239" s="7" t="str">
        <f t="shared" si="19"/>
        <v>365x1786</v>
      </c>
      <c r="B239" s="7">
        <v>365</v>
      </c>
      <c r="C239" s="7">
        <v>1786</v>
      </c>
      <c r="D239" s="8">
        <f t="shared" si="20"/>
        <v>651890</v>
      </c>
      <c r="E239" s="8">
        <f t="shared" si="21"/>
        <v>194045923.33333334</v>
      </c>
      <c r="F239" s="9">
        <f t="shared" si="22"/>
        <v>173283009536.66666</v>
      </c>
      <c r="G239" s="9">
        <f t="shared" si="18"/>
        <v>7237337104.166667</v>
      </c>
      <c r="H239" s="10">
        <f t="shared" si="23"/>
        <v>4.8931506849315065</v>
      </c>
      <c r="I239" s="6" t="s">
        <v>65</v>
      </c>
    </row>
    <row r="240" spans="1:9" x14ac:dyDescent="0.3">
      <c r="A240" s="7" t="str">
        <f t="shared" si="19"/>
        <v>365x1824</v>
      </c>
      <c r="B240" s="7">
        <v>365</v>
      </c>
      <c r="C240" s="7">
        <v>1824</v>
      </c>
      <c r="D240" s="8">
        <f t="shared" si="20"/>
        <v>665760</v>
      </c>
      <c r="E240" s="8">
        <f t="shared" si="21"/>
        <v>202391040</v>
      </c>
      <c r="F240" s="9">
        <f t="shared" si="22"/>
        <v>184580628480</v>
      </c>
      <c r="G240" s="9">
        <f t="shared" si="18"/>
        <v>7391323000</v>
      </c>
      <c r="H240" s="10">
        <f t="shared" si="23"/>
        <v>4.9972602739726026</v>
      </c>
      <c r="I240" s="6" t="s">
        <v>65</v>
      </c>
    </row>
    <row r="241" spans="1:9" x14ac:dyDescent="0.3">
      <c r="A241" s="7" t="str">
        <f t="shared" si="19"/>
        <v>365x1862</v>
      </c>
      <c r="B241" s="7">
        <v>365</v>
      </c>
      <c r="C241" s="7">
        <v>1862</v>
      </c>
      <c r="D241" s="8">
        <f t="shared" si="20"/>
        <v>679630</v>
      </c>
      <c r="E241" s="8">
        <f t="shared" si="21"/>
        <v>210911843.33333334</v>
      </c>
      <c r="F241" s="9">
        <f t="shared" si="22"/>
        <v>196358926143.33334</v>
      </c>
      <c r="G241" s="9">
        <f t="shared" si="18"/>
        <v>7545308895.833333</v>
      </c>
      <c r="H241" s="10">
        <f t="shared" si="23"/>
        <v>5.1013698630136988</v>
      </c>
      <c r="I241" s="6" t="s">
        <v>65</v>
      </c>
    </row>
    <row r="242" spans="1:9" x14ac:dyDescent="0.3">
      <c r="A242" s="7" t="str">
        <f t="shared" si="19"/>
        <v>365x1900</v>
      </c>
      <c r="B242" s="7">
        <v>365</v>
      </c>
      <c r="C242" s="7">
        <v>1900</v>
      </c>
      <c r="D242" s="8">
        <f t="shared" si="20"/>
        <v>693500</v>
      </c>
      <c r="E242" s="8">
        <f t="shared" si="21"/>
        <v>219608333.33333334</v>
      </c>
      <c r="F242" s="9">
        <f t="shared" si="22"/>
        <v>208627916666.66666</v>
      </c>
      <c r="G242" s="9">
        <f t="shared" si="18"/>
        <v>7699294791.666667</v>
      </c>
      <c r="H242" s="10">
        <f t="shared" si="23"/>
        <v>5.2054794520547949</v>
      </c>
      <c r="I242" s="6" t="s">
        <v>65</v>
      </c>
    </row>
    <row r="243" spans="1:9" x14ac:dyDescent="0.3">
      <c r="A243" s="7" t="str">
        <f t="shared" si="19"/>
        <v>365x1938</v>
      </c>
      <c r="B243" s="7">
        <v>365</v>
      </c>
      <c r="C243" s="7">
        <v>1938</v>
      </c>
      <c r="D243" s="8">
        <f t="shared" si="20"/>
        <v>707370</v>
      </c>
      <c r="E243" s="8">
        <f t="shared" si="21"/>
        <v>228480510</v>
      </c>
      <c r="F243" s="9">
        <f t="shared" si="22"/>
        <v>221397614190</v>
      </c>
      <c r="G243" s="9">
        <f t="shared" si="18"/>
        <v>7853280687.5</v>
      </c>
      <c r="H243" s="10">
        <f t="shared" si="23"/>
        <v>5.3095890410958901</v>
      </c>
      <c r="I243" s="6" t="s">
        <v>65</v>
      </c>
    </row>
    <row r="244" spans="1:9" x14ac:dyDescent="0.3">
      <c r="A244" s="7" t="str">
        <f t="shared" si="19"/>
        <v>365x1976</v>
      </c>
      <c r="B244" s="7">
        <v>365</v>
      </c>
      <c r="C244" s="7">
        <v>1976</v>
      </c>
      <c r="D244" s="8">
        <f t="shared" si="20"/>
        <v>721240</v>
      </c>
      <c r="E244" s="8">
        <f t="shared" si="21"/>
        <v>237528373.33333334</v>
      </c>
      <c r="F244" s="9">
        <f t="shared" si="22"/>
        <v>234678032853.33334</v>
      </c>
      <c r="G244" s="9">
        <f t="shared" si="18"/>
        <v>8007266583.333333</v>
      </c>
      <c r="H244" s="10">
        <f t="shared" si="23"/>
        <v>5.4136986301369863</v>
      </c>
      <c r="I244" s="6" t="s">
        <v>65</v>
      </c>
    </row>
    <row r="245" spans="1:9" x14ac:dyDescent="0.3">
      <c r="A245" s="7" t="str">
        <f t="shared" si="19"/>
        <v>365x2014</v>
      </c>
      <c r="B245" s="7">
        <v>365</v>
      </c>
      <c r="C245" s="7">
        <v>2014</v>
      </c>
      <c r="D245" s="8">
        <f t="shared" si="20"/>
        <v>735110</v>
      </c>
      <c r="E245" s="8">
        <f t="shared" si="21"/>
        <v>246751923.33333334</v>
      </c>
      <c r="F245" s="9">
        <f t="shared" si="22"/>
        <v>248479186796.66666</v>
      </c>
      <c r="G245" s="9">
        <f t="shared" si="18"/>
        <v>8161252479.166667</v>
      </c>
      <c r="H245" s="10">
        <f t="shared" si="23"/>
        <v>5.5178082191780824</v>
      </c>
      <c r="I245" s="6" t="s">
        <v>65</v>
      </c>
    </row>
    <row r="246" spans="1:9" x14ac:dyDescent="0.3">
      <c r="A246" s="7" t="str">
        <f t="shared" si="19"/>
        <v>365x2052</v>
      </c>
      <c r="B246" s="7">
        <v>365</v>
      </c>
      <c r="C246" s="7">
        <v>2052</v>
      </c>
      <c r="D246" s="8">
        <f t="shared" si="20"/>
        <v>748980</v>
      </c>
      <c r="E246" s="8">
        <f t="shared" si="21"/>
        <v>256151160</v>
      </c>
      <c r="F246" s="9">
        <f t="shared" si="22"/>
        <v>262811090160</v>
      </c>
      <c r="G246" s="9">
        <f t="shared" si="18"/>
        <v>8315238375</v>
      </c>
      <c r="H246" s="10">
        <f t="shared" si="23"/>
        <v>5.6219178082191785</v>
      </c>
      <c r="I246" s="6" t="s">
        <v>65</v>
      </c>
    </row>
    <row r="247" spans="1:9" x14ac:dyDescent="0.3">
      <c r="A247" s="7" t="str">
        <f t="shared" si="19"/>
        <v>365x2090</v>
      </c>
      <c r="B247" s="7">
        <v>365</v>
      </c>
      <c r="C247" s="7">
        <v>2090</v>
      </c>
      <c r="D247" s="8">
        <f t="shared" si="20"/>
        <v>762850</v>
      </c>
      <c r="E247" s="8">
        <f t="shared" si="21"/>
        <v>265726083.33333334</v>
      </c>
      <c r="F247" s="9">
        <f t="shared" si="22"/>
        <v>277683757083.33331</v>
      </c>
      <c r="G247" s="9">
        <f t="shared" si="18"/>
        <v>8469224270.833333</v>
      </c>
      <c r="H247" s="10">
        <f t="shared" si="23"/>
        <v>5.7260273972602738</v>
      </c>
      <c r="I247" s="6" t="s">
        <v>65</v>
      </c>
    </row>
    <row r="248" spans="1:9" x14ac:dyDescent="0.3">
      <c r="A248" s="7" t="str">
        <f t="shared" si="19"/>
        <v>365x2128</v>
      </c>
      <c r="B248" s="7">
        <v>365</v>
      </c>
      <c r="C248" s="7">
        <v>2128</v>
      </c>
      <c r="D248" s="8">
        <f t="shared" si="20"/>
        <v>776720</v>
      </c>
      <c r="E248" s="8">
        <f t="shared" si="21"/>
        <v>275476693.33333331</v>
      </c>
      <c r="F248" s="9">
        <f t="shared" si="22"/>
        <v>293107201706.66669</v>
      </c>
      <c r="G248" s="9">
        <f t="shared" si="18"/>
        <v>8623210166.666666</v>
      </c>
      <c r="H248" s="10">
        <f t="shared" si="23"/>
        <v>5.8301369863013699</v>
      </c>
      <c r="I248" s="6" t="s">
        <v>65</v>
      </c>
    </row>
  </sheetData>
  <phoneticPr fontId="7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5498A-0A11-4BD5-A3F4-8B26F1F8C6EF}">
  <dimension ref="A1:K48"/>
  <sheetViews>
    <sheetView topLeftCell="A37" zoomScaleNormal="100" workbookViewId="0">
      <selection activeCell="A22" sqref="A22:A48"/>
    </sheetView>
  </sheetViews>
  <sheetFormatPr baseColWidth="10" defaultRowHeight="14.4" x14ac:dyDescent="0.3"/>
  <cols>
    <col min="1" max="1" width="14" style="1" customWidth="1"/>
    <col min="2" max="2" width="15.21875" style="1" customWidth="1"/>
    <col min="3" max="3" width="6.5546875" style="1" bestFit="1" customWidth="1"/>
    <col min="4" max="4" width="14.33203125" style="1" bestFit="1" customWidth="1"/>
    <col min="5" max="5" width="4" style="1" bestFit="1" customWidth="1"/>
    <col min="6" max="6" width="8" style="1" bestFit="1" customWidth="1"/>
    <col min="7" max="7" width="10" style="1" bestFit="1" customWidth="1"/>
    <col min="8" max="9" width="12" style="1" bestFit="1" customWidth="1"/>
    <col min="10" max="10" width="11.5546875" style="1" bestFit="1" customWidth="1"/>
    <col min="11" max="11" width="4.109375" style="1" bestFit="1" customWidth="1"/>
    <col min="12" max="16384" width="11.5546875" style="1"/>
  </cols>
  <sheetData>
    <row r="1" spans="1:11" x14ac:dyDescent="0.3">
      <c r="A1" s="2" t="s">
        <v>86</v>
      </c>
      <c r="B1" s="2" t="s">
        <v>1</v>
      </c>
      <c r="C1" s="2" t="s">
        <v>106</v>
      </c>
      <c r="D1" s="2" t="s">
        <v>108</v>
      </c>
      <c r="E1" s="2" t="s">
        <v>0</v>
      </c>
      <c r="F1" s="2" t="s">
        <v>2</v>
      </c>
      <c r="G1" s="26" t="s">
        <v>4</v>
      </c>
      <c r="H1" s="26" t="s">
        <v>5</v>
      </c>
      <c r="I1" s="26" t="s">
        <v>44</v>
      </c>
      <c r="J1" s="26" t="s">
        <v>8</v>
      </c>
      <c r="K1" s="26" t="s">
        <v>6</v>
      </c>
    </row>
    <row r="2" spans="1:11" x14ac:dyDescent="0.3">
      <c r="A2" s="27" t="s">
        <v>98</v>
      </c>
      <c r="B2" s="27" t="s">
        <v>66</v>
      </c>
      <c r="C2" s="27" t="s">
        <v>107</v>
      </c>
      <c r="D2" s="27" t="s">
        <v>109</v>
      </c>
      <c r="E2" s="27">
        <f t="shared" ref="E2:E21" si="0">C2*D2</f>
        <v>76</v>
      </c>
      <c r="F2" s="1">
        <v>235</v>
      </c>
      <c r="G2" s="1">
        <f t="shared" ref="G2:G48" si="1">E2*F2</f>
        <v>17860</v>
      </c>
      <c r="H2" s="1">
        <f t="shared" ref="H2:H48" si="2">E2*F2^3/12</f>
        <v>82193208.333333328</v>
      </c>
      <c r="I2" s="1">
        <f t="shared" ref="I2:I48" si="3">F2*E2^3/12</f>
        <v>8596613.333333334</v>
      </c>
      <c r="J2" s="1" t="s">
        <v>37</v>
      </c>
      <c r="K2" s="28">
        <f t="shared" ref="K2:K48" si="4">F2/E2</f>
        <v>3.0921052631578947</v>
      </c>
    </row>
    <row r="3" spans="1:11" x14ac:dyDescent="0.3">
      <c r="A3" s="27" t="s">
        <v>102</v>
      </c>
      <c r="B3" s="27" t="s">
        <v>67</v>
      </c>
      <c r="C3" s="27" t="s">
        <v>107</v>
      </c>
      <c r="D3" s="27" t="s">
        <v>109</v>
      </c>
      <c r="E3" s="27">
        <f t="shared" si="0"/>
        <v>76</v>
      </c>
      <c r="F3" s="1">
        <v>286</v>
      </c>
      <c r="G3" s="1">
        <f t="shared" si="1"/>
        <v>21736</v>
      </c>
      <c r="H3" s="1">
        <f t="shared" si="2"/>
        <v>148159821.33333334</v>
      </c>
      <c r="I3" s="1">
        <f t="shared" si="3"/>
        <v>10462261.333333334</v>
      </c>
      <c r="J3" s="1" t="s">
        <v>37</v>
      </c>
      <c r="K3" s="28">
        <f t="shared" si="4"/>
        <v>3.763157894736842</v>
      </c>
    </row>
    <row r="4" spans="1:11" x14ac:dyDescent="0.3">
      <c r="A4" s="27" t="s">
        <v>91</v>
      </c>
      <c r="B4" s="27" t="s">
        <v>68</v>
      </c>
      <c r="C4" s="27" t="s">
        <v>107</v>
      </c>
      <c r="D4" s="27" t="s">
        <v>109</v>
      </c>
      <c r="E4" s="27">
        <f t="shared" si="0"/>
        <v>76</v>
      </c>
      <c r="F4" s="1">
        <v>89</v>
      </c>
      <c r="G4" s="1">
        <f t="shared" si="1"/>
        <v>6764</v>
      </c>
      <c r="H4" s="1">
        <f t="shared" si="2"/>
        <v>4464803.666666667</v>
      </c>
      <c r="I4" s="1">
        <f t="shared" si="3"/>
        <v>3255738.6666666665</v>
      </c>
      <c r="J4" s="1" t="s">
        <v>37</v>
      </c>
      <c r="K4" s="28">
        <f t="shared" si="4"/>
        <v>1.1710526315789473</v>
      </c>
    </row>
    <row r="5" spans="1:11" x14ac:dyDescent="0.3">
      <c r="A5" s="27" t="s">
        <v>87</v>
      </c>
      <c r="B5" s="27" t="s">
        <v>69</v>
      </c>
      <c r="C5" s="27" t="s">
        <v>107</v>
      </c>
      <c r="D5" s="27" t="s">
        <v>109</v>
      </c>
      <c r="E5" s="27">
        <f t="shared" si="0"/>
        <v>76</v>
      </c>
      <c r="F5" s="1">
        <v>140</v>
      </c>
      <c r="G5" s="1">
        <f t="shared" si="1"/>
        <v>10640</v>
      </c>
      <c r="H5" s="1">
        <f t="shared" si="2"/>
        <v>17378666.666666668</v>
      </c>
      <c r="I5" s="1">
        <f t="shared" si="3"/>
        <v>5121386.666666667</v>
      </c>
      <c r="J5" s="1" t="s">
        <v>37</v>
      </c>
      <c r="K5" s="28">
        <f t="shared" si="4"/>
        <v>1.8421052631578947</v>
      </c>
    </row>
    <row r="6" spans="1:11" x14ac:dyDescent="0.3">
      <c r="A6" s="27" t="s">
        <v>92</v>
      </c>
      <c r="B6" s="27" t="s">
        <v>70</v>
      </c>
      <c r="C6" s="27" t="s">
        <v>107</v>
      </c>
      <c r="D6" s="27" t="s">
        <v>109</v>
      </c>
      <c r="E6" s="27">
        <f t="shared" si="0"/>
        <v>76</v>
      </c>
      <c r="F6" s="1">
        <v>184</v>
      </c>
      <c r="G6" s="1">
        <f t="shared" si="1"/>
        <v>13984</v>
      </c>
      <c r="H6" s="1">
        <f t="shared" si="2"/>
        <v>39453525.333333336</v>
      </c>
      <c r="I6" s="1">
        <f t="shared" si="3"/>
        <v>6730965.333333333</v>
      </c>
      <c r="J6" s="1" t="s">
        <v>37</v>
      </c>
      <c r="K6" s="28">
        <f t="shared" si="4"/>
        <v>2.4210526315789473</v>
      </c>
    </row>
    <row r="7" spans="1:11" x14ac:dyDescent="0.3">
      <c r="A7" s="27" t="s">
        <v>99</v>
      </c>
      <c r="B7" s="27" t="s">
        <v>71</v>
      </c>
      <c r="C7" s="27" t="s">
        <v>107</v>
      </c>
      <c r="D7" s="27" t="s">
        <v>110</v>
      </c>
      <c r="E7" s="27">
        <f t="shared" si="0"/>
        <v>114</v>
      </c>
      <c r="F7" s="1">
        <v>235</v>
      </c>
      <c r="G7" s="1">
        <f t="shared" si="1"/>
        <v>26790</v>
      </c>
      <c r="H7" s="1">
        <f t="shared" si="2"/>
        <v>123289812.5</v>
      </c>
      <c r="I7" s="1">
        <f t="shared" si="3"/>
        <v>29013570</v>
      </c>
      <c r="J7" s="1" t="s">
        <v>37</v>
      </c>
      <c r="K7" s="28">
        <f t="shared" si="4"/>
        <v>2.0614035087719298</v>
      </c>
    </row>
    <row r="8" spans="1:11" x14ac:dyDescent="0.3">
      <c r="A8" s="27" t="s">
        <v>103</v>
      </c>
      <c r="B8" s="27" t="s">
        <v>72</v>
      </c>
      <c r="C8" s="27" t="s">
        <v>107</v>
      </c>
      <c r="D8" s="27" t="s">
        <v>110</v>
      </c>
      <c r="E8" s="27">
        <f t="shared" si="0"/>
        <v>114</v>
      </c>
      <c r="F8" s="1">
        <v>286</v>
      </c>
      <c r="G8" s="1">
        <f t="shared" si="1"/>
        <v>32604</v>
      </c>
      <c r="H8" s="1">
        <f t="shared" si="2"/>
        <v>222239732</v>
      </c>
      <c r="I8" s="1">
        <f t="shared" si="3"/>
        <v>35310132</v>
      </c>
      <c r="J8" s="1" t="s">
        <v>37</v>
      </c>
      <c r="K8" s="28">
        <f t="shared" si="4"/>
        <v>2.5087719298245612</v>
      </c>
    </row>
    <row r="9" spans="1:11" x14ac:dyDescent="0.3">
      <c r="A9" s="27" t="s">
        <v>93</v>
      </c>
      <c r="B9" s="27" t="s">
        <v>73</v>
      </c>
      <c r="C9" s="27" t="s">
        <v>107</v>
      </c>
      <c r="D9" s="27" t="s">
        <v>110</v>
      </c>
      <c r="E9" s="27">
        <f t="shared" si="0"/>
        <v>114</v>
      </c>
      <c r="F9" s="1">
        <v>89</v>
      </c>
      <c r="G9" s="1">
        <f t="shared" si="1"/>
        <v>10146</v>
      </c>
      <c r="H9" s="1">
        <f t="shared" si="2"/>
        <v>6697205.5</v>
      </c>
      <c r="I9" s="1">
        <f t="shared" si="3"/>
        <v>10988118</v>
      </c>
      <c r="J9" s="1" t="s">
        <v>37</v>
      </c>
      <c r="K9" s="28">
        <f t="shared" si="4"/>
        <v>0.7807017543859649</v>
      </c>
    </row>
    <row r="10" spans="1:11" x14ac:dyDescent="0.3">
      <c r="A10" s="27" t="s">
        <v>88</v>
      </c>
      <c r="B10" s="27" t="s">
        <v>74</v>
      </c>
      <c r="C10" s="27" t="s">
        <v>107</v>
      </c>
      <c r="D10" s="27" t="s">
        <v>110</v>
      </c>
      <c r="E10" s="27">
        <f t="shared" si="0"/>
        <v>114</v>
      </c>
      <c r="F10" s="1">
        <v>140</v>
      </c>
      <c r="G10" s="1">
        <f t="shared" si="1"/>
        <v>15960</v>
      </c>
      <c r="H10" s="1">
        <f t="shared" si="2"/>
        <v>26068000</v>
      </c>
      <c r="I10" s="1">
        <f t="shared" si="3"/>
        <v>17284680</v>
      </c>
      <c r="J10" s="1" t="s">
        <v>37</v>
      </c>
      <c r="K10" s="28">
        <f t="shared" si="4"/>
        <v>1.2280701754385965</v>
      </c>
    </row>
    <row r="11" spans="1:11" x14ac:dyDescent="0.3">
      <c r="A11" s="27" t="s">
        <v>94</v>
      </c>
      <c r="B11" s="27" t="s">
        <v>75</v>
      </c>
      <c r="C11" s="27" t="s">
        <v>107</v>
      </c>
      <c r="D11" s="27" t="s">
        <v>110</v>
      </c>
      <c r="E11" s="27">
        <f t="shared" si="0"/>
        <v>114</v>
      </c>
      <c r="F11" s="1">
        <v>184</v>
      </c>
      <c r="G11" s="1">
        <f t="shared" si="1"/>
        <v>20976</v>
      </c>
      <c r="H11" s="1">
        <f t="shared" si="2"/>
        <v>59180288</v>
      </c>
      <c r="I11" s="1">
        <f t="shared" si="3"/>
        <v>22717008</v>
      </c>
      <c r="J11" s="1" t="s">
        <v>37</v>
      </c>
      <c r="K11" s="28">
        <f t="shared" si="4"/>
        <v>1.6140350877192982</v>
      </c>
    </row>
    <row r="12" spans="1:11" x14ac:dyDescent="0.3">
      <c r="A12" s="27" t="s">
        <v>100</v>
      </c>
      <c r="B12" s="27" t="s">
        <v>76</v>
      </c>
      <c r="C12" s="27" t="s">
        <v>107</v>
      </c>
      <c r="D12" s="27" t="s">
        <v>111</v>
      </c>
      <c r="E12" s="27">
        <f t="shared" si="0"/>
        <v>152</v>
      </c>
      <c r="F12" s="1">
        <v>235</v>
      </c>
      <c r="G12" s="1">
        <f t="shared" si="1"/>
        <v>35720</v>
      </c>
      <c r="H12" s="1">
        <f t="shared" si="2"/>
        <v>164386416.66666666</v>
      </c>
      <c r="I12" s="1">
        <f t="shared" si="3"/>
        <v>68772906.666666672</v>
      </c>
      <c r="J12" s="1" t="s">
        <v>37</v>
      </c>
      <c r="K12" s="28">
        <f t="shared" si="4"/>
        <v>1.5460526315789473</v>
      </c>
    </row>
    <row r="13" spans="1:11" x14ac:dyDescent="0.3">
      <c r="A13" s="27" t="s">
        <v>104</v>
      </c>
      <c r="B13" s="27" t="s">
        <v>77</v>
      </c>
      <c r="C13" s="27" t="s">
        <v>107</v>
      </c>
      <c r="D13" s="27" t="s">
        <v>111</v>
      </c>
      <c r="E13" s="27">
        <f t="shared" si="0"/>
        <v>152</v>
      </c>
      <c r="F13" s="1">
        <v>286</v>
      </c>
      <c r="G13" s="1">
        <f t="shared" si="1"/>
        <v>43472</v>
      </c>
      <c r="H13" s="1">
        <f t="shared" si="2"/>
        <v>296319642.66666669</v>
      </c>
      <c r="I13" s="1">
        <f t="shared" si="3"/>
        <v>83698090.666666672</v>
      </c>
      <c r="J13" s="1" t="s">
        <v>37</v>
      </c>
      <c r="K13" s="28">
        <f t="shared" si="4"/>
        <v>1.881578947368421</v>
      </c>
    </row>
    <row r="14" spans="1:11" x14ac:dyDescent="0.3">
      <c r="A14" s="27" t="s">
        <v>95</v>
      </c>
      <c r="B14" s="27" t="s">
        <v>78</v>
      </c>
      <c r="C14" s="27" t="s">
        <v>107</v>
      </c>
      <c r="D14" s="27" t="s">
        <v>111</v>
      </c>
      <c r="E14" s="27">
        <f t="shared" si="0"/>
        <v>152</v>
      </c>
      <c r="F14" s="1">
        <v>89</v>
      </c>
      <c r="G14" s="1">
        <f t="shared" si="1"/>
        <v>13528</v>
      </c>
      <c r="H14" s="1">
        <f t="shared" si="2"/>
        <v>8929607.333333334</v>
      </c>
      <c r="I14" s="1">
        <f t="shared" si="3"/>
        <v>26045909.333333332</v>
      </c>
      <c r="J14" s="1" t="s">
        <v>37</v>
      </c>
      <c r="K14" s="28">
        <f t="shared" si="4"/>
        <v>0.58552631578947367</v>
      </c>
    </row>
    <row r="15" spans="1:11" x14ac:dyDescent="0.3">
      <c r="A15" s="27" t="s">
        <v>89</v>
      </c>
      <c r="B15" s="27" t="s">
        <v>79</v>
      </c>
      <c r="C15" s="27" t="s">
        <v>107</v>
      </c>
      <c r="D15" s="27" t="s">
        <v>111</v>
      </c>
      <c r="E15" s="27">
        <f t="shared" si="0"/>
        <v>152</v>
      </c>
      <c r="F15" s="1">
        <v>140</v>
      </c>
      <c r="G15" s="1">
        <f t="shared" si="1"/>
        <v>21280</v>
      </c>
      <c r="H15" s="1">
        <f t="shared" si="2"/>
        <v>34757333.333333336</v>
      </c>
      <c r="I15" s="1">
        <f t="shared" si="3"/>
        <v>40971093.333333336</v>
      </c>
      <c r="J15" s="1" t="s">
        <v>37</v>
      </c>
      <c r="K15" s="28">
        <f t="shared" si="4"/>
        <v>0.92105263157894735</v>
      </c>
    </row>
    <row r="16" spans="1:11" x14ac:dyDescent="0.3">
      <c r="A16" s="27" t="s">
        <v>95</v>
      </c>
      <c r="B16" s="27" t="s">
        <v>80</v>
      </c>
      <c r="C16" s="27" t="s">
        <v>107</v>
      </c>
      <c r="D16" s="27" t="s">
        <v>111</v>
      </c>
      <c r="E16" s="27">
        <f t="shared" si="0"/>
        <v>152</v>
      </c>
      <c r="F16" s="1">
        <v>184</v>
      </c>
      <c r="G16" s="1">
        <f t="shared" si="1"/>
        <v>27968</v>
      </c>
      <c r="H16" s="1">
        <f t="shared" si="2"/>
        <v>78907050.666666672</v>
      </c>
      <c r="I16" s="1">
        <f t="shared" si="3"/>
        <v>53847722.666666664</v>
      </c>
      <c r="J16" s="1" t="s">
        <v>37</v>
      </c>
      <c r="K16" s="28">
        <f t="shared" si="4"/>
        <v>1.2105263157894737</v>
      </c>
    </row>
    <row r="17" spans="1:11" x14ac:dyDescent="0.3">
      <c r="A17" s="27" t="s">
        <v>101</v>
      </c>
      <c r="B17" s="27" t="s">
        <v>81</v>
      </c>
      <c r="C17" s="27" t="s">
        <v>107</v>
      </c>
      <c r="D17" s="27" t="s">
        <v>112</v>
      </c>
      <c r="E17" s="27">
        <f t="shared" si="0"/>
        <v>190</v>
      </c>
      <c r="F17" s="1">
        <v>235</v>
      </c>
      <c r="G17" s="1">
        <f t="shared" si="1"/>
        <v>44650</v>
      </c>
      <c r="H17" s="1">
        <f t="shared" si="2"/>
        <v>205483020.83333334</v>
      </c>
      <c r="I17" s="1">
        <f t="shared" si="3"/>
        <v>134322083.33333334</v>
      </c>
      <c r="J17" s="1" t="s">
        <v>37</v>
      </c>
      <c r="K17" s="28">
        <f t="shared" si="4"/>
        <v>1.236842105263158</v>
      </c>
    </row>
    <row r="18" spans="1:11" x14ac:dyDescent="0.3">
      <c r="A18" s="27" t="s">
        <v>105</v>
      </c>
      <c r="B18" s="27" t="s">
        <v>82</v>
      </c>
      <c r="C18" s="27" t="s">
        <v>107</v>
      </c>
      <c r="D18" s="27" t="s">
        <v>112</v>
      </c>
      <c r="E18" s="27">
        <f t="shared" si="0"/>
        <v>190</v>
      </c>
      <c r="F18" s="1">
        <v>286</v>
      </c>
      <c r="G18" s="1">
        <f t="shared" si="1"/>
        <v>54340</v>
      </c>
      <c r="H18" s="1">
        <f t="shared" si="2"/>
        <v>370399553.33333331</v>
      </c>
      <c r="I18" s="1">
        <f t="shared" si="3"/>
        <v>163472833.33333334</v>
      </c>
      <c r="J18" s="1" t="s">
        <v>37</v>
      </c>
      <c r="K18" s="28">
        <f t="shared" si="4"/>
        <v>1.5052631578947369</v>
      </c>
    </row>
    <row r="19" spans="1:11" x14ac:dyDescent="0.3">
      <c r="A19" s="27" t="s">
        <v>96</v>
      </c>
      <c r="B19" s="27" t="s">
        <v>83</v>
      </c>
      <c r="C19" s="27" t="s">
        <v>107</v>
      </c>
      <c r="D19" s="27" t="s">
        <v>112</v>
      </c>
      <c r="E19" s="27">
        <f t="shared" si="0"/>
        <v>190</v>
      </c>
      <c r="F19" s="1">
        <v>89</v>
      </c>
      <c r="G19" s="1">
        <f t="shared" si="1"/>
        <v>16910</v>
      </c>
      <c r="H19" s="1">
        <f t="shared" si="2"/>
        <v>11162009.166666666</v>
      </c>
      <c r="I19" s="1">
        <f t="shared" si="3"/>
        <v>50870916.666666664</v>
      </c>
      <c r="J19" s="1" t="s">
        <v>37</v>
      </c>
      <c r="K19" s="28">
        <f t="shared" si="4"/>
        <v>0.46842105263157896</v>
      </c>
    </row>
    <row r="20" spans="1:11" x14ac:dyDescent="0.3">
      <c r="A20" s="27" t="s">
        <v>90</v>
      </c>
      <c r="B20" s="27" t="s">
        <v>84</v>
      </c>
      <c r="C20" s="27" t="s">
        <v>107</v>
      </c>
      <c r="D20" s="27" t="s">
        <v>112</v>
      </c>
      <c r="E20" s="27">
        <f t="shared" si="0"/>
        <v>190</v>
      </c>
      <c r="F20" s="1">
        <v>140</v>
      </c>
      <c r="G20" s="1">
        <f t="shared" si="1"/>
        <v>26600</v>
      </c>
      <c r="H20" s="1">
        <f t="shared" si="2"/>
        <v>43446666.666666664</v>
      </c>
      <c r="I20" s="1">
        <f t="shared" si="3"/>
        <v>80021666.666666672</v>
      </c>
      <c r="J20" s="1" t="s">
        <v>37</v>
      </c>
      <c r="K20" s="28">
        <f t="shared" si="4"/>
        <v>0.73684210526315785</v>
      </c>
    </row>
    <row r="21" spans="1:11" x14ac:dyDescent="0.3">
      <c r="A21" s="27" t="s">
        <v>97</v>
      </c>
      <c r="B21" s="27" t="s">
        <v>85</v>
      </c>
      <c r="C21" s="27" t="s">
        <v>107</v>
      </c>
      <c r="D21" s="27" t="s">
        <v>112</v>
      </c>
      <c r="E21" s="27">
        <f t="shared" si="0"/>
        <v>190</v>
      </c>
      <c r="F21" s="1">
        <v>184</v>
      </c>
      <c r="G21" s="1">
        <f t="shared" si="1"/>
        <v>34960</v>
      </c>
      <c r="H21" s="1">
        <f t="shared" si="2"/>
        <v>98633813.333333328</v>
      </c>
      <c r="I21" s="1">
        <f t="shared" si="3"/>
        <v>105171333.33333333</v>
      </c>
      <c r="J21" s="1" t="s">
        <v>37</v>
      </c>
      <c r="K21" s="28">
        <f t="shared" si="4"/>
        <v>0.96842105263157896</v>
      </c>
    </row>
    <row r="22" spans="1:11" x14ac:dyDescent="0.3">
      <c r="A22" s="1" t="str">
        <f>D22&amp;"-"&amp;C22&amp;"x"&amp;E22</f>
        <v>2-45x89</v>
      </c>
      <c r="B22" s="27" t="s">
        <v>113</v>
      </c>
      <c r="C22" s="1">
        <v>45</v>
      </c>
      <c r="D22" s="1">
        <v>2</v>
      </c>
      <c r="E22" s="1">
        <v>89</v>
      </c>
      <c r="F22" s="29">
        <v>301.625</v>
      </c>
      <c r="G22" s="1">
        <f t="shared" si="1"/>
        <v>26844.625</v>
      </c>
      <c r="H22" s="1">
        <f t="shared" si="2"/>
        <v>203521720.49690756</v>
      </c>
      <c r="I22" s="1">
        <f t="shared" si="3"/>
        <v>17719689.552083332</v>
      </c>
      <c r="J22" s="1" t="s">
        <v>36</v>
      </c>
      <c r="K22" s="28">
        <f t="shared" si="4"/>
        <v>3.3890449438202248</v>
      </c>
    </row>
    <row r="23" spans="1:11" x14ac:dyDescent="0.3">
      <c r="A23" s="1" t="str">
        <f t="shared" ref="A23:A48" si="5">D23&amp;"-"&amp;C23&amp;"x"&amp;E23</f>
        <v>2-45x89</v>
      </c>
      <c r="B23" s="27" t="s">
        <v>114</v>
      </c>
      <c r="C23" s="1">
        <v>45</v>
      </c>
      <c r="D23" s="1">
        <v>2</v>
      </c>
      <c r="E23" s="1">
        <v>89</v>
      </c>
      <c r="F23" s="29">
        <v>355.6</v>
      </c>
      <c r="G23" s="1">
        <f t="shared" si="1"/>
        <v>31648.400000000001</v>
      </c>
      <c r="H23" s="1">
        <f t="shared" si="2"/>
        <v>333498601.81866676</v>
      </c>
      <c r="I23" s="1">
        <f t="shared" si="3"/>
        <v>20890581.366666667</v>
      </c>
      <c r="J23" s="1" t="s">
        <v>36</v>
      </c>
      <c r="K23" s="28">
        <f t="shared" si="4"/>
        <v>3.9955056179775283</v>
      </c>
    </row>
    <row r="24" spans="1:11" x14ac:dyDescent="0.3">
      <c r="A24" s="1" t="str">
        <f t="shared" si="5"/>
        <v>2-45x89</v>
      </c>
      <c r="B24" s="27" t="s">
        <v>115</v>
      </c>
      <c r="C24" s="1">
        <v>45</v>
      </c>
      <c r="D24" s="1">
        <v>2</v>
      </c>
      <c r="E24" s="1">
        <v>89</v>
      </c>
      <c r="F24" s="29">
        <v>406.4</v>
      </c>
      <c r="G24" s="1">
        <f t="shared" si="1"/>
        <v>36169.599999999999</v>
      </c>
      <c r="H24" s="1">
        <f t="shared" si="2"/>
        <v>497817154.90133327</v>
      </c>
      <c r="I24" s="1">
        <f t="shared" si="3"/>
        <v>23874950.133333329</v>
      </c>
      <c r="J24" s="1" t="s">
        <v>36</v>
      </c>
      <c r="K24" s="28">
        <f t="shared" si="4"/>
        <v>4.5662921348314605</v>
      </c>
    </row>
    <row r="25" spans="1:11" x14ac:dyDescent="0.3">
      <c r="A25" s="1" t="str">
        <f t="shared" si="5"/>
        <v>2-45x89</v>
      </c>
      <c r="B25" s="27" t="s">
        <v>116</v>
      </c>
      <c r="C25" s="1">
        <v>45</v>
      </c>
      <c r="D25" s="1">
        <v>2</v>
      </c>
      <c r="E25" s="1">
        <v>89</v>
      </c>
      <c r="F25" s="29">
        <v>457.2</v>
      </c>
      <c r="G25" s="1">
        <f t="shared" si="1"/>
        <v>40690.799999999996</v>
      </c>
      <c r="H25" s="1">
        <f t="shared" si="2"/>
        <v>708806066.25599992</v>
      </c>
      <c r="I25" s="1">
        <f t="shared" si="3"/>
        <v>26859318.900000002</v>
      </c>
      <c r="J25" s="1" t="s">
        <v>36</v>
      </c>
      <c r="K25" s="28">
        <f t="shared" si="4"/>
        <v>5.1370786516853935</v>
      </c>
    </row>
    <row r="26" spans="1:11" x14ac:dyDescent="0.3">
      <c r="A26" s="1" t="str">
        <f t="shared" si="5"/>
        <v>2-45x89</v>
      </c>
      <c r="B26" s="27" t="s">
        <v>117</v>
      </c>
      <c r="C26" s="1">
        <v>45</v>
      </c>
      <c r="D26" s="1">
        <v>2</v>
      </c>
      <c r="E26" s="1">
        <v>89</v>
      </c>
      <c r="F26" s="29">
        <v>482.6</v>
      </c>
      <c r="G26" s="1">
        <f t="shared" si="1"/>
        <v>42951.4</v>
      </c>
      <c r="H26" s="1">
        <f t="shared" si="2"/>
        <v>833624967.1553334</v>
      </c>
      <c r="I26" s="1">
        <f t="shared" si="3"/>
        <v>28351503.283333335</v>
      </c>
      <c r="J26" s="1" t="s">
        <v>36</v>
      </c>
      <c r="K26" s="28">
        <f t="shared" si="4"/>
        <v>5.4224719101123595</v>
      </c>
    </row>
    <row r="27" spans="1:11" x14ac:dyDescent="0.3">
      <c r="A27" s="1" t="str">
        <f t="shared" si="5"/>
        <v>2-45x89</v>
      </c>
      <c r="B27" s="27" t="s">
        <v>118</v>
      </c>
      <c r="C27" s="1">
        <v>45</v>
      </c>
      <c r="D27" s="1">
        <v>2</v>
      </c>
      <c r="E27" s="1">
        <v>89</v>
      </c>
      <c r="F27" s="29">
        <v>508</v>
      </c>
      <c r="G27" s="1">
        <f t="shared" si="1"/>
        <v>45212</v>
      </c>
      <c r="H27" s="1">
        <f t="shared" si="2"/>
        <v>972299130.66666663</v>
      </c>
      <c r="I27" s="1">
        <f t="shared" si="3"/>
        <v>29843687.666666668</v>
      </c>
      <c r="J27" s="1" t="s">
        <v>36</v>
      </c>
      <c r="K27" s="28">
        <f t="shared" si="4"/>
        <v>5.7078651685393256</v>
      </c>
    </row>
    <row r="28" spans="1:11" x14ac:dyDescent="0.3">
      <c r="A28" s="1" t="str">
        <f t="shared" si="5"/>
        <v>2-45x89</v>
      </c>
      <c r="B28" s="27" t="s">
        <v>119</v>
      </c>
      <c r="C28" s="1">
        <v>45</v>
      </c>
      <c r="D28" s="1">
        <v>2</v>
      </c>
      <c r="E28" s="1">
        <v>89</v>
      </c>
      <c r="F28" s="29">
        <v>88.9</v>
      </c>
      <c r="G28" s="1">
        <f t="shared" si="1"/>
        <v>7912.1</v>
      </c>
      <c r="H28" s="1">
        <f t="shared" si="2"/>
        <v>5210915.6534166681</v>
      </c>
      <c r="I28" s="1">
        <f t="shared" si="3"/>
        <v>5222645.3416666668</v>
      </c>
      <c r="J28" s="1" t="s">
        <v>36</v>
      </c>
      <c r="K28" s="28">
        <f t="shared" si="4"/>
        <v>0.99887640449438209</v>
      </c>
    </row>
    <row r="29" spans="1:11" x14ac:dyDescent="0.3">
      <c r="A29" s="1" t="str">
        <f t="shared" si="5"/>
        <v>2-45x89</v>
      </c>
      <c r="B29" s="27" t="s">
        <v>120</v>
      </c>
      <c r="C29" s="1">
        <v>45</v>
      </c>
      <c r="D29" s="1">
        <v>2</v>
      </c>
      <c r="E29" s="1">
        <v>89</v>
      </c>
      <c r="F29" s="29">
        <v>133.35</v>
      </c>
      <c r="G29" s="1">
        <f t="shared" si="1"/>
        <v>11868.15</v>
      </c>
      <c r="H29" s="1">
        <f t="shared" si="2"/>
        <v>17586840.33028125</v>
      </c>
      <c r="I29" s="1">
        <f t="shared" si="3"/>
        <v>7833968.0124999993</v>
      </c>
      <c r="J29" s="1" t="s">
        <v>36</v>
      </c>
      <c r="K29" s="28">
        <f t="shared" si="4"/>
        <v>1.4983146067415729</v>
      </c>
    </row>
    <row r="30" spans="1:11" x14ac:dyDescent="0.3">
      <c r="A30" s="1" t="str">
        <f t="shared" si="5"/>
        <v>2-45x89</v>
      </c>
      <c r="B30" s="27" t="s">
        <v>121</v>
      </c>
      <c r="C30" s="1">
        <v>45</v>
      </c>
      <c r="D30" s="1">
        <v>2</v>
      </c>
      <c r="E30" s="1">
        <v>89</v>
      </c>
      <c r="F30" s="29">
        <v>177.8</v>
      </c>
      <c r="G30" s="1">
        <f t="shared" si="1"/>
        <v>15824.2</v>
      </c>
      <c r="H30" s="1">
        <f t="shared" si="2"/>
        <v>41687325.227333345</v>
      </c>
      <c r="I30" s="1">
        <f t="shared" si="3"/>
        <v>10445290.683333334</v>
      </c>
      <c r="J30" s="1" t="s">
        <v>36</v>
      </c>
      <c r="K30" s="28">
        <f t="shared" si="4"/>
        <v>1.9977528089887642</v>
      </c>
    </row>
    <row r="31" spans="1:11" x14ac:dyDescent="0.3">
      <c r="A31" s="1" t="str">
        <f t="shared" si="5"/>
        <v>2-45x89</v>
      </c>
      <c r="B31" s="27" t="s">
        <v>122</v>
      </c>
      <c r="C31" s="1">
        <v>45</v>
      </c>
      <c r="D31" s="1">
        <v>2</v>
      </c>
      <c r="E31" s="1">
        <v>89</v>
      </c>
      <c r="F31" s="29">
        <v>241.3</v>
      </c>
      <c r="G31" s="1">
        <f t="shared" si="1"/>
        <v>21475.7</v>
      </c>
      <c r="H31" s="1">
        <f t="shared" si="2"/>
        <v>104203120.89441667</v>
      </c>
      <c r="I31" s="1">
        <f t="shared" si="3"/>
        <v>14175751.641666668</v>
      </c>
      <c r="J31" s="1" t="s">
        <v>36</v>
      </c>
      <c r="K31" s="28">
        <f t="shared" si="4"/>
        <v>2.7112359550561798</v>
      </c>
    </row>
    <row r="32" spans="1:11" x14ac:dyDescent="0.3">
      <c r="A32" s="1" t="str">
        <f t="shared" si="5"/>
        <v>3-45x133</v>
      </c>
      <c r="B32" s="27" t="s">
        <v>123</v>
      </c>
      <c r="C32" s="1">
        <v>45</v>
      </c>
      <c r="D32" s="1">
        <v>3</v>
      </c>
      <c r="E32" s="1">
        <v>133</v>
      </c>
      <c r="F32" s="29">
        <v>301.625</v>
      </c>
      <c r="G32" s="1">
        <f t="shared" si="1"/>
        <v>40116.125</v>
      </c>
      <c r="H32" s="1">
        <f t="shared" si="2"/>
        <v>304139200.29313153</v>
      </c>
      <c r="I32" s="1">
        <f t="shared" si="3"/>
        <v>59134511.260416664</v>
      </c>
      <c r="J32" s="1" t="s">
        <v>36</v>
      </c>
      <c r="K32" s="28">
        <f t="shared" si="4"/>
        <v>2.2678571428571428</v>
      </c>
    </row>
    <row r="33" spans="1:11" x14ac:dyDescent="0.3">
      <c r="A33" s="1" t="str">
        <f t="shared" si="5"/>
        <v>3-45x133</v>
      </c>
      <c r="B33" s="27" t="s">
        <v>124</v>
      </c>
      <c r="C33" s="1">
        <v>45</v>
      </c>
      <c r="D33" s="1">
        <v>3</v>
      </c>
      <c r="E33" s="1">
        <v>133</v>
      </c>
      <c r="F33" s="29">
        <v>355.6</v>
      </c>
      <c r="G33" s="1">
        <f t="shared" si="1"/>
        <v>47294.8</v>
      </c>
      <c r="H33" s="1">
        <f t="shared" si="2"/>
        <v>498374315.07733345</v>
      </c>
      <c r="I33" s="1">
        <f t="shared" si="3"/>
        <v>69716476.433333337</v>
      </c>
      <c r="J33" s="1" t="s">
        <v>36</v>
      </c>
      <c r="K33" s="28">
        <f t="shared" si="4"/>
        <v>2.6736842105263161</v>
      </c>
    </row>
    <row r="34" spans="1:11" x14ac:dyDescent="0.3">
      <c r="A34" s="1" t="str">
        <f t="shared" si="5"/>
        <v>3-45x133</v>
      </c>
      <c r="B34" s="27" t="s">
        <v>125</v>
      </c>
      <c r="C34" s="1">
        <v>45</v>
      </c>
      <c r="D34" s="1">
        <v>3</v>
      </c>
      <c r="E34" s="1">
        <v>133</v>
      </c>
      <c r="F34" s="29">
        <v>406.4</v>
      </c>
      <c r="G34" s="1">
        <f t="shared" si="1"/>
        <v>54051.199999999997</v>
      </c>
      <c r="H34" s="1">
        <f t="shared" si="2"/>
        <v>743929006.76266658</v>
      </c>
      <c r="I34" s="1">
        <f t="shared" si="3"/>
        <v>79675973.066666663</v>
      </c>
      <c r="J34" s="1" t="s">
        <v>36</v>
      </c>
      <c r="K34" s="28">
        <f t="shared" si="4"/>
        <v>3.0556390977443608</v>
      </c>
    </row>
    <row r="35" spans="1:11" x14ac:dyDescent="0.3">
      <c r="A35" s="1" t="str">
        <f t="shared" si="5"/>
        <v>3-45x133</v>
      </c>
      <c r="B35" s="27" t="s">
        <v>126</v>
      </c>
      <c r="C35" s="1">
        <v>45</v>
      </c>
      <c r="D35" s="1">
        <v>3</v>
      </c>
      <c r="E35" s="1">
        <v>133</v>
      </c>
      <c r="F35" s="29">
        <v>457.2</v>
      </c>
      <c r="G35" s="1">
        <f t="shared" si="1"/>
        <v>60807.6</v>
      </c>
      <c r="H35" s="1">
        <f t="shared" si="2"/>
        <v>1059227042.8319999</v>
      </c>
      <c r="I35" s="1">
        <f t="shared" si="3"/>
        <v>89635469.699999988</v>
      </c>
      <c r="J35" s="1" t="s">
        <v>36</v>
      </c>
      <c r="K35" s="28">
        <f t="shared" si="4"/>
        <v>3.437593984962406</v>
      </c>
    </row>
    <row r="36" spans="1:11" x14ac:dyDescent="0.3">
      <c r="A36" s="1" t="str">
        <f t="shared" si="5"/>
        <v>3-45x133</v>
      </c>
      <c r="B36" s="27" t="s">
        <v>127</v>
      </c>
      <c r="C36" s="1">
        <v>45</v>
      </c>
      <c r="D36" s="1">
        <v>3</v>
      </c>
      <c r="E36" s="1">
        <v>133</v>
      </c>
      <c r="F36" s="29">
        <v>482.6</v>
      </c>
      <c r="G36" s="1">
        <f t="shared" si="1"/>
        <v>64185.8</v>
      </c>
      <c r="H36" s="1">
        <f t="shared" si="2"/>
        <v>1245754164.4006667</v>
      </c>
      <c r="I36" s="1">
        <f t="shared" si="3"/>
        <v>94615218.016666666</v>
      </c>
      <c r="J36" s="1" t="s">
        <v>36</v>
      </c>
      <c r="K36" s="28">
        <f t="shared" si="4"/>
        <v>3.6285714285714286</v>
      </c>
    </row>
    <row r="37" spans="1:11" x14ac:dyDescent="0.3">
      <c r="A37" s="1" t="str">
        <f t="shared" si="5"/>
        <v>3-45x133</v>
      </c>
      <c r="B37" s="27" t="s">
        <v>128</v>
      </c>
      <c r="C37" s="1">
        <v>45</v>
      </c>
      <c r="D37" s="1">
        <v>3</v>
      </c>
      <c r="E37" s="1">
        <v>133</v>
      </c>
      <c r="F37" s="29">
        <v>508</v>
      </c>
      <c r="G37" s="1">
        <f t="shared" si="1"/>
        <v>67564</v>
      </c>
      <c r="H37" s="1">
        <f t="shared" si="2"/>
        <v>1452986341.3333333</v>
      </c>
      <c r="I37" s="1">
        <f t="shared" si="3"/>
        <v>99594966.333333328</v>
      </c>
      <c r="J37" s="1" t="s">
        <v>36</v>
      </c>
      <c r="K37" s="28">
        <f t="shared" si="4"/>
        <v>3.8195488721804511</v>
      </c>
    </row>
    <row r="38" spans="1:11" x14ac:dyDescent="0.3">
      <c r="A38" s="1" t="str">
        <f t="shared" si="5"/>
        <v>3-45x133</v>
      </c>
      <c r="B38" s="27" t="s">
        <v>129</v>
      </c>
      <c r="C38" s="1">
        <v>45</v>
      </c>
      <c r="D38" s="1">
        <v>3</v>
      </c>
      <c r="E38" s="1">
        <v>133</v>
      </c>
      <c r="F38" s="29">
        <v>134</v>
      </c>
      <c r="G38" s="1">
        <f t="shared" si="1"/>
        <v>17822</v>
      </c>
      <c r="H38" s="1">
        <f t="shared" si="2"/>
        <v>26667652.666666668</v>
      </c>
      <c r="I38" s="1">
        <f t="shared" si="3"/>
        <v>26271113.166666668</v>
      </c>
      <c r="J38" s="1" t="s">
        <v>36</v>
      </c>
      <c r="K38" s="28">
        <f t="shared" si="4"/>
        <v>1.0075187969924813</v>
      </c>
    </row>
    <row r="39" spans="1:11" x14ac:dyDescent="0.3">
      <c r="A39" s="1" t="str">
        <f t="shared" si="5"/>
        <v>3-45x133</v>
      </c>
      <c r="B39" s="27" t="s">
        <v>130</v>
      </c>
      <c r="C39" s="1">
        <v>45</v>
      </c>
      <c r="D39" s="1">
        <v>3</v>
      </c>
      <c r="E39" s="1">
        <v>133</v>
      </c>
      <c r="F39" s="29">
        <v>177.8</v>
      </c>
      <c r="G39" s="1">
        <f t="shared" si="1"/>
        <v>23647.4</v>
      </c>
      <c r="H39" s="1">
        <f t="shared" si="2"/>
        <v>62296789.384666681</v>
      </c>
      <c r="I39" s="1">
        <f t="shared" si="3"/>
        <v>34858238.216666669</v>
      </c>
      <c r="J39" s="1" t="s">
        <v>36</v>
      </c>
      <c r="K39" s="28">
        <f t="shared" si="4"/>
        <v>1.3368421052631581</v>
      </c>
    </row>
    <row r="40" spans="1:11" x14ac:dyDescent="0.3">
      <c r="A40" s="1" t="str">
        <f t="shared" si="5"/>
        <v>3-45x133</v>
      </c>
      <c r="B40" s="27" t="s">
        <v>131</v>
      </c>
      <c r="C40" s="1">
        <v>45</v>
      </c>
      <c r="D40" s="1">
        <v>3</v>
      </c>
      <c r="E40" s="1">
        <v>133</v>
      </c>
      <c r="F40" s="29">
        <v>241.3</v>
      </c>
      <c r="G40" s="1">
        <f t="shared" si="1"/>
        <v>32092.9</v>
      </c>
      <c r="H40" s="1">
        <f t="shared" si="2"/>
        <v>155719270.55008334</v>
      </c>
      <c r="I40" s="1">
        <f t="shared" si="3"/>
        <v>47307609.008333333</v>
      </c>
      <c r="J40" s="1" t="s">
        <v>36</v>
      </c>
      <c r="K40" s="28">
        <f t="shared" si="4"/>
        <v>1.8142857142857143</v>
      </c>
    </row>
    <row r="41" spans="1:11" x14ac:dyDescent="0.3">
      <c r="A41" s="1" t="str">
        <f t="shared" si="5"/>
        <v>4-45x178</v>
      </c>
      <c r="B41" s="27" t="s">
        <v>132</v>
      </c>
      <c r="C41" s="1">
        <v>45</v>
      </c>
      <c r="D41" s="1">
        <v>4</v>
      </c>
      <c r="E41" s="1">
        <v>178</v>
      </c>
      <c r="F41" s="29">
        <v>301.625</v>
      </c>
      <c r="G41" s="1">
        <f t="shared" si="1"/>
        <v>53689.25</v>
      </c>
      <c r="H41" s="1">
        <f t="shared" si="2"/>
        <v>407043440.99381512</v>
      </c>
      <c r="I41" s="1">
        <f t="shared" si="3"/>
        <v>141757516.41666666</v>
      </c>
      <c r="J41" s="1" t="s">
        <v>36</v>
      </c>
      <c r="K41" s="28">
        <f t="shared" si="4"/>
        <v>1.6945224719101124</v>
      </c>
    </row>
    <row r="42" spans="1:11" x14ac:dyDescent="0.3">
      <c r="A42" s="1" t="str">
        <f t="shared" si="5"/>
        <v>4-45x178</v>
      </c>
      <c r="B42" s="27" t="s">
        <v>133</v>
      </c>
      <c r="C42" s="1">
        <v>45</v>
      </c>
      <c r="D42" s="1">
        <v>4</v>
      </c>
      <c r="E42" s="1">
        <v>178</v>
      </c>
      <c r="F42" s="29">
        <v>355.6</v>
      </c>
      <c r="G42" s="1">
        <f t="shared" si="1"/>
        <v>63296.800000000003</v>
      </c>
      <c r="H42" s="1">
        <f t="shared" si="2"/>
        <v>666997203.63733351</v>
      </c>
      <c r="I42" s="1">
        <f t="shared" si="3"/>
        <v>167124650.93333334</v>
      </c>
      <c r="J42" s="1" t="s">
        <v>36</v>
      </c>
      <c r="K42" s="28">
        <f t="shared" si="4"/>
        <v>1.9977528089887642</v>
      </c>
    </row>
    <row r="43" spans="1:11" x14ac:dyDescent="0.3">
      <c r="A43" s="1" t="str">
        <f t="shared" si="5"/>
        <v>4-45x178</v>
      </c>
      <c r="B43" s="27" t="s">
        <v>134</v>
      </c>
      <c r="C43" s="1">
        <v>45</v>
      </c>
      <c r="D43" s="1">
        <v>4</v>
      </c>
      <c r="E43" s="1">
        <v>178</v>
      </c>
      <c r="F43" s="29">
        <v>406.4</v>
      </c>
      <c r="G43" s="1">
        <f t="shared" si="1"/>
        <v>72339.199999999997</v>
      </c>
      <c r="H43" s="1">
        <f t="shared" si="2"/>
        <v>995634309.80266654</v>
      </c>
      <c r="I43" s="1">
        <f t="shared" si="3"/>
        <v>190999601.06666663</v>
      </c>
      <c r="J43" s="1" t="s">
        <v>36</v>
      </c>
      <c r="K43" s="28">
        <f t="shared" si="4"/>
        <v>2.2831460674157302</v>
      </c>
    </row>
    <row r="44" spans="1:11" x14ac:dyDescent="0.3">
      <c r="A44" s="1" t="str">
        <f t="shared" si="5"/>
        <v>4-45x178</v>
      </c>
      <c r="B44" s="27" t="s">
        <v>135</v>
      </c>
      <c r="C44" s="1">
        <v>45</v>
      </c>
      <c r="D44" s="1">
        <v>4</v>
      </c>
      <c r="E44" s="1">
        <v>178</v>
      </c>
      <c r="F44" s="29">
        <v>457.2</v>
      </c>
      <c r="G44" s="1">
        <f t="shared" si="1"/>
        <v>81381.599999999991</v>
      </c>
      <c r="H44" s="1">
        <f t="shared" si="2"/>
        <v>1417612132.5119998</v>
      </c>
      <c r="I44" s="1">
        <f t="shared" si="3"/>
        <v>214874551.20000002</v>
      </c>
      <c r="J44" s="1" t="s">
        <v>36</v>
      </c>
      <c r="K44" s="28">
        <f t="shared" si="4"/>
        <v>2.5685393258426967</v>
      </c>
    </row>
    <row r="45" spans="1:11" x14ac:dyDescent="0.3">
      <c r="A45" s="1" t="str">
        <f t="shared" si="5"/>
        <v>4-45x178</v>
      </c>
      <c r="B45" s="27" t="s">
        <v>136</v>
      </c>
      <c r="C45" s="1">
        <v>45</v>
      </c>
      <c r="D45" s="1">
        <v>4</v>
      </c>
      <c r="E45" s="1">
        <v>178</v>
      </c>
      <c r="F45" s="29">
        <v>482.6</v>
      </c>
      <c r="G45" s="1">
        <f t="shared" si="1"/>
        <v>85902.8</v>
      </c>
      <c r="H45" s="1">
        <f t="shared" si="2"/>
        <v>1667249934.3106668</v>
      </c>
      <c r="I45" s="1">
        <f t="shared" si="3"/>
        <v>226812026.26666668</v>
      </c>
      <c r="J45" s="1" t="s">
        <v>36</v>
      </c>
      <c r="K45" s="28">
        <f t="shared" si="4"/>
        <v>2.7112359550561798</v>
      </c>
    </row>
    <row r="46" spans="1:11" x14ac:dyDescent="0.3">
      <c r="A46" s="1" t="str">
        <f t="shared" si="5"/>
        <v>4-45x178</v>
      </c>
      <c r="B46" s="27" t="s">
        <v>137</v>
      </c>
      <c r="C46" s="1">
        <v>45</v>
      </c>
      <c r="D46" s="1">
        <v>4</v>
      </c>
      <c r="E46" s="1">
        <v>178</v>
      </c>
      <c r="F46" s="29">
        <v>508</v>
      </c>
      <c r="G46" s="1">
        <f t="shared" si="1"/>
        <v>90424</v>
      </c>
      <c r="H46" s="1">
        <f t="shared" si="2"/>
        <v>1944598261.3333333</v>
      </c>
      <c r="I46" s="1">
        <f t="shared" si="3"/>
        <v>238749501.33333334</v>
      </c>
      <c r="J46" s="1" t="s">
        <v>36</v>
      </c>
      <c r="K46" s="28">
        <f t="shared" si="4"/>
        <v>2.8539325842696628</v>
      </c>
    </row>
    <row r="47" spans="1:11" x14ac:dyDescent="0.3">
      <c r="A47" s="1" t="str">
        <f t="shared" si="5"/>
        <v>4-45x178</v>
      </c>
      <c r="B47" s="27" t="s">
        <v>138</v>
      </c>
      <c r="C47" s="1">
        <v>45</v>
      </c>
      <c r="D47" s="1">
        <v>4</v>
      </c>
      <c r="E47" s="1">
        <v>178</v>
      </c>
      <c r="F47" s="29">
        <v>177.8</v>
      </c>
      <c r="G47" s="1">
        <f t="shared" si="1"/>
        <v>31648.400000000001</v>
      </c>
      <c r="H47" s="1">
        <f t="shared" si="2"/>
        <v>83374650.454666689</v>
      </c>
      <c r="I47" s="1">
        <f t="shared" si="3"/>
        <v>83562325.466666669</v>
      </c>
      <c r="J47" s="1" t="s">
        <v>36</v>
      </c>
      <c r="K47" s="28">
        <f t="shared" si="4"/>
        <v>0.99887640449438209</v>
      </c>
    </row>
    <row r="48" spans="1:11" x14ac:dyDescent="0.3">
      <c r="A48" s="1" t="str">
        <f t="shared" si="5"/>
        <v>4-45x178</v>
      </c>
      <c r="B48" s="27" t="s">
        <v>139</v>
      </c>
      <c r="C48" s="1">
        <v>45</v>
      </c>
      <c r="D48" s="1">
        <v>4</v>
      </c>
      <c r="E48" s="1">
        <v>178</v>
      </c>
      <c r="F48" s="29">
        <v>241.3</v>
      </c>
      <c r="G48" s="1">
        <f t="shared" si="1"/>
        <v>42951.4</v>
      </c>
      <c r="H48" s="1">
        <f t="shared" si="2"/>
        <v>208406241.78883335</v>
      </c>
      <c r="I48" s="1">
        <f t="shared" si="3"/>
        <v>113406013.13333334</v>
      </c>
      <c r="J48" s="1" t="s">
        <v>36</v>
      </c>
      <c r="K48" s="28">
        <f t="shared" si="4"/>
        <v>1.3556179775280899</v>
      </c>
    </row>
  </sheetData>
  <phoneticPr fontId="7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78881A-D3A9-4473-B075-5D30E487586C}">
  <dimension ref="A1:I46"/>
  <sheetViews>
    <sheetView tabSelected="1" workbookViewId="0">
      <pane ySplit="1" topLeftCell="A2" activePane="bottomLeft" state="frozen"/>
      <selection pane="bottomLeft" activeCell="L8" sqref="L8"/>
    </sheetView>
  </sheetViews>
  <sheetFormatPr baseColWidth="10" defaultRowHeight="14.4" x14ac:dyDescent="0.3"/>
  <cols>
    <col min="1" max="1" width="9.5546875" style="3" bestFit="1" customWidth="1"/>
    <col min="2" max="3" width="4" style="3" bestFit="1" customWidth="1"/>
    <col min="4" max="4" width="10" style="3" bestFit="1" customWidth="1"/>
    <col min="5" max="6" width="12.5546875" style="31" bestFit="1" customWidth="1"/>
    <col min="7" max="7" width="15.6640625" style="3" bestFit="1" customWidth="1"/>
    <col min="8" max="8" width="4.109375" style="3" bestFit="1" customWidth="1"/>
    <col min="9" max="16384" width="11.5546875" style="3"/>
  </cols>
  <sheetData>
    <row r="1" spans="1:9" x14ac:dyDescent="0.3">
      <c r="A1" s="2" t="s">
        <v>1</v>
      </c>
      <c r="B1" s="2" t="s">
        <v>0</v>
      </c>
      <c r="C1" s="2" t="s">
        <v>2</v>
      </c>
      <c r="D1" s="12" t="s">
        <v>4</v>
      </c>
      <c r="E1" s="30" t="s">
        <v>5</v>
      </c>
      <c r="F1" s="30" t="s">
        <v>44</v>
      </c>
      <c r="G1" s="12" t="s">
        <v>146</v>
      </c>
      <c r="H1" s="12" t="s">
        <v>6</v>
      </c>
      <c r="I1" s="12" t="s">
        <v>64</v>
      </c>
    </row>
    <row r="2" spans="1:9" x14ac:dyDescent="0.3">
      <c r="A2" s="3" t="str">
        <f t="shared" ref="A2:A26" si="0">B2&amp;"x"&amp;C2</f>
        <v>140x140</v>
      </c>
      <c r="B2" s="3">
        <v>140</v>
      </c>
      <c r="C2" s="3">
        <v>140</v>
      </c>
      <c r="D2" s="3">
        <f t="shared" ref="D2:D28" si="1">B2*C2</f>
        <v>19600</v>
      </c>
      <c r="E2" s="31">
        <f t="shared" ref="E2:E28" si="2">B2*C2^3/12</f>
        <v>32013333.333333332</v>
      </c>
      <c r="F2" s="31">
        <f t="shared" ref="F2:F28" si="3">C2*B2^3/12</f>
        <v>32013333.333333332</v>
      </c>
      <c r="G2" s="3" t="str">
        <f t="shared" ref="G2:G26" si="4">IF(AND(B2&gt;=114,C2-B2&gt;51),"Beam and stringer",IF(AND(B2&gt;=114,C2-B2&lt;=51),"Post and timber"))</f>
        <v>Post and timber</v>
      </c>
      <c r="H2" s="25">
        <f t="shared" ref="H2:H28" si="5">C2/B2</f>
        <v>1</v>
      </c>
      <c r="I2" s="1" t="s">
        <v>65</v>
      </c>
    </row>
    <row r="3" spans="1:9" x14ac:dyDescent="0.3">
      <c r="A3" s="3" t="str">
        <f t="shared" si="0"/>
        <v>140x191</v>
      </c>
      <c r="B3" s="3">
        <v>140</v>
      </c>
      <c r="C3" s="3">
        <v>191</v>
      </c>
      <c r="D3" s="3">
        <f t="shared" si="1"/>
        <v>26740</v>
      </c>
      <c r="E3" s="31">
        <f t="shared" si="2"/>
        <v>81291828.333333328</v>
      </c>
      <c r="F3" s="31">
        <f t="shared" si="3"/>
        <v>43675333.333333336</v>
      </c>
      <c r="G3" s="3" t="str">
        <f t="shared" si="4"/>
        <v>Post and timber</v>
      </c>
      <c r="H3" s="25">
        <f t="shared" si="5"/>
        <v>1.3642857142857143</v>
      </c>
      <c r="I3" s="1" t="s">
        <v>65</v>
      </c>
    </row>
    <row r="4" spans="1:9" x14ac:dyDescent="0.3">
      <c r="A4" s="3" t="str">
        <f t="shared" si="0"/>
        <v>140x241</v>
      </c>
      <c r="B4" s="3">
        <v>140</v>
      </c>
      <c r="C4" s="3">
        <v>241</v>
      </c>
      <c r="D4" s="3">
        <f t="shared" si="1"/>
        <v>33740</v>
      </c>
      <c r="E4" s="31">
        <f t="shared" si="2"/>
        <v>163304411.66666666</v>
      </c>
      <c r="F4" s="31">
        <f t="shared" si="3"/>
        <v>55108666.666666664</v>
      </c>
      <c r="G4" s="3" t="str">
        <f t="shared" si="4"/>
        <v>Beam and stringer</v>
      </c>
      <c r="H4" s="25">
        <f t="shared" si="5"/>
        <v>1.7214285714285715</v>
      </c>
      <c r="I4" s="1" t="s">
        <v>65</v>
      </c>
    </row>
    <row r="5" spans="1:9" x14ac:dyDescent="0.3">
      <c r="A5" s="3" t="str">
        <f t="shared" si="0"/>
        <v>140x292</v>
      </c>
      <c r="B5" s="3">
        <v>140</v>
      </c>
      <c r="C5" s="3">
        <v>292</v>
      </c>
      <c r="D5" s="3">
        <f t="shared" si="1"/>
        <v>40880</v>
      </c>
      <c r="E5" s="31">
        <f t="shared" si="2"/>
        <v>290466026.66666669</v>
      </c>
      <c r="F5" s="31">
        <f t="shared" si="3"/>
        <v>66770666.666666664</v>
      </c>
      <c r="G5" s="3" t="str">
        <f t="shared" si="4"/>
        <v>Beam and stringer</v>
      </c>
      <c r="H5" s="25">
        <f t="shared" si="5"/>
        <v>2.0857142857142859</v>
      </c>
      <c r="I5" s="1" t="s">
        <v>65</v>
      </c>
    </row>
    <row r="6" spans="1:9" x14ac:dyDescent="0.3">
      <c r="A6" s="3" t="str">
        <f t="shared" si="0"/>
        <v>140x343</v>
      </c>
      <c r="B6" s="3">
        <v>140</v>
      </c>
      <c r="C6" s="3">
        <v>343</v>
      </c>
      <c r="D6" s="3">
        <f t="shared" si="1"/>
        <v>48020</v>
      </c>
      <c r="E6" s="31">
        <f t="shared" si="2"/>
        <v>470792081.66666669</v>
      </c>
      <c r="F6" s="31">
        <f t="shared" si="3"/>
        <v>78432666.666666672</v>
      </c>
      <c r="G6" s="3" t="str">
        <f t="shared" si="4"/>
        <v>Beam and stringer</v>
      </c>
      <c r="H6" s="25">
        <f t="shared" si="5"/>
        <v>2.4500000000000002</v>
      </c>
      <c r="I6" s="1" t="s">
        <v>65</v>
      </c>
    </row>
    <row r="7" spans="1:9" x14ac:dyDescent="0.3">
      <c r="A7" s="3" t="str">
        <f t="shared" si="0"/>
        <v>140x394</v>
      </c>
      <c r="B7" s="3">
        <v>140</v>
      </c>
      <c r="C7" s="3">
        <v>394</v>
      </c>
      <c r="D7" s="3">
        <f t="shared" si="1"/>
        <v>55160</v>
      </c>
      <c r="E7" s="31">
        <f t="shared" si="2"/>
        <v>713568146.66666663</v>
      </c>
      <c r="F7" s="31">
        <f t="shared" si="3"/>
        <v>90094666.666666672</v>
      </c>
      <c r="G7" s="3" t="str">
        <f t="shared" si="4"/>
        <v>Beam and stringer</v>
      </c>
      <c r="H7" s="25">
        <f t="shared" si="5"/>
        <v>2.8142857142857145</v>
      </c>
      <c r="I7" s="1" t="s">
        <v>65</v>
      </c>
    </row>
    <row r="8" spans="1:9" x14ac:dyDescent="0.3">
      <c r="A8" s="3" t="str">
        <f t="shared" si="0"/>
        <v>140x445</v>
      </c>
      <c r="B8" s="3">
        <v>140</v>
      </c>
      <c r="C8" s="3">
        <v>445</v>
      </c>
      <c r="D8" s="3">
        <f t="shared" si="1"/>
        <v>62300</v>
      </c>
      <c r="E8" s="31">
        <f t="shared" si="2"/>
        <v>1028079791.6666666</v>
      </c>
      <c r="F8" s="31">
        <f t="shared" si="3"/>
        <v>101756666.66666667</v>
      </c>
      <c r="G8" s="3" t="str">
        <f t="shared" si="4"/>
        <v>Beam and stringer</v>
      </c>
      <c r="H8" s="25">
        <f t="shared" si="5"/>
        <v>3.1785714285714284</v>
      </c>
      <c r="I8" s="1" t="s">
        <v>65</v>
      </c>
    </row>
    <row r="9" spans="1:9" x14ac:dyDescent="0.3">
      <c r="A9" s="3" t="str">
        <f t="shared" si="0"/>
        <v>191x191</v>
      </c>
      <c r="B9" s="3">
        <v>191</v>
      </c>
      <c r="C9" s="3">
        <v>191</v>
      </c>
      <c r="D9" s="3">
        <f t="shared" si="1"/>
        <v>36481</v>
      </c>
      <c r="E9" s="31">
        <f t="shared" si="2"/>
        <v>110905280.08333333</v>
      </c>
      <c r="F9" s="31">
        <f t="shared" si="3"/>
        <v>110905280.08333333</v>
      </c>
      <c r="G9" s="3" t="str">
        <f t="shared" si="4"/>
        <v>Post and timber</v>
      </c>
      <c r="H9" s="25">
        <f t="shared" si="5"/>
        <v>1</v>
      </c>
      <c r="I9" s="1" t="s">
        <v>65</v>
      </c>
    </row>
    <row r="10" spans="1:9" x14ac:dyDescent="0.3">
      <c r="A10" s="3" t="str">
        <f t="shared" si="0"/>
        <v>191x241</v>
      </c>
      <c r="B10" s="3">
        <v>191</v>
      </c>
      <c r="C10" s="3">
        <v>241</v>
      </c>
      <c r="D10" s="3">
        <f t="shared" si="1"/>
        <v>46031</v>
      </c>
      <c r="E10" s="31">
        <f t="shared" si="2"/>
        <v>222793875.91666666</v>
      </c>
      <c r="F10" s="31">
        <f t="shared" si="3"/>
        <v>139938075.91666666</v>
      </c>
      <c r="G10" s="3" t="str">
        <f t="shared" si="4"/>
        <v>Post and timber</v>
      </c>
      <c r="H10" s="25">
        <f t="shared" si="5"/>
        <v>1.2617801047120418</v>
      </c>
      <c r="I10" s="1" t="s">
        <v>65</v>
      </c>
    </row>
    <row r="11" spans="1:9" x14ac:dyDescent="0.3">
      <c r="A11" s="3" t="str">
        <f t="shared" si="0"/>
        <v>191x292</v>
      </c>
      <c r="B11" s="3">
        <v>191</v>
      </c>
      <c r="C11" s="3">
        <v>292</v>
      </c>
      <c r="D11" s="3">
        <f t="shared" si="1"/>
        <v>55772</v>
      </c>
      <c r="E11" s="31">
        <f t="shared" si="2"/>
        <v>396278650.66666669</v>
      </c>
      <c r="F11" s="31">
        <f t="shared" si="3"/>
        <v>169551527.66666666</v>
      </c>
      <c r="G11" s="3" t="str">
        <f t="shared" si="4"/>
        <v>Beam and stringer</v>
      </c>
      <c r="H11" s="25">
        <f t="shared" si="5"/>
        <v>1.5287958115183247</v>
      </c>
      <c r="I11" s="1" t="s">
        <v>65</v>
      </c>
    </row>
    <row r="12" spans="1:9" x14ac:dyDescent="0.3">
      <c r="A12" s="3" t="str">
        <f t="shared" si="0"/>
        <v>191x343</v>
      </c>
      <c r="B12" s="3">
        <v>191</v>
      </c>
      <c r="C12" s="3">
        <v>343</v>
      </c>
      <c r="D12" s="3">
        <f t="shared" si="1"/>
        <v>65513</v>
      </c>
      <c r="E12" s="31">
        <f t="shared" si="2"/>
        <v>642294911.41666663</v>
      </c>
      <c r="F12" s="31">
        <f t="shared" si="3"/>
        <v>199164979.41666666</v>
      </c>
      <c r="G12" s="3" t="str">
        <f t="shared" si="4"/>
        <v>Beam and stringer</v>
      </c>
      <c r="H12" s="25">
        <f t="shared" si="5"/>
        <v>1.7958115183246073</v>
      </c>
      <c r="I12" s="1" t="s">
        <v>65</v>
      </c>
    </row>
    <row r="13" spans="1:9" x14ac:dyDescent="0.3">
      <c r="A13" s="3" t="str">
        <f t="shared" si="0"/>
        <v>191x394</v>
      </c>
      <c r="B13" s="3">
        <v>191</v>
      </c>
      <c r="C13" s="3">
        <v>394</v>
      </c>
      <c r="D13" s="3">
        <f t="shared" si="1"/>
        <v>75254</v>
      </c>
      <c r="E13" s="31">
        <f t="shared" si="2"/>
        <v>973510828.66666663</v>
      </c>
      <c r="F13" s="31">
        <f t="shared" si="3"/>
        <v>228778431.16666666</v>
      </c>
      <c r="G13" s="3" t="str">
        <f t="shared" si="4"/>
        <v>Beam and stringer</v>
      </c>
      <c r="H13" s="25">
        <f t="shared" si="5"/>
        <v>2.0628272251308899</v>
      </c>
      <c r="I13" s="1" t="s">
        <v>65</v>
      </c>
    </row>
    <row r="14" spans="1:9" x14ac:dyDescent="0.3">
      <c r="A14" s="3" t="str">
        <f t="shared" si="0"/>
        <v>191x445</v>
      </c>
      <c r="B14" s="3">
        <v>191</v>
      </c>
      <c r="C14" s="3">
        <v>445</v>
      </c>
      <c r="D14" s="3">
        <f t="shared" si="1"/>
        <v>84995</v>
      </c>
      <c r="E14" s="31">
        <f t="shared" si="2"/>
        <v>1402594572.9166667</v>
      </c>
      <c r="F14" s="31">
        <f t="shared" si="3"/>
        <v>258391882.91666666</v>
      </c>
      <c r="G14" s="3" t="str">
        <f t="shared" si="4"/>
        <v>Beam and stringer</v>
      </c>
      <c r="H14" s="25">
        <f t="shared" si="5"/>
        <v>2.329842931937173</v>
      </c>
      <c r="I14" s="1" t="s">
        <v>65</v>
      </c>
    </row>
    <row r="15" spans="1:9" x14ac:dyDescent="0.3">
      <c r="A15" s="3" t="str">
        <f t="shared" si="0"/>
        <v>191x495</v>
      </c>
      <c r="B15" s="3">
        <v>191</v>
      </c>
      <c r="C15" s="3">
        <v>495</v>
      </c>
      <c r="D15" s="3">
        <f t="shared" si="1"/>
        <v>94545</v>
      </c>
      <c r="E15" s="31">
        <f t="shared" si="2"/>
        <v>1930490718.75</v>
      </c>
      <c r="F15" s="31">
        <f t="shared" si="3"/>
        <v>287424678.75</v>
      </c>
      <c r="G15" s="3" t="str">
        <f t="shared" si="4"/>
        <v>Beam and stringer</v>
      </c>
      <c r="H15" s="25">
        <f t="shared" si="5"/>
        <v>2.5916230366492146</v>
      </c>
      <c r="I15" s="1" t="s">
        <v>65</v>
      </c>
    </row>
    <row r="16" spans="1:9" x14ac:dyDescent="0.3">
      <c r="A16" s="3" t="str">
        <f t="shared" si="0"/>
        <v>241x241</v>
      </c>
      <c r="B16" s="3">
        <v>241</v>
      </c>
      <c r="C16" s="3">
        <v>241</v>
      </c>
      <c r="D16" s="3">
        <f t="shared" si="1"/>
        <v>58081</v>
      </c>
      <c r="E16" s="31">
        <f t="shared" si="2"/>
        <v>281116880.08333331</v>
      </c>
      <c r="F16" s="31">
        <f t="shared" si="3"/>
        <v>281116880.08333331</v>
      </c>
      <c r="G16" s="3" t="str">
        <f t="shared" si="4"/>
        <v>Post and timber</v>
      </c>
      <c r="H16" s="25">
        <f t="shared" si="5"/>
        <v>1</v>
      </c>
      <c r="I16" s="1" t="s">
        <v>65</v>
      </c>
    </row>
    <row r="17" spans="1:9" x14ac:dyDescent="0.3">
      <c r="A17" s="3" t="str">
        <f t="shared" si="0"/>
        <v>241x292</v>
      </c>
      <c r="B17" s="3">
        <v>241</v>
      </c>
      <c r="C17" s="3">
        <v>292</v>
      </c>
      <c r="D17" s="3">
        <f t="shared" si="1"/>
        <v>70372</v>
      </c>
      <c r="E17" s="31">
        <f t="shared" si="2"/>
        <v>500016517.33333331</v>
      </c>
      <c r="F17" s="31">
        <f t="shared" si="3"/>
        <v>340606344.33333331</v>
      </c>
      <c r="G17" s="3" t="str">
        <f t="shared" si="4"/>
        <v>Post and timber</v>
      </c>
      <c r="H17" s="25">
        <f t="shared" si="5"/>
        <v>1.2116182572614107</v>
      </c>
      <c r="I17" s="1" t="s">
        <v>65</v>
      </c>
    </row>
    <row r="18" spans="1:9" x14ac:dyDescent="0.3">
      <c r="A18" s="3" t="str">
        <f t="shared" si="0"/>
        <v>241x343</v>
      </c>
      <c r="B18" s="3">
        <v>241</v>
      </c>
      <c r="C18" s="3">
        <v>343</v>
      </c>
      <c r="D18" s="3">
        <f t="shared" si="1"/>
        <v>82663</v>
      </c>
      <c r="E18" s="31">
        <f t="shared" si="2"/>
        <v>810434940.58333337</v>
      </c>
      <c r="F18" s="31">
        <f t="shared" si="3"/>
        <v>400095808.58333331</v>
      </c>
      <c r="G18" s="3" t="str">
        <f t="shared" si="4"/>
        <v>Beam and stringer</v>
      </c>
      <c r="H18" s="25">
        <f t="shared" si="5"/>
        <v>1.4232365145228216</v>
      </c>
      <c r="I18" s="1" t="s">
        <v>65</v>
      </c>
    </row>
    <row r="19" spans="1:9" x14ac:dyDescent="0.3">
      <c r="A19" s="3" t="str">
        <f t="shared" si="0"/>
        <v>241x394</v>
      </c>
      <c r="B19" s="3">
        <v>241</v>
      </c>
      <c r="C19" s="3">
        <v>394</v>
      </c>
      <c r="D19" s="3">
        <f t="shared" si="1"/>
        <v>94954</v>
      </c>
      <c r="E19" s="31">
        <f t="shared" si="2"/>
        <v>1228356595.3333333</v>
      </c>
      <c r="F19" s="31">
        <f t="shared" si="3"/>
        <v>459585272.83333331</v>
      </c>
      <c r="G19" s="3" t="str">
        <f t="shared" si="4"/>
        <v>Beam and stringer</v>
      </c>
      <c r="H19" s="25">
        <f t="shared" si="5"/>
        <v>1.6348547717842323</v>
      </c>
      <c r="I19" s="1" t="s">
        <v>65</v>
      </c>
    </row>
    <row r="20" spans="1:9" x14ac:dyDescent="0.3">
      <c r="A20" s="3" t="str">
        <f t="shared" si="0"/>
        <v>241x445</v>
      </c>
      <c r="B20" s="3">
        <v>241</v>
      </c>
      <c r="C20" s="3">
        <v>445</v>
      </c>
      <c r="D20" s="3">
        <f t="shared" si="1"/>
        <v>107245</v>
      </c>
      <c r="E20" s="31">
        <f t="shared" si="2"/>
        <v>1769765927.0833333</v>
      </c>
      <c r="F20" s="31">
        <f t="shared" si="3"/>
        <v>519074737.08333331</v>
      </c>
      <c r="G20" s="3" t="str">
        <f t="shared" si="4"/>
        <v>Beam and stringer</v>
      </c>
      <c r="H20" s="25">
        <f t="shared" si="5"/>
        <v>1.8464730290456433</v>
      </c>
      <c r="I20" s="1" t="s">
        <v>65</v>
      </c>
    </row>
    <row r="21" spans="1:9" x14ac:dyDescent="0.3">
      <c r="A21" s="3" t="str">
        <f t="shared" si="0"/>
        <v>241x495</v>
      </c>
      <c r="B21" s="3">
        <v>241</v>
      </c>
      <c r="C21" s="3">
        <v>495</v>
      </c>
      <c r="D21" s="3">
        <f t="shared" si="1"/>
        <v>119295</v>
      </c>
      <c r="E21" s="31">
        <f t="shared" si="2"/>
        <v>2435854781.25</v>
      </c>
      <c r="F21" s="31">
        <f t="shared" si="3"/>
        <v>577397741.25</v>
      </c>
      <c r="G21" s="3" t="str">
        <f t="shared" si="4"/>
        <v>Beam and stringer</v>
      </c>
      <c r="H21" s="25">
        <f t="shared" si="5"/>
        <v>2.0539419087136928</v>
      </c>
      <c r="I21" s="1" t="s">
        <v>65</v>
      </c>
    </row>
    <row r="22" spans="1:9" x14ac:dyDescent="0.3">
      <c r="A22" s="3" t="str">
        <f t="shared" si="0"/>
        <v>292x292</v>
      </c>
      <c r="B22" s="3">
        <v>292</v>
      </c>
      <c r="C22" s="3">
        <v>292</v>
      </c>
      <c r="D22" s="3">
        <f t="shared" si="1"/>
        <v>85264</v>
      </c>
      <c r="E22" s="31">
        <f t="shared" si="2"/>
        <v>605829141.33333337</v>
      </c>
      <c r="F22" s="31">
        <f t="shared" si="3"/>
        <v>605829141.33333337</v>
      </c>
      <c r="G22" s="3" t="str">
        <f t="shared" si="4"/>
        <v>Post and timber</v>
      </c>
      <c r="H22" s="25">
        <f t="shared" si="5"/>
        <v>1</v>
      </c>
      <c r="I22" s="1" t="s">
        <v>65</v>
      </c>
    </row>
    <row r="23" spans="1:9" x14ac:dyDescent="0.3">
      <c r="A23" s="3" t="str">
        <f t="shared" si="0"/>
        <v>292x343</v>
      </c>
      <c r="B23" s="3">
        <v>292</v>
      </c>
      <c r="C23" s="3">
        <v>343</v>
      </c>
      <c r="D23" s="3">
        <f t="shared" si="1"/>
        <v>100156</v>
      </c>
      <c r="E23" s="31">
        <f t="shared" si="2"/>
        <v>981937770.33333337</v>
      </c>
      <c r="F23" s="31">
        <f t="shared" si="3"/>
        <v>711641765.33333337</v>
      </c>
      <c r="G23" s="3" t="str">
        <f t="shared" si="4"/>
        <v>Post and timber</v>
      </c>
      <c r="H23" s="25">
        <f t="shared" si="5"/>
        <v>1.1746575342465753</v>
      </c>
      <c r="I23" s="1" t="s">
        <v>65</v>
      </c>
    </row>
    <row r="24" spans="1:9" x14ac:dyDescent="0.3">
      <c r="A24" s="3" t="str">
        <f t="shared" si="0"/>
        <v>292x394</v>
      </c>
      <c r="B24" s="3">
        <v>292</v>
      </c>
      <c r="C24" s="3">
        <v>394</v>
      </c>
      <c r="D24" s="3">
        <f t="shared" si="1"/>
        <v>115048</v>
      </c>
      <c r="E24" s="31">
        <f t="shared" si="2"/>
        <v>1488299277.3333333</v>
      </c>
      <c r="F24" s="31">
        <f t="shared" si="3"/>
        <v>817454389.33333337</v>
      </c>
      <c r="G24" s="3" t="str">
        <f t="shared" si="4"/>
        <v>Beam and stringer</v>
      </c>
      <c r="H24" s="25">
        <f t="shared" si="5"/>
        <v>1.3493150684931507</v>
      </c>
      <c r="I24" s="1" t="s">
        <v>65</v>
      </c>
    </row>
    <row r="25" spans="1:9" x14ac:dyDescent="0.3">
      <c r="A25" s="3" t="str">
        <f t="shared" si="0"/>
        <v>292x445</v>
      </c>
      <c r="B25" s="3">
        <v>292</v>
      </c>
      <c r="C25" s="3">
        <v>445</v>
      </c>
      <c r="D25" s="3">
        <f t="shared" si="1"/>
        <v>129940</v>
      </c>
      <c r="E25" s="31">
        <f t="shared" si="2"/>
        <v>2144280708.3333333</v>
      </c>
      <c r="F25" s="31">
        <f t="shared" si="3"/>
        <v>923267013.33333337</v>
      </c>
      <c r="G25" s="3" t="str">
        <f t="shared" si="4"/>
        <v>Beam and stringer</v>
      </c>
      <c r="H25" s="25">
        <f t="shared" si="5"/>
        <v>1.523972602739726</v>
      </c>
      <c r="I25" s="1" t="s">
        <v>65</v>
      </c>
    </row>
    <row r="26" spans="1:9" x14ac:dyDescent="0.3">
      <c r="A26" s="3" t="str">
        <f t="shared" si="0"/>
        <v>292x495</v>
      </c>
      <c r="B26" s="3">
        <v>292</v>
      </c>
      <c r="C26" s="3">
        <v>495</v>
      </c>
      <c r="D26" s="3">
        <f t="shared" si="1"/>
        <v>144540</v>
      </c>
      <c r="E26" s="31">
        <f t="shared" si="2"/>
        <v>2951326125</v>
      </c>
      <c r="F26" s="31">
        <f t="shared" si="3"/>
        <v>1027004880</v>
      </c>
      <c r="G26" s="3" t="str">
        <f t="shared" si="4"/>
        <v>Beam and stringer</v>
      </c>
      <c r="H26" s="25">
        <f t="shared" si="5"/>
        <v>1.6952054794520548</v>
      </c>
      <c r="I26" s="1" t="s">
        <v>65</v>
      </c>
    </row>
    <row r="27" spans="1:9" x14ac:dyDescent="0.3">
      <c r="A27" s="27" t="s">
        <v>98</v>
      </c>
      <c r="B27" s="27">
        <v>76</v>
      </c>
      <c r="C27" s="1">
        <v>235</v>
      </c>
      <c r="D27" s="1">
        <f t="shared" si="1"/>
        <v>17860</v>
      </c>
      <c r="E27" s="32">
        <f t="shared" si="2"/>
        <v>82193208.333333328</v>
      </c>
      <c r="F27" s="32">
        <f t="shared" si="3"/>
        <v>8596613.333333334</v>
      </c>
      <c r="G27" s="1" t="s">
        <v>37</v>
      </c>
      <c r="H27" s="28">
        <f t="shared" si="5"/>
        <v>3.0921052631578947</v>
      </c>
      <c r="I27" s="1" t="s">
        <v>65</v>
      </c>
    </row>
    <row r="28" spans="1:9" x14ac:dyDescent="0.3">
      <c r="A28" s="27" t="s">
        <v>102</v>
      </c>
      <c r="B28" s="27">
        <v>76</v>
      </c>
      <c r="C28" s="1">
        <v>286</v>
      </c>
      <c r="D28" s="1">
        <f t="shared" si="1"/>
        <v>21736</v>
      </c>
      <c r="E28" s="32">
        <f t="shared" si="2"/>
        <v>148159821.33333334</v>
      </c>
      <c r="F28" s="32">
        <f t="shared" si="3"/>
        <v>10462261.333333334</v>
      </c>
      <c r="G28" s="1" t="s">
        <v>37</v>
      </c>
      <c r="H28" s="28">
        <f t="shared" si="5"/>
        <v>3.763157894736842</v>
      </c>
      <c r="I28" s="1" t="s">
        <v>65</v>
      </c>
    </row>
    <row r="29" spans="1:9" x14ac:dyDescent="0.3">
      <c r="A29" s="27" t="s">
        <v>142</v>
      </c>
      <c r="B29" s="27">
        <v>76</v>
      </c>
      <c r="C29" s="1">
        <v>89</v>
      </c>
      <c r="D29" s="1">
        <f t="shared" ref="D29:D46" si="6">B29*C29</f>
        <v>6764</v>
      </c>
      <c r="E29" s="32">
        <f t="shared" ref="E29:E46" si="7">B29*C29^3/12</f>
        <v>4464803.666666667</v>
      </c>
      <c r="F29" s="32">
        <f t="shared" ref="F29:F46" si="8">C29*B29^3/12</f>
        <v>3255738.6666666665</v>
      </c>
      <c r="G29" s="1" t="s">
        <v>37</v>
      </c>
      <c r="H29" s="28">
        <f t="shared" ref="H29:H46" si="9">C29/B29</f>
        <v>1.1710526315789473</v>
      </c>
      <c r="I29" s="1" t="s">
        <v>65</v>
      </c>
    </row>
    <row r="30" spans="1:9" x14ac:dyDescent="0.3">
      <c r="A30" s="27" t="s">
        <v>87</v>
      </c>
      <c r="B30" s="27">
        <v>76</v>
      </c>
      <c r="C30" s="1">
        <v>140</v>
      </c>
      <c r="D30" s="1">
        <f t="shared" si="6"/>
        <v>10640</v>
      </c>
      <c r="E30" s="32">
        <f t="shared" si="7"/>
        <v>17378666.666666668</v>
      </c>
      <c r="F30" s="32">
        <f t="shared" si="8"/>
        <v>5121386.666666667</v>
      </c>
      <c r="G30" s="1" t="s">
        <v>37</v>
      </c>
      <c r="H30" s="28">
        <f t="shared" si="9"/>
        <v>1.8421052631578947</v>
      </c>
      <c r="I30" s="1" t="s">
        <v>65</v>
      </c>
    </row>
    <row r="31" spans="1:9" x14ac:dyDescent="0.3">
      <c r="A31" s="27" t="s">
        <v>92</v>
      </c>
      <c r="B31" s="27">
        <v>76</v>
      </c>
      <c r="C31" s="1">
        <v>184</v>
      </c>
      <c r="D31" s="1">
        <f t="shared" si="6"/>
        <v>13984</v>
      </c>
      <c r="E31" s="32">
        <f t="shared" si="7"/>
        <v>39453525.333333336</v>
      </c>
      <c r="F31" s="32">
        <f t="shared" si="8"/>
        <v>6730965.333333333</v>
      </c>
      <c r="G31" s="1" t="s">
        <v>37</v>
      </c>
      <c r="H31" s="28">
        <f t="shared" si="9"/>
        <v>2.4210526315789473</v>
      </c>
      <c r="I31" s="1" t="s">
        <v>65</v>
      </c>
    </row>
    <row r="32" spans="1:9" x14ac:dyDescent="0.3">
      <c r="A32" s="27" t="s">
        <v>99</v>
      </c>
      <c r="B32" s="27">
        <v>114</v>
      </c>
      <c r="C32" s="1">
        <v>235</v>
      </c>
      <c r="D32" s="1">
        <f t="shared" si="6"/>
        <v>26790</v>
      </c>
      <c r="E32" s="32">
        <f t="shared" si="7"/>
        <v>123289812.5</v>
      </c>
      <c r="F32" s="32">
        <f t="shared" si="8"/>
        <v>29013570</v>
      </c>
      <c r="G32" s="1" t="s">
        <v>37</v>
      </c>
      <c r="H32" s="28">
        <f t="shared" si="9"/>
        <v>2.0614035087719298</v>
      </c>
      <c r="I32" s="1" t="s">
        <v>65</v>
      </c>
    </row>
    <row r="33" spans="1:9" x14ac:dyDescent="0.3">
      <c r="A33" s="27" t="s">
        <v>103</v>
      </c>
      <c r="B33" s="27">
        <v>114</v>
      </c>
      <c r="C33" s="1">
        <v>286</v>
      </c>
      <c r="D33" s="1">
        <f t="shared" si="6"/>
        <v>32604</v>
      </c>
      <c r="E33" s="32">
        <f t="shared" si="7"/>
        <v>222239732</v>
      </c>
      <c r="F33" s="32">
        <f t="shared" si="8"/>
        <v>35310132</v>
      </c>
      <c r="G33" s="1" t="s">
        <v>37</v>
      </c>
      <c r="H33" s="28">
        <f t="shared" si="9"/>
        <v>2.5087719298245612</v>
      </c>
      <c r="I33" s="1" t="s">
        <v>65</v>
      </c>
    </row>
    <row r="34" spans="1:9" x14ac:dyDescent="0.3">
      <c r="A34" s="27" t="s">
        <v>143</v>
      </c>
      <c r="B34" s="27">
        <v>114</v>
      </c>
      <c r="C34" s="1">
        <v>89</v>
      </c>
      <c r="D34" s="1">
        <f t="shared" si="6"/>
        <v>10146</v>
      </c>
      <c r="E34" s="32">
        <f t="shared" si="7"/>
        <v>6697205.5</v>
      </c>
      <c r="F34" s="32">
        <f t="shared" si="8"/>
        <v>10988118</v>
      </c>
      <c r="G34" s="1" t="s">
        <v>37</v>
      </c>
      <c r="H34" s="28">
        <f t="shared" si="9"/>
        <v>0.7807017543859649</v>
      </c>
      <c r="I34" s="1" t="s">
        <v>65</v>
      </c>
    </row>
    <row r="35" spans="1:9" x14ac:dyDescent="0.3">
      <c r="A35" s="27" t="s">
        <v>88</v>
      </c>
      <c r="B35" s="27">
        <v>114</v>
      </c>
      <c r="C35" s="1">
        <v>140</v>
      </c>
      <c r="D35" s="1">
        <f t="shared" si="6"/>
        <v>15960</v>
      </c>
      <c r="E35" s="32">
        <f t="shared" si="7"/>
        <v>26068000</v>
      </c>
      <c r="F35" s="32">
        <f t="shared" si="8"/>
        <v>17284680</v>
      </c>
      <c r="G35" s="1" t="s">
        <v>37</v>
      </c>
      <c r="H35" s="28">
        <f t="shared" si="9"/>
        <v>1.2280701754385965</v>
      </c>
      <c r="I35" s="1" t="s">
        <v>65</v>
      </c>
    </row>
    <row r="36" spans="1:9" x14ac:dyDescent="0.3">
      <c r="A36" s="27" t="s">
        <v>94</v>
      </c>
      <c r="B36" s="27">
        <v>114</v>
      </c>
      <c r="C36" s="1">
        <v>184</v>
      </c>
      <c r="D36" s="1">
        <f t="shared" si="6"/>
        <v>20976</v>
      </c>
      <c r="E36" s="32">
        <f t="shared" si="7"/>
        <v>59180288</v>
      </c>
      <c r="F36" s="32">
        <f t="shared" si="8"/>
        <v>22717008</v>
      </c>
      <c r="G36" s="1" t="s">
        <v>37</v>
      </c>
      <c r="H36" s="28">
        <f t="shared" si="9"/>
        <v>1.6140350877192982</v>
      </c>
      <c r="I36" s="1" t="s">
        <v>65</v>
      </c>
    </row>
    <row r="37" spans="1:9" x14ac:dyDescent="0.3">
      <c r="A37" s="27" t="s">
        <v>100</v>
      </c>
      <c r="B37" s="27">
        <v>152</v>
      </c>
      <c r="C37" s="1">
        <v>235</v>
      </c>
      <c r="D37" s="1">
        <f t="shared" si="6"/>
        <v>35720</v>
      </c>
      <c r="E37" s="32">
        <f t="shared" si="7"/>
        <v>164386416.66666666</v>
      </c>
      <c r="F37" s="32">
        <f t="shared" si="8"/>
        <v>68772906.666666672</v>
      </c>
      <c r="G37" s="1" t="s">
        <v>37</v>
      </c>
      <c r="H37" s="28">
        <f t="shared" si="9"/>
        <v>1.5460526315789473</v>
      </c>
      <c r="I37" s="1" t="s">
        <v>65</v>
      </c>
    </row>
    <row r="38" spans="1:9" x14ac:dyDescent="0.3">
      <c r="A38" s="27" t="s">
        <v>104</v>
      </c>
      <c r="B38" s="27">
        <v>152</v>
      </c>
      <c r="C38" s="1">
        <v>286</v>
      </c>
      <c r="D38" s="1">
        <f t="shared" si="6"/>
        <v>43472</v>
      </c>
      <c r="E38" s="32">
        <f t="shared" si="7"/>
        <v>296319642.66666669</v>
      </c>
      <c r="F38" s="32">
        <f t="shared" si="8"/>
        <v>83698090.666666672</v>
      </c>
      <c r="G38" s="1" t="s">
        <v>37</v>
      </c>
      <c r="H38" s="28">
        <f t="shared" si="9"/>
        <v>1.881578947368421</v>
      </c>
      <c r="I38" s="1" t="s">
        <v>65</v>
      </c>
    </row>
    <row r="39" spans="1:9" x14ac:dyDescent="0.3">
      <c r="A39" s="27" t="s">
        <v>144</v>
      </c>
      <c r="B39" s="27">
        <v>152</v>
      </c>
      <c r="C39" s="1">
        <v>89</v>
      </c>
      <c r="D39" s="1">
        <f t="shared" si="6"/>
        <v>13528</v>
      </c>
      <c r="E39" s="32">
        <f t="shared" si="7"/>
        <v>8929607.333333334</v>
      </c>
      <c r="F39" s="32">
        <f t="shared" si="8"/>
        <v>26045909.333333332</v>
      </c>
      <c r="G39" s="1" t="s">
        <v>37</v>
      </c>
      <c r="H39" s="28">
        <f t="shared" si="9"/>
        <v>0.58552631578947367</v>
      </c>
      <c r="I39" s="1" t="s">
        <v>65</v>
      </c>
    </row>
    <row r="40" spans="1:9" x14ac:dyDescent="0.3">
      <c r="A40" s="27" t="s">
        <v>89</v>
      </c>
      <c r="B40" s="27">
        <v>152</v>
      </c>
      <c r="C40" s="1">
        <v>140</v>
      </c>
      <c r="D40" s="1">
        <f t="shared" si="6"/>
        <v>21280</v>
      </c>
      <c r="E40" s="32">
        <f t="shared" si="7"/>
        <v>34757333.333333336</v>
      </c>
      <c r="F40" s="32">
        <f t="shared" si="8"/>
        <v>40971093.333333336</v>
      </c>
      <c r="G40" s="1" t="s">
        <v>37</v>
      </c>
      <c r="H40" s="28">
        <f t="shared" si="9"/>
        <v>0.92105263157894735</v>
      </c>
      <c r="I40" s="1" t="s">
        <v>65</v>
      </c>
    </row>
    <row r="41" spans="1:9" x14ac:dyDescent="0.3">
      <c r="A41" s="27" t="s">
        <v>95</v>
      </c>
      <c r="B41" s="27">
        <v>152</v>
      </c>
      <c r="C41" s="1">
        <v>184</v>
      </c>
      <c r="D41" s="1">
        <f t="shared" si="6"/>
        <v>27968</v>
      </c>
      <c r="E41" s="32">
        <f t="shared" si="7"/>
        <v>78907050.666666672</v>
      </c>
      <c r="F41" s="32">
        <f t="shared" si="8"/>
        <v>53847722.666666664</v>
      </c>
      <c r="G41" s="1" t="s">
        <v>37</v>
      </c>
      <c r="H41" s="28">
        <f t="shared" si="9"/>
        <v>1.2105263157894737</v>
      </c>
      <c r="I41" s="1" t="s">
        <v>65</v>
      </c>
    </row>
    <row r="42" spans="1:9" x14ac:dyDescent="0.3">
      <c r="A42" s="27" t="s">
        <v>101</v>
      </c>
      <c r="B42" s="27">
        <v>190</v>
      </c>
      <c r="C42" s="1">
        <v>235</v>
      </c>
      <c r="D42" s="1">
        <f t="shared" si="6"/>
        <v>44650</v>
      </c>
      <c r="E42" s="32">
        <f t="shared" si="7"/>
        <v>205483020.83333334</v>
      </c>
      <c r="F42" s="32">
        <f t="shared" si="8"/>
        <v>134322083.33333334</v>
      </c>
      <c r="G42" s="1" t="s">
        <v>37</v>
      </c>
      <c r="H42" s="28">
        <f t="shared" si="9"/>
        <v>1.236842105263158</v>
      </c>
      <c r="I42" s="1" t="s">
        <v>65</v>
      </c>
    </row>
    <row r="43" spans="1:9" x14ac:dyDescent="0.3">
      <c r="A43" s="27" t="s">
        <v>105</v>
      </c>
      <c r="B43" s="27">
        <v>190</v>
      </c>
      <c r="C43" s="1">
        <v>286</v>
      </c>
      <c r="D43" s="1">
        <f t="shared" si="6"/>
        <v>54340</v>
      </c>
      <c r="E43" s="32">
        <f t="shared" si="7"/>
        <v>370399553.33333331</v>
      </c>
      <c r="F43" s="32">
        <f t="shared" si="8"/>
        <v>163472833.33333334</v>
      </c>
      <c r="G43" s="1" t="s">
        <v>37</v>
      </c>
      <c r="H43" s="28">
        <f t="shared" si="9"/>
        <v>1.5052631578947369</v>
      </c>
      <c r="I43" s="1" t="s">
        <v>65</v>
      </c>
    </row>
    <row r="44" spans="1:9" x14ac:dyDescent="0.3">
      <c r="A44" s="27" t="s">
        <v>145</v>
      </c>
      <c r="B44" s="27">
        <v>190</v>
      </c>
      <c r="C44" s="1">
        <v>89</v>
      </c>
      <c r="D44" s="1">
        <f t="shared" si="6"/>
        <v>16910</v>
      </c>
      <c r="E44" s="32">
        <f t="shared" si="7"/>
        <v>11162009.166666666</v>
      </c>
      <c r="F44" s="32">
        <f t="shared" si="8"/>
        <v>50870916.666666664</v>
      </c>
      <c r="G44" s="1" t="s">
        <v>37</v>
      </c>
      <c r="H44" s="28">
        <f t="shared" si="9"/>
        <v>0.46842105263157896</v>
      </c>
      <c r="I44" s="1" t="s">
        <v>65</v>
      </c>
    </row>
    <row r="45" spans="1:9" x14ac:dyDescent="0.3">
      <c r="A45" s="27" t="s">
        <v>90</v>
      </c>
      <c r="B45" s="27">
        <v>190</v>
      </c>
      <c r="C45" s="1">
        <v>140</v>
      </c>
      <c r="D45" s="1">
        <f t="shared" si="6"/>
        <v>26600</v>
      </c>
      <c r="E45" s="32">
        <f t="shared" si="7"/>
        <v>43446666.666666664</v>
      </c>
      <c r="F45" s="32">
        <f t="shared" si="8"/>
        <v>80021666.666666672</v>
      </c>
      <c r="G45" s="1" t="s">
        <v>37</v>
      </c>
      <c r="H45" s="28">
        <f t="shared" si="9"/>
        <v>0.73684210526315785</v>
      </c>
      <c r="I45" s="1" t="s">
        <v>65</v>
      </c>
    </row>
    <row r="46" spans="1:9" ht="15" customHeight="1" x14ac:dyDescent="0.3">
      <c r="A46" s="27" t="s">
        <v>97</v>
      </c>
      <c r="B46" s="27">
        <v>190</v>
      </c>
      <c r="C46" s="1">
        <v>184</v>
      </c>
      <c r="D46" s="1">
        <f t="shared" si="6"/>
        <v>34960</v>
      </c>
      <c r="E46" s="32">
        <f t="shared" si="7"/>
        <v>98633813.333333328</v>
      </c>
      <c r="F46" s="32">
        <f t="shared" si="8"/>
        <v>105171333.33333333</v>
      </c>
      <c r="G46" s="1" t="s">
        <v>37</v>
      </c>
      <c r="H46" s="28">
        <f t="shared" si="9"/>
        <v>0.96842105263157896</v>
      </c>
      <c r="I46" s="1" t="s">
        <v>65</v>
      </c>
    </row>
  </sheetData>
  <phoneticPr fontId="7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Glulam prop</vt:lpstr>
      <vt:lpstr>Solid sawn lumber and SCL prop</vt:lpstr>
      <vt:lpstr>Glulam column sections</vt:lpstr>
      <vt:lpstr>Glulam sections</vt:lpstr>
      <vt:lpstr>Builtup sections</vt:lpstr>
      <vt:lpstr>Solid Sawn sections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Rémi St-Amour</dc:creator>
  <cp:lastModifiedBy>Rémi St-Amour</cp:lastModifiedBy>
  <dcterms:created xsi:type="dcterms:W3CDTF">2024-03-22T18:30:54Z</dcterms:created>
  <dcterms:modified xsi:type="dcterms:W3CDTF">2024-05-31T13:12:48Z</dcterms:modified>
</cp:coreProperties>
</file>