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6bbab88c6e26a9e/Documentos/Crypto Bot/"/>
    </mc:Choice>
  </mc:AlternateContent>
  <xr:revisionPtr revIDLastSave="40" documentId="11_23F921EDA72B0F5B3965402559639FF0668E380A" xr6:coauthVersionLast="47" xr6:coauthVersionMax="47" xr10:uidLastSave="{25B30BFA-58F0-4B7B-89A7-A3E118CC5AF1}"/>
  <bookViews>
    <workbookView xWindow="-120" yWindow="-120" windowWidth="38640" windowHeight="15840" xr2:uid="{00000000-000D-0000-FFFF-FFFF00000000}"/>
  </bookViews>
  <sheets>
    <sheet name="Sheet1" sheetId="1" r:id="rId1"/>
  </sheets>
  <calcPr calcId="191029"/>
  <pivotCaches>
    <pivotCache cacheId="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8" i="1" l="1"/>
  <c r="F108" i="1"/>
  <c r="E108" i="1"/>
  <c r="D108" i="1"/>
  <c r="C108" i="1"/>
  <c r="I108" i="1"/>
</calcChain>
</file>

<file path=xl/sharedStrings.xml><?xml version="1.0" encoding="utf-8"?>
<sst xmlns="http://schemas.openxmlformats.org/spreadsheetml/2006/main" count="227" uniqueCount="121">
  <si>
    <t>Token</t>
  </si>
  <si>
    <t>Data</t>
  </si>
  <si>
    <t>Duração (min)</t>
  </si>
  <si>
    <t>Compra (SOL)</t>
  </si>
  <si>
    <t>Venda (SOL)</t>
  </si>
  <si>
    <t>Resultado (SOL)</t>
  </si>
  <si>
    <t>Estado</t>
  </si>
  <si>
    <t>Percentual</t>
  </si>
  <si>
    <t>Resultado ($)</t>
  </si>
  <si>
    <t>9Q99nno92Giotm7SH17nGm69z48ookhBt93jrfZ2pump</t>
  </si>
  <si>
    <t>5DgBAja5kH7DamwtJb87krxvaZUyZAmDQA67iouFpump</t>
  </si>
  <si>
    <t>BtEL4csB6n9nt6eL1u5g2wFgiVja6djSrGWNY5nxpump</t>
  </si>
  <si>
    <t>AG2inVimAZ7cEg881QoKkwu4Pk6NVYtGbbEw4hqjpump</t>
  </si>
  <si>
    <t>6tQXojX6fM5xJVkAfQ1aA2uymmc51pr7YtQiRqznpump</t>
  </si>
  <si>
    <t>bF61B872fKSLXGRDzcT8RpE1PeZsfeggTGBfjX5pump</t>
  </si>
  <si>
    <t>HNS1nT9hcueCwq9N8ab8dwmSRHqTzmaAaGsG8kwtqwE6</t>
  </si>
  <si>
    <t>6GFMGFmBUbfQrfqXvGdpBi3XTt2A26n4SnUkZsAvpump</t>
  </si>
  <si>
    <t>Ve4549p3epq1SewJTd71WKrAYx8xokGu7T38qx1pump</t>
  </si>
  <si>
    <t>HtHNmTSrTeobQt4NpuwRQ9cjr5gjKBF1SZMNcML5pump</t>
  </si>
  <si>
    <t>Akg3PGWZYGRzxBk6LzJ874QSempjHy1mRKaRJByZpump</t>
  </si>
  <si>
    <t>7reSch4fMbUAFMgziQpnopCMfugQezBWabkbEjW2pump</t>
  </si>
  <si>
    <t>73LFwfChP2ouyAAkcAnd9B8UZcmP6thHmSdTHifpump</t>
  </si>
  <si>
    <t>DcpLuE3FxRwu564bE3PN29YVCvkMHUsmuyr7La9pump</t>
  </si>
  <si>
    <t>w8rpyFjPfaMKmKP8Vj5uXuJBdKprPknSEdPBXxYpump</t>
  </si>
  <si>
    <t>Dd5d5hz24oCVDxNfYarBnFh8dRZ2QoL3oPhY7uv32YVj</t>
  </si>
  <si>
    <t>Gv2Lcxq76j71bxpu5BaXLK1RRZrQPCexEtRjC94abz9i</t>
  </si>
  <si>
    <t>9bQh48Pt2BBR6jSyDWoJRzKwydMVMaDvZsRspwaQpump</t>
  </si>
  <si>
    <t>CnERJqb1Sa6XgbRrFjExyfDqWaC25k9mu9LJcJScpump</t>
  </si>
  <si>
    <t>9n8b1EXLCA8Z22mf7pjLKVNzuQgGbyPfLrmFQvEcHeSU</t>
  </si>
  <si>
    <t>2zrdombofzJJk2YWUTVYGTUUeia9JKgJ3kAhszdzpump</t>
  </si>
  <si>
    <t>BRHqXgXhGaA8Qn8U89jKLQehignnwp7he3gS1uzXmCo4</t>
  </si>
  <si>
    <t>44QNHmVLNyX1KMNDqfnc7nVERobE3CRrwoqCVk1Vpump</t>
  </si>
  <si>
    <t>DYj8Ao3itY6M2fvaR16n4F5ixzDU75LpNfkicNnKpump</t>
  </si>
  <si>
    <t>8sk7P5nhRzD2tRXHeoq3d4aE4SYKVLwxKi7HCqmzpump</t>
  </si>
  <si>
    <t>HzfhPGatF2qXXDB8YidNAxzGS6u7xfprpVfB4keipump</t>
  </si>
  <si>
    <t>D5hJ3wEricZSM3kEGpCbWviQmk1CrPYhsvtLuqt5pump</t>
  </si>
  <si>
    <t>NvDaS3d6TwkrKQwGHrAEmxT4XLMTwDvV7uLjj8uzveS</t>
  </si>
  <si>
    <t>6haHwWU6c2cstodPXkoeuXt7dMwS69NhDpToaWkUpump</t>
  </si>
  <si>
    <t>GGSrzfq7AZBfiZdhcXF2PTJhGFiTgWUxGk3yW3JApump</t>
  </si>
  <si>
    <t>CkCqC5aGLUHnwkwXuSAUnLXAfPdxZduUfnDvvU5Npump</t>
  </si>
  <si>
    <t>GieqvcNRFJ1KRKyK2VrDWeCLa53TCh6fdtgF3Qc4pump</t>
  </si>
  <si>
    <t>6N43MrHhvApBsbfC3hmHvTE1YekEyQ2FY4nzKiGnpump</t>
  </si>
  <si>
    <t>2GrQzkh2JkpQAdfXNc2UAKyWoTe9E426wF5k5fNqpump</t>
  </si>
  <si>
    <t>Hep7qWqkPqL5VAG6xcbSsYWTVqARabe7C6vZzcx5MB1D</t>
  </si>
  <si>
    <t>4SR6mRt9NxPCbNAwH3qsdv5WfneqBUoSxbrk9APJpump</t>
  </si>
  <si>
    <t>HWhS9WzQuVvSTvzfN1qRaYuMrfbxAmWnEXVSegQPpump</t>
  </si>
  <si>
    <t>Fa6MRhQ94Hw59cPPUn6u2PbxG1dMJ7JrRCHGHFrKpump</t>
  </si>
  <si>
    <t>3TUphBUWTYQoBAwRbz7DeoAmYqCVThmdP6NNzGBrpump</t>
  </si>
  <si>
    <t>65AVMcx5H2WvdrXmH6G9vCnBwgDbKK3LgDNUKwAvBQRD</t>
  </si>
  <si>
    <t>8JrYVdP3jWLd8BZfdFxLEDDGqRXPDYrxE7Lqq4phpump</t>
  </si>
  <si>
    <t>CKjQvRxPhTpybP4F4JWA7ru33JfvzJhuPBjqgwchpump</t>
  </si>
  <si>
    <t>GTUF5qX8Gmrc4oVLPfUEsVvtYtzJ2htRerPWS22wpump</t>
  </si>
  <si>
    <t>4x1T43MpbxuuGBwpaaKwc9KE7xYUrug72iqFCJFjiWDn</t>
  </si>
  <si>
    <t>9MBzpyMRkj2r5nTQZMMnxnCm5j1MAAFSYUtbSKjAF3WU</t>
  </si>
  <si>
    <t>5P33WJEwrBgsBbbPBYCuLurXDkRqWTMUhKYf8vbteZYX</t>
  </si>
  <si>
    <t>CjnWpNz9YpR3rC9Hq7xvh9eEX4AFAxZxDbE7AFRapump</t>
  </si>
  <si>
    <t>EJDzFUZHpZt7HMy7kLbKq9EdfshBKDDHdS2aFnDpump</t>
  </si>
  <si>
    <t>77KuPkW2sYQfhRfi3jLmZt8NAumDUTgS9y9bi94SF9b2</t>
  </si>
  <si>
    <t>583DyrSm8SKUsMAsPE9kbBGJLTKtmrL1cmGrLEcNpump</t>
  </si>
  <si>
    <t>2tkCRAES3AkeGLTv8aNhySsRxUX4ygvhnjnFYvFqpump</t>
  </si>
  <si>
    <t>HWoKE9LURBjtXyNyfBLmLAHwgB9WXm61TuzAjzQJpump</t>
  </si>
  <si>
    <t>Bzu1nWVKRFEn7FRumTNrTC4qqxtBaMCMBNY1z7ejpump</t>
  </si>
  <si>
    <t>8cQfCUGXGygK3yj7R9TgFDP7catRJ6RWEypopnrfpump</t>
  </si>
  <si>
    <t>APhJVfPSFexLqxyBra67zDuxyuEFTWSV3HckqnoNCspf</t>
  </si>
  <si>
    <t>4WzLp3sV5uReVvxatfYmxoJWH7fY65QZBbcSAF76pump</t>
  </si>
  <si>
    <t>CYQ8Rry5xQ3gYcu9cSDVavdWCdC959PxqQmNqrYzpump</t>
  </si>
  <si>
    <t>4HNKrwQJUXAZvByXmU4s8R6M4om9oVu8nWpPDm1xpump</t>
  </si>
  <si>
    <t>FcLZo6tbxzuMYJig3ooUGRBcWWuvm2tWisio7nNYpump</t>
  </si>
  <si>
    <t>DJLUiAqoZ1YzssR74PFASYY4nHVDu47LNpSZ7i6ypump</t>
  </si>
  <si>
    <t>7ieGxRLSUikECP7XxDEbDyheMzGLPcbCLuJ1JoiCBybP</t>
  </si>
  <si>
    <t>Hz8sRK63CfNGGkQwbEK1z476tiShmoS1Wp9CC9YvPGq7</t>
  </si>
  <si>
    <t>DmocWGavJL6QhFar9xaVBjKSweXFAzkaEY1tNaFspump</t>
  </si>
  <si>
    <t>3Jjt8QhbqNoYfSQYHWf8ZsTJwE2CyvmUrzgzJD5Jpump</t>
  </si>
  <si>
    <t>4DgYSv7hGdjeBKLzafP1jy37iJSoBrwVUM6MJ6hrpump</t>
  </si>
  <si>
    <t>HtpMfWQELCfCCeG6nHQDPfxLPrr2BNkZ2YVa9hKqpump</t>
  </si>
  <si>
    <t>CjSfCVNabiR7mnmhTmWZTKquqQXGEKoVrQMhPKmppump</t>
  </si>
  <si>
    <t>6H66WcQTD3anwf78Bop2S8xiMfYgguBoHpbFkDxbpump</t>
  </si>
  <si>
    <t>Ar3AEPoTGw1F3hkAhPePsojffqTpMKReB2NBNFHuQ6mQ</t>
  </si>
  <si>
    <t>6WErZ2aMZYLUyzbP9n5gm4fwHJbv9Ln8yimSQRwZpump</t>
  </si>
  <si>
    <t>9haH8kJt6VV14nN3a9hAvNZksFqefEV9B4rNmhrBpump</t>
  </si>
  <si>
    <t>HWoMTZXqMRWjCXU5a2VmN86aN54FndQ6MKojVtetpump</t>
  </si>
  <si>
    <t>Vm4ZLJ9WsCVPqdy6ubq7NECRZfvdLY4yLGERDnjEuB9</t>
  </si>
  <si>
    <t>91RcpJemsS5tMmbCuW9uq8giz3u1ZMm4pZDjXNtHpump</t>
  </si>
  <si>
    <t>F87d3uwBN7epMt89bUaFdoQmw24Eggo1jjmH5Zpnpump</t>
  </si>
  <si>
    <t>3omRAa2jxVeDfxN4nRnEvR2bvSSoyzijmUyfp9MPpump</t>
  </si>
  <si>
    <t>5T2S71UrpnKSdNdBZkNMPq3DjtjLmYTDVTLBa5dGeLKU</t>
  </si>
  <si>
    <t>8LLZ3pJiz59nGnxRVfjLa6KK5CNTR1yLc4ENb3fNpump</t>
  </si>
  <si>
    <t>FuVk7QTiMyyJwYmzykvsSgmnB2XWLSnpGhcwjReEpump</t>
  </si>
  <si>
    <t>BATzzBhmjpe7X93y8DpecjYtsJPN4F9eWEno64tbRvBM</t>
  </si>
  <si>
    <t>Zo3bPp7BUfL8QgAu89xMsGPdoYecmU7GYNm7UVkpump</t>
  </si>
  <si>
    <t>J62XNXUUWwr3yJnrDqZCHLca8qp7UJoDvg2tywFQpump</t>
  </si>
  <si>
    <t>GWQSKQXFbrpLD5WQ1Mn15Hi2CGPoxDQaCeCiaA9fpump</t>
  </si>
  <si>
    <t>75F4ese73mLxrJZK2Vh1bh5dn9rDtX7u3FXqdSAJpump</t>
  </si>
  <si>
    <t>FWqBgGe4fYT2SFyxxVZm833GKgSzGw7T5RhzsAwupump</t>
  </si>
  <si>
    <t>4aUwe8TPv3P3J6DNA9iebeSNWpnc3PcQKnKnMsf6dyAU</t>
  </si>
  <si>
    <t>9o82bKUnffEZAsFi9TsqVYzPQYbGkCo2tCzSVHZ7phvZ</t>
  </si>
  <si>
    <t>qFKv4UobyuE2TPnEopR2E8mviQrjB6jNWfwDVZqKYP7</t>
  </si>
  <si>
    <t>4ZkU5Kq1tXUdoVN97YYM5uC3jTSpL8PeQyaZ8WP6crH3</t>
  </si>
  <si>
    <t>BryMBbxLSwjY1mFxCeGbbYzhzJRJLCsMjrcLS5aAem8J</t>
  </si>
  <si>
    <t>A1W4LWrkShMxk2ugZi4tGniC5dfVs6Cw1vsdbfQbcDYz</t>
  </si>
  <si>
    <t>BZ3jPzaLfwRWCj6XHjycmaX6Dv4CMqFysKzVjoFKpump</t>
  </si>
  <si>
    <t>7bzgmx5vBL5tAn29WwoLLabhEaY8mB12eA43374GJUA4</t>
  </si>
  <si>
    <t>5dyxQ97dE21sfZkF5ABH8UT82uk2Q7efk23MRRAQv1GM</t>
  </si>
  <si>
    <t>FrWHzdg94krFxR5PgpTL9hqQYxEJJVVUno86Kbjupump</t>
  </si>
  <si>
    <t>EYsTgGpKUzuqJa6QF45mUxPXdhcscELEeRrJkgJqpump</t>
  </si>
  <si>
    <t>ES1eaoQqjJpJsktxSJGH8XhmMkLmps9xgV3vJ5rLpump</t>
  </si>
  <si>
    <t>2LQEDiJgM2KwYSeJyNiuw9Kyuec7WvXjo7M6pg7m6Gn5</t>
  </si>
  <si>
    <t>G5bz7J6vmoiZVAHDU8k6ExdNeByMhwcme8gj6Ummpump</t>
  </si>
  <si>
    <t>AsiM8QFqcQKzHs9HMebx5dgoM5CiAgSdxifiDu2EzGky</t>
  </si>
  <si>
    <t>GwrJYPa2P35RfnkS9EEbRaYt3TKkM7EfNi4feHjmpump</t>
  </si>
  <si>
    <t>mP5gTRnPUvieL5G14B34HaWJxdQttdFLdDQvdT3bRgD</t>
  </si>
  <si>
    <t>9uNpceL2FF4hTBwyDoA8vGfDycBs8JxUR3KAHCFnfhFJ</t>
  </si>
  <si>
    <t>GUQbyAPovVSy15z75SGGRXJdu8vct8reh1kJ45csatd</t>
  </si>
  <si>
    <t>Lucro</t>
  </si>
  <si>
    <t>Prejuízo</t>
  </si>
  <si>
    <t>Total</t>
  </si>
  <si>
    <t>Row Labels</t>
  </si>
  <si>
    <t>(blank)</t>
  </si>
  <si>
    <t>Grand Total</t>
  </si>
  <si>
    <t>Sum of Resultado ($)</t>
  </si>
  <si>
    <t>Sum of Compra (SOL)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</si>
</sst>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%"/>
    <numFmt numFmtId="166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166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Mauricio Fernandes" refreshedDate="45463.021870370372" createdVersion="8" refreshedVersion="8" minRefreshableVersion="3" recordCount="107" xr:uid="{5F54E43D-A1E6-4462-B552-14FA668A7A3A}">
  <cacheSource type="worksheet">
    <worksheetSource name="Table2"/>
  </cacheSource>
  <cacheFields count="9">
    <cacheField name="Token" numFmtId="0">
      <sharedItems containsBlank="1"/>
    </cacheField>
    <cacheField name="Data" numFmtId="164">
      <sharedItems containsNonDate="0" containsDate="1" containsString="0" containsBlank="1" minDate="2024-06-01T00:00:00" maxDate="2024-06-19T00:00:00" count="15">
        <d v="2024-06-18T00:00:00"/>
        <d v="2024-06-17T00:00:00"/>
        <d v="2024-06-16T00:00:00"/>
        <d v="2024-06-15T00:00:00"/>
        <d v="2024-06-09T00:00:00"/>
        <d v="2024-06-14T00:00:00"/>
        <d v="2024-06-13T00:00:00"/>
        <d v="2024-06-12T00:00:00"/>
        <d v="2024-06-01T00:00:00"/>
        <d v="2024-06-06T00:00:00"/>
        <d v="2024-06-05T00:00:00"/>
        <d v="2024-06-04T00:00:00"/>
        <d v="2024-06-03T00:00:00"/>
        <d v="2024-06-02T00:00:00"/>
        <m/>
      </sharedItems>
    </cacheField>
    <cacheField name="Duração (min)" numFmtId="0">
      <sharedItems containsString="0" containsBlank="1" containsNumber="1" minValue="8.3333333333333329E-2" maxValue="17121.099999999999"/>
    </cacheField>
    <cacheField name="Compra (SOL)" numFmtId="0">
      <sharedItems containsString="0" containsBlank="1" containsNumber="1" minValue="0.1" maxValue="2.25"/>
    </cacheField>
    <cacheField name="Venda (SOL)" numFmtId="0">
      <sharedItems containsString="0" containsBlank="1" containsNumber="1" minValue="4.429578E-3" maxValue="3.4434137549999999"/>
    </cacheField>
    <cacheField name="Resultado (SOL)" numFmtId="0">
      <sharedItems containsString="0" containsBlank="1" containsNumber="1" minValue="-0.39867574" maxValue="1.1934137549999999"/>
    </cacheField>
    <cacheField name="Estado" numFmtId="0">
      <sharedItems containsBlank="1" count="3">
        <s v="Lucro"/>
        <s v="Prejuízo"/>
        <m/>
      </sharedItems>
    </cacheField>
    <cacheField name="Percentual" numFmtId="165">
      <sharedItems containsSemiMixedTypes="0" containsString="0" containsNumber="1" minValue="-0.95569999999999988" maxValue="2.7351999999999999"/>
    </cacheField>
    <cacheField name="Resultado ($)" numFmtId="0">
      <sharedItems containsString="0" containsBlank="1" containsNumber="1" minValue="-55.37" maxValue="16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s v="9Q99nno92Giotm7SH17nGm69z48ookhBt93jrfZ2pump"/>
    <x v="0"/>
    <n v="3.2333333333333329"/>
    <n v="0.1"/>
    <n v="0.159507381"/>
    <n v="5.9507380999999998E-2"/>
    <x v="0"/>
    <n v="0.59509999999999996"/>
    <n v="8.26"/>
  </r>
  <r>
    <s v="5DgBAja5kH7DamwtJb87krxvaZUyZAmDQA67iouFpump"/>
    <x v="0"/>
    <n v="4.1166666666666663"/>
    <n v="0.1"/>
    <n v="0.16178065699999999"/>
    <n v="6.1780656999999989E-2"/>
    <x v="0"/>
    <n v="0.61780000000000002"/>
    <n v="8.58"/>
  </r>
  <r>
    <s v="BtEL4csB6n9nt6eL1u5g2wFgiVja6djSrGWNY5nxpump"/>
    <x v="0"/>
    <n v="102.4166666666667"/>
    <n v="0.1"/>
    <n v="0.16386727700000001"/>
    <n v="6.3867277E-2"/>
    <x v="0"/>
    <n v="0.63869999999999993"/>
    <n v="8.8699999999999992"/>
  </r>
  <r>
    <s v="AG2inVimAZ7cEg881QoKkwu4Pk6NVYtGbbEw4hqjpump"/>
    <x v="0"/>
    <n v="28.81666666666667"/>
    <n v="0.1"/>
    <n v="6.0159095000000003E-2"/>
    <n v="-3.9840905000000003E-2"/>
    <x v="1"/>
    <n v="-0.39840000000000003"/>
    <n v="-5.53"/>
  </r>
  <r>
    <s v="6tQXojX6fM5xJVkAfQ1aA2uymmc51pr7YtQiRqznpump"/>
    <x v="0"/>
    <n v="17.149999999999999"/>
    <n v="0.1"/>
    <n v="0.16459464400000001"/>
    <n v="6.4594644000000007E-2"/>
    <x v="0"/>
    <n v="0.64590000000000003"/>
    <n v="8.9700000000000006"/>
  </r>
  <r>
    <s v="bF61B872fKSLXGRDzcT8RpE1PeZsfeggTGBfjX5pump"/>
    <x v="0"/>
    <n v="15.18333333333333"/>
    <n v="0.1"/>
    <n v="0.24310440899999999"/>
    <n v="0.14310440899999999"/>
    <x v="0"/>
    <n v="1.431"/>
    <n v="19.88"/>
  </r>
  <r>
    <s v="HNS1nT9hcueCwq9N8ab8dwmSRHqTzmaAaGsG8kwtqwE6"/>
    <x v="0"/>
    <n v="2.7833333333333332"/>
    <n v="0.1"/>
    <n v="7.4520596999999994E-2"/>
    <n v="-2.5479403000000012E-2"/>
    <x v="1"/>
    <n v="-0.25480000000000003"/>
    <n v="-3.54"/>
  </r>
  <r>
    <s v="6GFMGFmBUbfQrfqXvGdpBi3XTt2A26n4SnUkZsAvpump"/>
    <x v="0"/>
    <n v="13.15"/>
    <n v="0.1"/>
    <n v="0.179883082"/>
    <n v="7.9883082000000022E-2"/>
    <x v="0"/>
    <n v="0.79879999999999995"/>
    <n v="11.09"/>
  </r>
  <r>
    <s v="Ve4549p3epq1SewJTd71WKrAYx8xokGu7T38qx1pump"/>
    <x v="0"/>
    <n v="3.083333333333333"/>
    <n v="0.1"/>
    <n v="0.15356653100000001"/>
    <n v="5.3566531000000001E-2"/>
    <x v="0"/>
    <n v="0.53569999999999995"/>
    <n v="7.44"/>
  </r>
  <r>
    <s v="HtHNmTSrTeobQt4NpuwRQ9cjr5gjKBF1SZMNcML5pump"/>
    <x v="0"/>
    <n v="5.3666666666666663"/>
    <n v="0.1"/>
    <n v="0.18333091000000001"/>
    <n v="8.3330910000000008E-2"/>
    <x v="0"/>
    <n v="0.83329999999999993"/>
    <n v="11.57"/>
  </r>
  <r>
    <s v="Akg3PGWZYGRzxBk6LzJ874QSempjHy1mRKaRJByZpump"/>
    <x v="0"/>
    <n v="4.0166666666666666"/>
    <n v="0.1"/>
    <n v="0.16488530400000001"/>
    <n v="6.4885304000000005E-2"/>
    <x v="0"/>
    <n v="0.64890000000000003"/>
    <n v="9.01"/>
  </r>
  <r>
    <s v="7reSch4fMbUAFMgziQpnopCMfugQezBWabkbEjW2pump"/>
    <x v="0"/>
    <n v="3.6166666666666671"/>
    <n v="0.1"/>
    <n v="0.165172931"/>
    <n v="6.5172931000000017E-2"/>
    <x v="0"/>
    <n v="0.65170000000000006"/>
    <n v="9.0500000000000007"/>
  </r>
  <r>
    <s v="73LFwfChP2ouyAAkcAnd9B8UZcmP6thHmSdTHifpump"/>
    <x v="0"/>
    <n v="2.833333333333333"/>
    <n v="0.1"/>
    <n v="0.14205823000000001"/>
    <n v="4.2058230000000002E-2"/>
    <x v="0"/>
    <n v="0.42060000000000003"/>
    <n v="5.84"/>
  </r>
  <r>
    <s v="DcpLuE3FxRwu564bE3PN29YVCvkMHUsmuyr7La9pump"/>
    <x v="1"/>
    <n v="1.45"/>
    <n v="0.1"/>
    <n v="0.12774455200000001"/>
    <n v="2.7744552000000009E-2"/>
    <x v="0"/>
    <n v="0.27739999999999998"/>
    <n v="3.85"/>
  </r>
  <r>
    <s v="w8rpyFjPfaMKmKP8Vj5uXuJBdKprPknSEdPBXxYpump"/>
    <x v="1"/>
    <n v="1.333333333333333"/>
    <n v="0.1"/>
    <n v="0.11366744500000001"/>
    <n v="1.3667445E-2"/>
    <x v="0"/>
    <n v="0.13669999999999999"/>
    <n v="1.9"/>
  </r>
  <r>
    <s v="Dd5d5hz24oCVDxNfYarBnFh8dRZ2QoL3oPhY7uv32YVj"/>
    <x v="1"/>
    <n v="60.983333333333327"/>
    <n v="0.1"/>
    <n v="0.15057364100000001"/>
    <n v="5.0573641000000003E-2"/>
    <x v="0"/>
    <n v="0.50570000000000004"/>
    <n v="7.02"/>
  </r>
  <r>
    <s v="Gv2Lcxq76j71bxpu5BaXLK1RRZrQPCexEtRjC94abz9i"/>
    <x v="1"/>
    <n v="15.483333333333331"/>
    <n v="0.1"/>
    <n v="4.7299089000000002E-2"/>
    <n v="-5.2700911000000003E-2"/>
    <x v="1"/>
    <n v="-0.52700000000000002"/>
    <n v="-7.32"/>
  </r>
  <r>
    <s v="9bQh48Pt2BBR6jSyDWoJRzKwydMVMaDvZsRspwaQpump"/>
    <x v="1"/>
    <n v="13.866666666666671"/>
    <n v="0.1"/>
    <n v="4.7668755E-2"/>
    <n v="-5.2331245000000012E-2"/>
    <x v="1"/>
    <n v="-0.52329999999999999"/>
    <n v="-7.27"/>
  </r>
  <r>
    <s v="CnERJqb1Sa6XgbRrFjExyfDqWaC25k9mu9LJcJScpump"/>
    <x v="1"/>
    <n v="3.45"/>
    <n v="0.5"/>
    <n v="0.89108828500000004"/>
    <n v="0.39108828499999998"/>
    <x v="0"/>
    <n v="0.78220000000000001"/>
    <n v="54.32"/>
  </r>
  <r>
    <s v="9n8b1EXLCA8Z22mf7pjLKVNzuQgGbyPfLrmFQvEcHeSU"/>
    <x v="1"/>
    <n v="298.31666666666672"/>
    <n v="0.5"/>
    <n v="0.82714181099999995"/>
    <n v="0.32714181099999989"/>
    <x v="0"/>
    <n v="0.6543000000000001"/>
    <n v="45.44"/>
  </r>
  <r>
    <s v="2zrdombofzJJk2YWUTVYGTUUeia9JKgJ3kAhszdzpump"/>
    <x v="1"/>
    <n v="4.3"/>
    <n v="0.5"/>
    <n v="0.21367741200000001"/>
    <n v="-0.28632258799999999"/>
    <x v="1"/>
    <n v="-0.5726"/>
    <n v="-39.770000000000003"/>
  </r>
  <r>
    <s v="BRHqXgXhGaA8Qn8U89jKLQehignnwp7he3gS1uzXmCo4"/>
    <x v="1"/>
    <n v="21.083333333333329"/>
    <n v="0.5"/>
    <n v="0.228495274"/>
    <n v="-0.27150472599999997"/>
    <x v="1"/>
    <n v="-0.54299999999999993"/>
    <n v="-37.71"/>
  </r>
  <r>
    <s v="44QNHmVLNyX1KMNDqfnc7nVERobE3CRrwoqCVk1Vpump"/>
    <x v="1"/>
    <n v="3.666666666666667"/>
    <n v="0.5"/>
    <n v="0.188628514"/>
    <n v="-0.31137148599999998"/>
    <x v="1"/>
    <n v="-0.62270000000000003"/>
    <n v="-43.25"/>
  </r>
  <r>
    <s v="DYj8Ao3itY6M2fvaR16n4F5ixzDU75LpNfkicNnKpump"/>
    <x v="1"/>
    <n v="4.3666666666666663"/>
    <n v="0.5"/>
    <n v="0.81076667400000002"/>
    <n v="0.31076667400000002"/>
    <x v="0"/>
    <n v="0.62149999999999994"/>
    <n v="43.16"/>
  </r>
  <r>
    <s v="8sk7P5nhRzD2tRXHeoq3d4aE4SYKVLwxKi7HCqmzpump"/>
    <x v="1"/>
    <n v="3.3833333333333329"/>
    <n v="0.5"/>
    <n v="0.85827931099999999"/>
    <n v="0.35827931099999999"/>
    <x v="0"/>
    <n v="0.71660000000000001"/>
    <n v="49.76"/>
  </r>
  <r>
    <s v="HzfhPGatF2qXXDB8YidNAxzGS6u7xfprpVfB4keipump"/>
    <x v="2"/>
    <n v="4.5333333333333332"/>
    <n v="0.5"/>
    <n v="0.24593163800000001"/>
    <n v="-0.25406836199999999"/>
    <x v="1"/>
    <n v="-0.5081"/>
    <n v="-35.29"/>
  </r>
  <r>
    <s v="D5hJ3wEricZSM3kEGpCbWviQmk1CrPYhsvtLuqt5pump"/>
    <x v="2"/>
    <n v="301.45"/>
    <n v="0.5"/>
    <n v="0.247698313"/>
    <n v="-0.252301687"/>
    <x v="1"/>
    <n v="-0.50460000000000005"/>
    <n v="-35.04"/>
  </r>
  <r>
    <s v="NvDaS3d6TwkrKQwGHrAEmxT4XLMTwDvV7uLjj8uzveS"/>
    <x v="2"/>
    <n v="447.58333333333331"/>
    <n v="0.5"/>
    <n v="0.23558183899999999"/>
    <n v="-0.26441816099999998"/>
    <x v="1"/>
    <n v="-0.52880000000000005"/>
    <n v="-36.729999999999997"/>
  </r>
  <r>
    <s v="6haHwWU6c2cstodPXkoeuXt7dMwS69NhDpToaWkUpump"/>
    <x v="2"/>
    <n v="8.9666666666666668"/>
    <n v="0.5"/>
    <n v="0.231209413"/>
    <n v="-0.26879058700000003"/>
    <x v="1"/>
    <n v="-0.53759999999999997"/>
    <n v="-37.33"/>
  </r>
  <r>
    <s v="GGSrzfq7AZBfiZdhcXF2PTJhGFiTgWUxGk3yW3JApump"/>
    <x v="2"/>
    <n v="23.483333333333331"/>
    <n v="0.5"/>
    <n v="0.83522908799999995"/>
    <n v="0.33522908800000001"/>
    <x v="0"/>
    <n v="0.67049999999999998"/>
    <n v="46.56"/>
  </r>
  <r>
    <s v="CkCqC5aGLUHnwkwXuSAUnLXAfPdxZduUfnDvvU5Npump"/>
    <x v="2"/>
    <n v="8.7166666666666668"/>
    <n v="0.5"/>
    <n v="0.85993136800000003"/>
    <n v="0.35993136799999997"/>
    <x v="0"/>
    <n v="0.71989999999999998"/>
    <n v="49.99"/>
  </r>
  <r>
    <s v="GieqvcNRFJ1KRKyK2VrDWeCLa53TCh6fdtgF3Qc4pump"/>
    <x v="2"/>
    <n v="6.2666666666666666"/>
    <n v="0.5"/>
    <n v="0.8734769389999999"/>
    <n v="0.3734769389999999"/>
    <x v="0"/>
    <n v="0.747"/>
    <n v="51.87"/>
  </r>
  <r>
    <s v="6N43MrHhvApBsbfC3hmHvTE1YekEyQ2FY4nzKiGnpump"/>
    <x v="2"/>
    <n v="17.2"/>
    <n v="0.25"/>
    <n v="0.47574898700000001"/>
    <n v="0.22574898700000001"/>
    <x v="0"/>
    <n v="0.90300000000000002"/>
    <n v="31.35"/>
  </r>
  <r>
    <s v="2GrQzkh2JkpQAdfXNc2UAKyWoTe9E426wF5k5fNqpump"/>
    <x v="2"/>
    <n v="4.2333333333333334"/>
    <n v="0.25"/>
    <n v="0.126693996"/>
    <n v="-0.123306004"/>
    <x v="1"/>
    <n v="-0.49320000000000003"/>
    <n v="-17.13"/>
  </r>
  <r>
    <s v="Hep7qWqkPqL5VAG6xcbSsYWTVqARabe7C6vZzcx5MB1D"/>
    <x v="2"/>
    <n v="6.333333333333333"/>
    <n v="0.25"/>
    <n v="0.30575348899999999"/>
    <n v="5.5753488999999989E-2"/>
    <x v="0"/>
    <n v="0.223"/>
    <n v="7.74"/>
  </r>
  <r>
    <s v="4SR6mRt9NxPCbNAwH3qsdv5WfneqBUoSxbrk9APJpump"/>
    <x v="2"/>
    <n v="1.666666666666667"/>
    <n v="0.25"/>
    <n v="0.34122994099999998"/>
    <n v="9.1229940999999981E-2"/>
    <x v="0"/>
    <n v="0.3649"/>
    <n v="12.67"/>
  </r>
  <r>
    <s v="HWhS9WzQuVvSTvzfN1qRaYuMrfbxAmWnEXVSegQPpump"/>
    <x v="2"/>
    <n v="8.4"/>
    <n v="0.25"/>
    <n v="0.44876890700000011"/>
    <n v="0.19876890700000011"/>
    <x v="0"/>
    <n v="0.79510000000000003"/>
    <n v="27.61"/>
  </r>
  <r>
    <s v="Fa6MRhQ94Hw59cPPUn6u2PbxG1dMJ7JrRCHGHFrKpump"/>
    <x v="2"/>
    <n v="8.1333333333333329"/>
    <n v="0.25"/>
    <n v="0.122788614"/>
    <n v="-0.12721138600000001"/>
    <x v="1"/>
    <n v="-0.50880000000000003"/>
    <n v="-17.670000000000002"/>
  </r>
  <r>
    <s v="3TUphBUWTYQoBAwRbz7DeoAmYqCVThmdP6NNzGBrpump"/>
    <x v="2"/>
    <n v="1.083333333333333"/>
    <n v="0.25"/>
    <n v="0.32574940699999999"/>
    <n v="7.5749406999999991E-2"/>
    <x v="0"/>
    <n v="0.30299999999999999"/>
    <n v="10.52"/>
  </r>
  <r>
    <s v="65AVMcx5H2WvdrXmH6G9vCnBwgDbKK3LgDNUKwAvBQRD"/>
    <x v="2"/>
    <n v="7.2666666666666666"/>
    <n v="0.25"/>
    <n v="0.30850371500000001"/>
    <n v="5.8503715000000012E-2"/>
    <x v="0"/>
    <n v="0.23399999999999999"/>
    <n v="8.1300000000000008"/>
  </r>
  <r>
    <s v="8JrYVdP3jWLd8BZfdFxLEDDGqRXPDYrxE7Lqq4phpump"/>
    <x v="2"/>
    <n v="22.266666666666669"/>
    <n v="0.25"/>
    <n v="0.441954403"/>
    <n v="0.191954403"/>
    <x v="0"/>
    <n v="0.76780000000000004"/>
    <n v="26.66"/>
  </r>
  <r>
    <s v="CKjQvRxPhTpybP4F4JWA7ru33JfvzJhuPBjqgwchpump"/>
    <x v="3"/>
    <n v="149.66666666666671"/>
    <n v="0.25"/>
    <n v="3.0825591999999999E-2"/>
    <n v="-0.21917440799999999"/>
    <x v="1"/>
    <n v="-0.87670000000000003"/>
    <n v="-30.44"/>
  </r>
  <r>
    <s v="GTUF5qX8Gmrc4oVLPfUEsVvtYtzJ2htRerPWS22wpump"/>
    <x v="3"/>
    <n v="2.9333333333333331"/>
    <n v="0.25"/>
    <n v="0.11129919100000001"/>
    <n v="-0.13870080900000001"/>
    <x v="1"/>
    <n v="-0.55479999999999996"/>
    <n v="-19.260000000000002"/>
  </r>
  <r>
    <s v="4x1T43MpbxuuGBwpaaKwc9KE7xYUrug72iqFCJFjiWDn"/>
    <x v="3"/>
    <n v="1923.666666666667"/>
    <n v="0.75"/>
    <n v="0.804125702"/>
    <n v="5.4125701999999998E-2"/>
    <x v="0"/>
    <n v="7.22E-2"/>
    <n v="7.52"/>
  </r>
  <r>
    <s v="4x1T43MpbxuuGBwpaaKwc9KE7xYUrug72iqFCJFjiWDn"/>
    <x v="4"/>
    <n v="819.85"/>
    <n v="2.25"/>
    <n v="3.4434137549999999"/>
    <n v="1.1934137549999999"/>
    <x v="0"/>
    <n v="0.53039999999999998"/>
    <n v="165.75"/>
  </r>
  <r>
    <s v="9MBzpyMRkj2r5nTQZMMnxnCm5j1MAAFSYUtbSKjAF3WU"/>
    <x v="3"/>
    <n v="1399.7166666666669"/>
    <n v="0.25"/>
    <n v="0.29147778299999999"/>
    <n v="4.147778299999999E-2"/>
    <x v="0"/>
    <n v="0.16589999999999999"/>
    <n v="5.76"/>
  </r>
  <r>
    <s v="5P33WJEwrBgsBbbPBYCuLurXDkRqWTMUhKYf8vbteZYX"/>
    <x v="3"/>
    <n v="949.68333333333328"/>
    <n v="0.25"/>
    <n v="0.114602864"/>
    <n v="-0.135397136"/>
    <x v="1"/>
    <n v="-0.54159999999999997"/>
    <n v="-18.809999999999999"/>
  </r>
  <r>
    <s v="CjnWpNz9YpR3rC9Hq7xvh9eEX4AFAxZxDbE7AFRapump"/>
    <x v="3"/>
    <n v="5.7"/>
    <n v="0.25"/>
    <n v="4.7514318999999999E-2"/>
    <n v="-0.202485681"/>
    <x v="1"/>
    <n v="-0.80989999999999995"/>
    <n v="-28.12"/>
  </r>
  <r>
    <s v="EJDzFUZHpZt7HMy7kLbKq9EdfshBKDDHdS2aFnDpump"/>
    <x v="3"/>
    <n v="4.9833333333333334"/>
    <n v="0.25"/>
    <n v="0.34722396900000002"/>
    <n v="9.7223968999999966E-2"/>
    <x v="0"/>
    <n v="0.38890000000000002"/>
    <n v="13.5"/>
  </r>
  <r>
    <s v="77KuPkW2sYQfhRfi3jLmZt8NAumDUTgS9y9bi94SF9b2"/>
    <x v="3"/>
    <n v="17.399999999999999"/>
    <n v="0.25"/>
    <n v="0.12284974"/>
    <n v="-0.12715025999999999"/>
    <x v="1"/>
    <n v="-0.50859999999999994"/>
    <n v="-17.66"/>
  </r>
  <r>
    <s v="583DyrSm8SKUsMAsPE9kbBGJLTKtmrL1cmGrLEcNpump"/>
    <x v="3"/>
    <n v="27.3"/>
    <n v="0.25"/>
    <n v="0.119811421"/>
    <n v="-0.130188579"/>
    <x v="1"/>
    <n v="-0.52079999999999993"/>
    <n v="-18.079999999999998"/>
  </r>
  <r>
    <s v="2tkCRAES3AkeGLTv8aNhySsRxUX4ygvhnjnFYvFqpump"/>
    <x v="3"/>
    <n v="3.45"/>
    <n v="0.25"/>
    <n v="0.39673116200000003"/>
    <n v="0.146731162"/>
    <x v="0"/>
    <n v="0.58689999999999998"/>
    <n v="20.38"/>
  </r>
  <r>
    <s v="HWoKE9LURBjtXyNyfBLmLAHwgB9WXm61TuzAjzQJpump"/>
    <x v="3"/>
    <n v="14.06666666666667"/>
    <n v="0.25"/>
    <n v="0.39103217800000001"/>
    <n v="0.14103217800000001"/>
    <x v="0"/>
    <n v="0.56409999999999993"/>
    <n v="19.59"/>
  </r>
  <r>
    <s v="Bzu1nWVKRFEn7FRumTNrTC4qqxtBaMCMBNY1z7ejpump"/>
    <x v="3"/>
    <n v="12.06666666666667"/>
    <n v="0.25"/>
    <n v="0.31964563200000001"/>
    <n v="6.9645631999999957E-2"/>
    <x v="0"/>
    <n v="0.27860000000000001"/>
    <n v="9.67"/>
  </r>
  <r>
    <s v="8cQfCUGXGygK3yj7R9TgFDP7catRJ6RWEypopnrfpump"/>
    <x v="3"/>
    <n v="0.91666666666666663"/>
    <n v="0.25"/>
    <n v="0.29528608099999998"/>
    <n v="4.5286080999999978E-2"/>
    <x v="0"/>
    <n v="0.18109999999999998"/>
    <n v="6.29"/>
  </r>
  <r>
    <s v="APhJVfPSFexLqxyBra67zDuxyuEFTWSV3HckqnoNCspf"/>
    <x v="5"/>
    <n v="354.48333333333329"/>
    <n v="1"/>
    <n v="1.096125341"/>
    <n v="9.6125341000000031E-2"/>
    <x v="0"/>
    <n v="9.6099999999999991E-2"/>
    <n v="13.35"/>
  </r>
  <r>
    <s v="4WzLp3sV5uReVvxatfYmxoJWH7fY65QZBbcSAF76pump"/>
    <x v="5"/>
    <n v="4.2"/>
    <n v="0.25"/>
    <n v="0.11810509700000001"/>
    <n v="-0.13189490300000001"/>
    <x v="1"/>
    <n v="-0.52759999999999996"/>
    <n v="-18.32"/>
  </r>
  <r>
    <s v="CYQ8Rry5xQ3gYcu9cSDVavdWCdC959PxqQmNqrYzpump"/>
    <x v="5"/>
    <n v="1300.7333333333329"/>
    <n v="0.25"/>
    <n v="1.8791511E-2"/>
    <n v="-0.23120848899999999"/>
    <x v="1"/>
    <n v="-0.92480000000000007"/>
    <n v="-32.11"/>
  </r>
  <r>
    <s v="4HNKrwQJUXAZvByXmU4s8R6M4om9oVu8nWpPDm1xpump"/>
    <x v="5"/>
    <n v="777.48333333333335"/>
    <n v="0.25"/>
    <n v="1.4226829E-2"/>
    <n v="-0.235773171"/>
    <x v="1"/>
    <n v="-0.94310000000000005"/>
    <n v="-32.75"/>
  </r>
  <r>
    <s v="FcLZo6tbxzuMYJig3ooUGRBcWWuvm2tWisio7nNYpump"/>
    <x v="5"/>
    <n v="197.48333333333329"/>
    <n v="0.25"/>
    <n v="2.1603794999999999E-2"/>
    <n v="-0.22839620499999999"/>
    <x v="1"/>
    <n v="-0.91359999999999997"/>
    <n v="-31.72"/>
  </r>
  <r>
    <s v="DJLUiAqoZ1YzssR74PFASYY4nHVDu47LNpSZ7i6ypump"/>
    <x v="5"/>
    <n v="12.95"/>
    <n v="0.25"/>
    <n v="0.285953338"/>
    <n v="3.5953338000000001E-2"/>
    <x v="0"/>
    <n v="0.14380000000000001"/>
    <n v="4.99"/>
  </r>
  <r>
    <s v="7ieGxRLSUikECP7XxDEbDyheMzGLPcbCLuJ1JoiCBybP"/>
    <x v="5"/>
    <n v="1.7"/>
    <n v="0.25"/>
    <n v="0.45304149799999999"/>
    <n v="0.20304149799999999"/>
    <x v="0"/>
    <n v="0.81220000000000003"/>
    <n v="28.2"/>
  </r>
  <r>
    <s v="Hz8sRK63CfNGGkQwbEK1z476tiShmoS1Wp9CC9YvPGq7"/>
    <x v="5"/>
    <n v="0.78333333333333333"/>
    <n v="0.25"/>
    <n v="0.43850095700000002"/>
    <n v="0.188500957"/>
    <x v="0"/>
    <n v="0.754"/>
    <n v="26.18"/>
  </r>
  <r>
    <s v="DmocWGavJL6QhFar9xaVBjKSweXFAzkaEY1tNaFspump"/>
    <x v="5"/>
    <n v="1.8"/>
    <n v="0.25"/>
    <n v="0.43317543400000003"/>
    <n v="0.183175434"/>
    <x v="0"/>
    <n v="0.73269999999999991"/>
    <n v="25.44"/>
  </r>
  <r>
    <s v="3Jjt8QhbqNoYfSQYHWf8ZsTJwE2CyvmUrzgzJD5Jpump"/>
    <x v="6"/>
    <n v="324.03333333333342"/>
    <n v="0.1"/>
    <n v="0.15894866399999999"/>
    <n v="5.8948663999999977E-2"/>
    <x v="0"/>
    <n v="0.58950000000000002"/>
    <n v="8.19"/>
  </r>
  <r>
    <s v="4DgYSv7hGdjeBKLzafP1jy37iJSoBrwVUM6MJ6hrpump"/>
    <x v="6"/>
    <n v="41.583333333333343"/>
    <n v="0.1"/>
    <n v="0.15822340400000001"/>
    <n v="5.8223404000000013E-2"/>
    <x v="0"/>
    <n v="0.58219999999999994"/>
    <n v="8.09"/>
  </r>
  <r>
    <s v="HtpMfWQELCfCCeG6nHQDPfxLPrr2BNkZ2YVa9hKqpump"/>
    <x v="5"/>
    <n v="12.66666666666667"/>
    <n v="0.25"/>
    <n v="0.45598730399999998"/>
    <n v="0.20598730400000001"/>
    <x v="0"/>
    <n v="0.82389999999999997"/>
    <n v="28.61"/>
  </r>
  <r>
    <s v="CjSfCVNabiR7mnmhTmWZTKquqQXGEKoVrQMhPKmppump"/>
    <x v="6"/>
    <n v="26.466666666666669"/>
    <n v="0.25"/>
    <n v="0.46928577399999999"/>
    <n v="0.21928577399999999"/>
    <x v="0"/>
    <n v="0.87709999999999999"/>
    <n v="30.46"/>
  </r>
  <r>
    <s v="6H66WcQTD3anwf78Bop2S8xiMfYgguBoHpbFkDxbpump"/>
    <x v="6"/>
    <n v="12.766666666666669"/>
    <n v="0.25"/>
    <n v="0.44720580900000001"/>
    <n v="0.19720580900000001"/>
    <x v="0"/>
    <n v="0.78879999999999995"/>
    <n v="27.39"/>
  </r>
  <r>
    <s v="Ar3AEPoTGw1F3hkAhPePsojffqTpMKReB2NBNFHuQ6mQ"/>
    <x v="6"/>
    <n v="104.23333333333331"/>
    <n v="0.25"/>
    <n v="0.43972188800000001"/>
    <n v="0.18972188800000001"/>
    <x v="0"/>
    <n v="0.75890000000000002"/>
    <n v="26.35"/>
  </r>
  <r>
    <s v="6WErZ2aMZYLUyzbP9n5gm4fwHJbv9Ln8yimSQRwZpump"/>
    <x v="6"/>
    <n v="7.75"/>
    <n v="0.1"/>
    <n v="0.18832633300000001"/>
    <n v="8.8326333000000007E-2"/>
    <x v="0"/>
    <n v="0.88329999999999997"/>
    <n v="12.27"/>
  </r>
  <r>
    <s v="9haH8kJt6VV14nN3a9hAvNZksFqefEV9B4rNmhrBpump"/>
    <x v="6"/>
    <n v="8.3333333333333329E-2"/>
    <n v="0.25"/>
    <n v="0.268258579"/>
    <n v="1.8258579E-2"/>
    <x v="0"/>
    <n v="7.2999999999999995E-2"/>
    <n v="2.54"/>
  </r>
  <r>
    <s v="HWoMTZXqMRWjCXU5a2VmN86aN54FndQ6MKojVtetpump"/>
    <x v="6"/>
    <n v="14.93333333333333"/>
    <n v="0.1"/>
    <n v="0.141610078"/>
    <n v="4.1610077999999988E-2"/>
    <x v="0"/>
    <n v="0.41609999999999997"/>
    <n v="5.78"/>
  </r>
  <r>
    <s v="Vm4ZLJ9WsCVPqdy6ubq7NECRZfvdLY4yLGERDnjEuB9"/>
    <x v="6"/>
    <n v="55.3"/>
    <n v="0.25"/>
    <n v="0.28538759600000002"/>
    <n v="3.5387596000000021E-2"/>
    <x v="0"/>
    <n v="0.1416"/>
    <n v="4.91"/>
  </r>
  <r>
    <s v="91RcpJemsS5tMmbCuW9uq8giz3u1ZMm4pZDjXNtHpump"/>
    <x v="6"/>
    <n v="4.75"/>
    <n v="0.1"/>
    <n v="0.15570983399999999"/>
    <n v="5.5709833999999993E-2"/>
    <x v="0"/>
    <n v="0.55710000000000004"/>
    <n v="7.74"/>
  </r>
  <r>
    <s v="F87d3uwBN7epMt89bUaFdoQmw24Eggo1jjmH5Zpnpump"/>
    <x v="6"/>
    <n v="122.93333333333329"/>
    <n v="0.1"/>
    <n v="1.7492839E-2"/>
    <n v="-8.2507161000000009E-2"/>
    <x v="1"/>
    <n v="-0.82510000000000006"/>
    <n v="-11.46"/>
  </r>
  <r>
    <s v="3omRAa2jxVeDfxN4nRnEvR2bvSSoyzijmUyfp9MPpump"/>
    <x v="6"/>
    <n v="4.7666666666666666"/>
    <n v="0.1"/>
    <n v="0.18989351500000001"/>
    <n v="8.9893515000000007E-2"/>
    <x v="0"/>
    <n v="0.89890000000000003"/>
    <n v="12.49"/>
  </r>
  <r>
    <s v="5T2S71UrpnKSdNdBZkNMPq3DjtjLmYTDVTLBa5dGeLKU"/>
    <x v="6"/>
    <n v="2.9333333333333331"/>
    <n v="0.1"/>
    <n v="0.13071512299999999"/>
    <n v="3.071512299999998E-2"/>
    <x v="0"/>
    <n v="0.30719999999999997"/>
    <n v="4.2699999999999996"/>
  </r>
  <r>
    <s v="8LLZ3pJiz59nGnxRVfjLa6KK5CNTR1yLc4ENb3fNpump"/>
    <x v="6"/>
    <n v="52.333333333333343"/>
    <n v="0.1"/>
    <n v="1.3374067E-2"/>
    <n v="-8.6625933000000002E-2"/>
    <x v="1"/>
    <n v="-0.86629999999999996"/>
    <n v="-12.03"/>
  </r>
  <r>
    <s v="FuVk7QTiMyyJwYmzykvsSgmnB2XWLSnpGhcwjReEpump"/>
    <x v="6"/>
    <n v="1.033333333333333"/>
    <n v="0.1"/>
    <n v="0.106822508"/>
    <n v="6.8225080000000049E-3"/>
    <x v="0"/>
    <n v="6.8199999999999997E-2"/>
    <n v="0.95"/>
  </r>
  <r>
    <s v="BATzzBhmjpe7X93y8DpecjYtsJPN4F9eWEno64tbRvBM"/>
    <x v="6"/>
    <n v="1.333333333333333"/>
    <n v="0.1"/>
    <n v="0.13825458299999999"/>
    <n v="3.8254582999999981E-2"/>
    <x v="0"/>
    <n v="0.38250000000000001"/>
    <n v="5.31"/>
  </r>
  <r>
    <s v="Zo3bPp7BUfL8QgAu89xMsGPdoYecmU7GYNm7UVkpump"/>
    <x v="6"/>
    <n v="1.5166666666666671"/>
    <n v="0.1"/>
    <n v="0.16142385100000001"/>
    <n v="6.1423851000000002E-2"/>
    <x v="0"/>
    <n v="0.61419999999999997"/>
    <n v="8.5299999999999994"/>
  </r>
  <r>
    <s v="J62XNXUUWwr3yJnrDqZCHLca8qp7UJoDvg2tywFQpump"/>
    <x v="6"/>
    <n v="4.2333333333333334"/>
    <n v="0.1"/>
    <n v="0.21286377300000001"/>
    <n v="0.112863773"/>
    <x v="0"/>
    <n v="1.1286"/>
    <n v="15.68"/>
  </r>
  <r>
    <s v="GWQSKQXFbrpLD5WQ1Mn15Hi2CGPoxDQaCeCiaA9fpump"/>
    <x v="6"/>
    <n v="36"/>
    <n v="0.1"/>
    <n v="1.9725521999999999E-2"/>
    <n v="-8.027447800000001E-2"/>
    <x v="1"/>
    <n v="-0.80269999999999997"/>
    <n v="-11.15"/>
  </r>
  <r>
    <s v="75F4ese73mLxrJZK2Vh1bh5dn9rDtX7u3FXqdSAJpump"/>
    <x v="6"/>
    <n v="7.1166666666666663"/>
    <n v="0.1"/>
    <n v="0.176542804"/>
    <n v="7.6542803999999992E-2"/>
    <x v="0"/>
    <n v="0.76540000000000008"/>
    <n v="10.63"/>
  </r>
  <r>
    <s v="FWqBgGe4fYT2SFyxxVZm833GKgSzGw7T5RhzsAwupump"/>
    <x v="6"/>
    <n v="94.45"/>
    <n v="0.1"/>
    <n v="0.169950347"/>
    <n v="6.9950346999999996E-2"/>
    <x v="0"/>
    <n v="0.69950000000000001"/>
    <n v="9.7200000000000006"/>
  </r>
  <r>
    <s v="4aUwe8TPv3P3J6DNA9iebeSNWpnc3PcQKnKnMsf6dyAU"/>
    <x v="7"/>
    <n v="16996.25"/>
    <n v="0.1"/>
    <n v="4.429578E-3"/>
    <n v="-9.5570422000000002E-2"/>
    <x v="1"/>
    <n v="-0.95569999999999988"/>
    <n v="-13.27"/>
  </r>
  <r>
    <s v="9o82bKUnffEZAsFi9TsqVYzPQYbGkCo2tCzSVHZ7phvZ"/>
    <x v="7"/>
    <n v="17117.683333333331"/>
    <n v="0.1"/>
    <n v="2.3392982E-2"/>
    <n v="-7.6607017999999999E-2"/>
    <x v="1"/>
    <n v="-0.7661"/>
    <n v="-10.64"/>
  </r>
  <r>
    <s v="qFKv4UobyuE2TPnEopR2E8mviQrjB6jNWfwDVZqKYP7"/>
    <x v="7"/>
    <n v="17121.099999999999"/>
    <n v="0.1"/>
    <n v="3.6700361000000001E-2"/>
    <n v="-6.3299639000000005E-2"/>
    <x v="1"/>
    <n v="-0.63300000000000001"/>
    <n v="-8.7899999999999991"/>
  </r>
  <r>
    <s v="4ZkU5Kq1tXUdoVN97YYM5uC3jTSpL8PeQyaZ8WP6crH3"/>
    <x v="8"/>
    <n v="15.866666666666671"/>
    <n v="0.1"/>
    <n v="5.6587459E-2"/>
    <n v="-4.3412541000000013E-2"/>
    <x v="1"/>
    <n v="-0.43409999999999999"/>
    <n v="-6.03"/>
  </r>
  <r>
    <s v="BryMBbxLSwjY1mFxCeGbbYzhzJRJLCsMjrcLS5aAem8J"/>
    <x v="9"/>
    <n v="3909.6166666666668"/>
    <n v="0.25"/>
    <n v="1.5279099000000001E-2"/>
    <n v="-0.23472090100000001"/>
    <x v="1"/>
    <n v="-0.93889999999999996"/>
    <n v="-32.6"/>
  </r>
  <r>
    <s v="A1W4LWrkShMxk2ugZi4tGniC5dfVs6Cw1vsdbfQbcDYz"/>
    <x v="10"/>
    <n v="0.43333333333333329"/>
    <n v="0.1"/>
    <n v="2.7043861999999998E-2"/>
    <n v="-7.2956138000000004E-2"/>
    <x v="1"/>
    <n v="-0.72959999999999992"/>
    <n v="-10.130000000000001"/>
  </r>
  <r>
    <s v="BZ3jPzaLfwRWCj6XHjycmaX6Dv4CMqFysKzVjoFKpump"/>
    <x v="11"/>
    <n v="251.3"/>
    <n v="0.5"/>
    <n v="0.54256461499999997"/>
    <n v="4.2564614999999972E-2"/>
    <x v="0"/>
    <n v="8.5099999999999995E-2"/>
    <n v="5.91"/>
  </r>
  <r>
    <s v="7bzgmx5vBL5tAn29WwoLLabhEaY8mB12eA43374GJUA4"/>
    <x v="11"/>
    <n v="2610.416666666667"/>
    <n v="0.1"/>
    <n v="2.2930374999999999E-2"/>
    <n v="-7.7069625000000003E-2"/>
    <x v="1"/>
    <n v="-0.77069999999999994"/>
    <n v="-10.7"/>
  </r>
  <r>
    <s v="5dyxQ97dE21sfZkF5ABH8UT82uk2Q7efk23MRRAQv1GM"/>
    <x v="11"/>
    <n v="2346.9499999999998"/>
    <n v="0.25"/>
    <n v="0.10132426"/>
    <n v="-0.14867574"/>
    <x v="1"/>
    <n v="-0.59470000000000001"/>
    <n v="-20.65"/>
  </r>
  <r>
    <s v="5dyxQ97dE21sfZkF5ABH8UT82uk2Q7efk23MRRAQv1GM"/>
    <x v="11"/>
    <n v="2572.7333333333331"/>
    <n v="0.5"/>
    <n v="0.10132426"/>
    <n v="-0.39867574"/>
    <x v="1"/>
    <n v="-0.7974"/>
    <n v="-55.37"/>
  </r>
  <r>
    <s v="FrWHzdg94krFxR5PgpTL9hqQYxEJJVVUno86Kbjupump"/>
    <x v="11"/>
    <n v="1072.8166666666671"/>
    <n v="0.25"/>
    <n v="3.8397935000000001E-2"/>
    <n v="-0.21160206500000001"/>
    <x v="1"/>
    <n v="-0.84640000000000004"/>
    <n v="-29.39"/>
  </r>
  <r>
    <s v="EYsTgGpKUzuqJa6QF45mUxPXdhcscELEeRrJkgJqpump"/>
    <x v="11"/>
    <n v="651.2833333333333"/>
    <n v="0.5"/>
    <n v="0.12435139200000001"/>
    <n v="-0.37564860799999999"/>
    <x v="1"/>
    <n v="-0.75129999999999997"/>
    <n v="-52.17"/>
  </r>
  <r>
    <s v="ES1eaoQqjJpJsktxSJGH8XhmMkLmps9xgV3vJ5rLpump"/>
    <x v="12"/>
    <n v="17.93333333333333"/>
    <n v="0.25"/>
    <n v="0.46316659100000002"/>
    <n v="0.21316659099999999"/>
    <x v="0"/>
    <n v="0.85270000000000001"/>
    <n v="29.61"/>
  </r>
  <r>
    <s v="2LQEDiJgM2KwYSeJyNiuw9Kyuec7WvXjo7M6pg7m6Gn5"/>
    <x v="12"/>
    <n v="3.6166666666666671"/>
    <n v="0.25"/>
    <n v="0.181503574"/>
    <n v="-6.8496425999999999E-2"/>
    <x v="1"/>
    <n v="-0.27399999999999997"/>
    <n v="-9.51"/>
  </r>
  <r>
    <s v="G5bz7J6vmoiZVAHDU8k6ExdNeByMhwcme8gj6Ummpump"/>
    <x v="12"/>
    <n v="213.1166666666667"/>
    <n v="0.25"/>
    <n v="0.32797521400000001"/>
    <n v="7.7975214000000015E-2"/>
    <x v="0"/>
    <n v="0.31190000000000001"/>
    <n v="10.83"/>
  </r>
  <r>
    <s v="AsiM8QFqcQKzHs9HMebx5dgoM5CiAgSdxifiDu2EzGky"/>
    <x v="12"/>
    <n v="0.15"/>
    <n v="0.25"/>
    <n v="0.43102559299999998"/>
    <n v="0.18102559300000001"/>
    <x v="0"/>
    <n v="0.72409999999999997"/>
    <n v="25.14"/>
  </r>
  <r>
    <s v="GwrJYPa2P35RfnkS9EEbRaYt3TKkM7EfNi4feHjmpump"/>
    <x v="13"/>
    <n v="96.25"/>
    <n v="0.25"/>
    <n v="0.40871772000000001"/>
    <n v="0.15871772000000001"/>
    <x v="0"/>
    <n v="0.63490000000000002"/>
    <n v="22.04"/>
  </r>
  <r>
    <s v="mP5gTRnPUvieL5G14B34HaWJxdQttdFLdDQvdT3bRgD"/>
    <x v="13"/>
    <n v="1600.7333333333329"/>
    <n v="0.1"/>
    <n v="0.37351647599999999"/>
    <n v="0.27351647600000012"/>
    <x v="0"/>
    <n v="2.7351999999999999"/>
    <n v="37.99"/>
  </r>
  <r>
    <s v="9uNpceL2FF4hTBwyDoA8vGfDycBs8JxUR3KAHCFnfhFJ"/>
    <x v="8"/>
    <n v="782.86666666666667"/>
    <n v="0.1"/>
    <n v="0.34473809799999999"/>
    <n v="0.24473809799999999"/>
    <x v="0"/>
    <n v="2.4474"/>
    <n v="33.99"/>
  </r>
  <r>
    <s v="GUQbyAPovVSy15z75SGGRXJdu8vct8reh1kJ45csatd"/>
    <x v="8"/>
    <n v="91.05"/>
    <n v="0.1"/>
    <n v="0.138664074"/>
    <n v="3.8664073999999993E-2"/>
    <x v="0"/>
    <n v="0.38659999999999994"/>
    <n v="5.37"/>
  </r>
  <r>
    <m/>
    <x v="14"/>
    <m/>
    <m/>
    <m/>
    <m/>
    <x v="2"/>
    <n v="0.1646273584905660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B8DFC-5417-4B4D-A719-2E0643F32B9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M17" firstHeaderRow="0" firstDataRow="1" firstDataCol="1"/>
  <pivotFields count="9">
    <pivotField showAll="0"/>
    <pivotField axis="axisRow" showAll="0">
      <items count="16">
        <item sd="0" x="8"/>
        <item sd="0" x="13"/>
        <item sd="0" x="12"/>
        <item x="11"/>
        <item x="10"/>
        <item x="9"/>
        <item x="4"/>
        <item x="7"/>
        <item x="6"/>
        <item x="5"/>
        <item x="3"/>
        <item x="2"/>
        <item x="1"/>
        <item x="0"/>
        <item x="14"/>
        <item t="default"/>
      </items>
    </pivotField>
    <pivotField showAll="0"/>
    <pivotField dataField="1"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65"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pra (SOL)" fld="3" baseField="0" baseItem="0"/>
    <dataField name="Sum of Resultado ($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C0075D-36A5-485C-927D-666443EE4C22}" name="Table2" displayName="Table2" ref="A1:I108" totalsRowCount="1" headerRowDxfId="1" headerRowBorderDxfId="3" tableBorderDxfId="4">
  <autoFilter ref="A1:I107" xr:uid="{1DC0075D-36A5-485C-927D-666443EE4C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83B3C8F-5395-4FBA-AB58-F0A11A5942F8}" name="Token" totalsRowLabel="Total"/>
    <tableColumn id="2" xr3:uid="{83F0DCD2-18A8-405A-8A1E-BAA31F9A8371}" name="Data" dataDxfId="2"/>
    <tableColumn id="3" xr3:uid="{517526F0-A310-4787-A5CF-AE1A1F3AC73D}" name="Duração (min)" totalsRowFunction="average"/>
    <tableColumn id="4" xr3:uid="{F28B5881-417C-40FB-BDD2-44C321FA0A7F}" name="Compra (SOL)" totalsRowFunction="sum"/>
    <tableColumn id="5" xr3:uid="{A4130E32-85C0-4D21-9D61-212A5A7F336B}" name="Venda (SOL)" totalsRowFunction="sum"/>
    <tableColumn id="6" xr3:uid="{3272E678-C145-473B-9067-F675976601D1}" name="Resultado (SOL)" totalsRowFunction="sum"/>
    <tableColumn id="7" xr3:uid="{D5BE0DAB-E791-48BA-AE74-EC0120503881}" name="Estado"/>
    <tableColumn id="8" xr3:uid="{CAAB9E59-2F2F-44F4-9C18-EF73EEC859B2}" name="Percentual" totalsRowFunction="average" dataDxfId="0" dataCellStyle="Percent"/>
    <tableColumn id="9" xr3:uid="{A6173237-FEB4-439C-B1F9-79E8BBDD4A76}" name="Resultado ($)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workbookViewId="0">
      <selection activeCell="L13" sqref="L13"/>
    </sheetView>
  </sheetViews>
  <sheetFormatPr defaultRowHeight="15" x14ac:dyDescent="0.25"/>
  <cols>
    <col min="1" max="1" width="55.42578125" bestFit="1" customWidth="1"/>
    <col min="2" max="2" width="18.28515625" bestFit="1" customWidth="1"/>
    <col min="3" max="3" width="15.5703125" customWidth="1"/>
    <col min="4" max="4" width="15.140625" customWidth="1"/>
    <col min="5" max="5" width="14" customWidth="1"/>
    <col min="6" max="6" width="17.140625" customWidth="1"/>
    <col min="7" max="7" width="9" customWidth="1"/>
    <col min="8" max="8" width="12.7109375" customWidth="1"/>
    <col min="9" max="9" width="14.85546875" customWidth="1"/>
    <col min="11" max="11" width="13.140625" bestFit="1" customWidth="1"/>
    <col min="12" max="12" width="19.85546875" bestFit="1" customWidth="1"/>
    <col min="13" max="14" width="19.57031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5" t="s">
        <v>116</v>
      </c>
      <c r="L1" t="s">
        <v>120</v>
      </c>
      <c r="M1" t="s">
        <v>119</v>
      </c>
    </row>
    <row r="2" spans="1:13" x14ac:dyDescent="0.25">
      <c r="A2" t="s">
        <v>9</v>
      </c>
      <c r="B2" s="1">
        <v>45461</v>
      </c>
      <c r="C2">
        <v>3.2333333333333329</v>
      </c>
      <c r="D2">
        <v>0.1</v>
      </c>
      <c r="E2">
        <v>0.159507381</v>
      </c>
      <c r="F2">
        <v>5.9507380999999998E-2</v>
      </c>
      <c r="G2" t="s">
        <v>113</v>
      </c>
      <c r="H2" s="3">
        <v>0.59509999999999996</v>
      </c>
      <c r="I2" s="4">
        <v>8.26</v>
      </c>
      <c r="K2" s="6">
        <v>45444</v>
      </c>
      <c r="L2" s="8">
        <v>0.30000000000000004</v>
      </c>
      <c r="M2" s="8">
        <v>33.33</v>
      </c>
    </row>
    <row r="3" spans="1:13" x14ac:dyDescent="0.25">
      <c r="A3" t="s">
        <v>10</v>
      </c>
      <c r="B3" s="1">
        <v>45461</v>
      </c>
      <c r="C3">
        <v>4.1166666666666663</v>
      </c>
      <c r="D3">
        <v>0.1</v>
      </c>
      <c r="E3">
        <v>0.16178065699999999</v>
      </c>
      <c r="F3">
        <v>6.1780656999999989E-2</v>
      </c>
      <c r="G3" t="s">
        <v>113</v>
      </c>
      <c r="H3" s="3">
        <v>0.61780000000000002</v>
      </c>
      <c r="I3" s="4">
        <v>8.58</v>
      </c>
      <c r="K3" s="6">
        <v>45445</v>
      </c>
      <c r="L3" s="8">
        <v>0.35</v>
      </c>
      <c r="M3" s="8">
        <v>60.03</v>
      </c>
    </row>
    <row r="4" spans="1:13" x14ac:dyDescent="0.25">
      <c r="A4" t="s">
        <v>11</v>
      </c>
      <c r="B4" s="1">
        <v>45461</v>
      </c>
      <c r="C4">
        <v>102.4166666666667</v>
      </c>
      <c r="D4">
        <v>0.1</v>
      </c>
      <c r="E4">
        <v>0.16386727700000001</v>
      </c>
      <c r="F4">
        <v>6.3867277E-2</v>
      </c>
      <c r="G4" t="s">
        <v>113</v>
      </c>
      <c r="H4" s="3">
        <v>0.63869999999999993</v>
      </c>
      <c r="I4" s="4">
        <v>8.8699999999999992</v>
      </c>
      <c r="K4" s="6">
        <v>45446</v>
      </c>
      <c r="L4" s="8">
        <v>1</v>
      </c>
      <c r="M4" s="8">
        <v>56.07</v>
      </c>
    </row>
    <row r="5" spans="1:13" x14ac:dyDescent="0.25">
      <c r="A5" t="s">
        <v>12</v>
      </c>
      <c r="B5" s="1">
        <v>45461</v>
      </c>
      <c r="C5">
        <v>28.81666666666667</v>
      </c>
      <c r="D5">
        <v>0.1</v>
      </c>
      <c r="E5">
        <v>6.0159095000000003E-2</v>
      </c>
      <c r="F5">
        <v>-3.9840905000000003E-2</v>
      </c>
      <c r="G5" t="s">
        <v>114</v>
      </c>
      <c r="H5" s="3">
        <v>-0.39840000000000003</v>
      </c>
      <c r="I5" s="4">
        <v>-5.53</v>
      </c>
      <c r="K5" s="6">
        <v>45447</v>
      </c>
      <c r="L5" s="8">
        <v>2.1</v>
      </c>
      <c r="M5" s="8">
        <v>-162.37</v>
      </c>
    </row>
    <row r="6" spans="1:13" x14ac:dyDescent="0.25">
      <c r="A6" t="s">
        <v>13</v>
      </c>
      <c r="B6" s="1">
        <v>45461</v>
      </c>
      <c r="C6">
        <v>17.149999999999999</v>
      </c>
      <c r="D6">
        <v>0.1</v>
      </c>
      <c r="E6">
        <v>0.16459464400000001</v>
      </c>
      <c r="F6">
        <v>6.4594644000000007E-2</v>
      </c>
      <c r="G6" t="s">
        <v>113</v>
      </c>
      <c r="H6" s="3">
        <v>0.64590000000000003</v>
      </c>
      <c r="I6" s="4">
        <v>8.9700000000000006</v>
      </c>
      <c r="K6" s="6">
        <v>45448</v>
      </c>
      <c r="L6" s="8">
        <v>0.1</v>
      </c>
      <c r="M6" s="8">
        <v>-10.130000000000001</v>
      </c>
    </row>
    <row r="7" spans="1:13" x14ac:dyDescent="0.25">
      <c r="A7" t="s">
        <v>14</v>
      </c>
      <c r="B7" s="1">
        <v>45461</v>
      </c>
      <c r="C7">
        <v>15.18333333333333</v>
      </c>
      <c r="D7">
        <v>0.1</v>
      </c>
      <c r="E7">
        <v>0.24310440899999999</v>
      </c>
      <c r="F7">
        <v>0.14310440899999999</v>
      </c>
      <c r="G7" t="s">
        <v>113</v>
      </c>
      <c r="H7" s="3">
        <v>1.431</v>
      </c>
      <c r="I7" s="4">
        <v>19.88</v>
      </c>
      <c r="K7" s="6">
        <v>45449</v>
      </c>
      <c r="L7" s="8">
        <v>0.25</v>
      </c>
      <c r="M7" s="8">
        <v>-32.6</v>
      </c>
    </row>
    <row r="8" spans="1:13" x14ac:dyDescent="0.25">
      <c r="A8" t="s">
        <v>15</v>
      </c>
      <c r="B8" s="1">
        <v>45461</v>
      </c>
      <c r="C8">
        <v>2.7833333333333332</v>
      </c>
      <c r="D8">
        <v>0.1</v>
      </c>
      <c r="E8">
        <v>7.4520596999999994E-2</v>
      </c>
      <c r="F8">
        <v>-2.5479403000000012E-2</v>
      </c>
      <c r="G8" t="s">
        <v>114</v>
      </c>
      <c r="H8" s="3">
        <v>-0.25480000000000003</v>
      </c>
      <c r="I8" s="4">
        <v>-3.54</v>
      </c>
      <c r="K8" s="6">
        <v>45452</v>
      </c>
      <c r="L8" s="8">
        <v>2.25</v>
      </c>
      <c r="M8" s="8">
        <v>165.75</v>
      </c>
    </row>
    <row r="9" spans="1:13" x14ac:dyDescent="0.25">
      <c r="A9" t="s">
        <v>16</v>
      </c>
      <c r="B9" s="1">
        <v>45461</v>
      </c>
      <c r="C9">
        <v>13.15</v>
      </c>
      <c r="D9">
        <v>0.1</v>
      </c>
      <c r="E9">
        <v>0.179883082</v>
      </c>
      <c r="F9">
        <v>7.9883082000000022E-2</v>
      </c>
      <c r="G9" t="s">
        <v>113</v>
      </c>
      <c r="H9" s="3">
        <v>0.79879999999999995</v>
      </c>
      <c r="I9" s="4">
        <v>11.09</v>
      </c>
      <c r="K9" s="6">
        <v>45455</v>
      </c>
      <c r="L9" s="8">
        <v>0.30000000000000004</v>
      </c>
      <c r="M9" s="8">
        <v>-32.700000000000003</v>
      </c>
    </row>
    <row r="10" spans="1:13" x14ac:dyDescent="0.25">
      <c r="A10" t="s">
        <v>17</v>
      </c>
      <c r="B10" s="1">
        <v>45461</v>
      </c>
      <c r="C10">
        <v>3.083333333333333</v>
      </c>
      <c r="D10">
        <v>0.1</v>
      </c>
      <c r="E10">
        <v>0.15356653100000001</v>
      </c>
      <c r="F10">
        <v>5.3566531000000001E-2</v>
      </c>
      <c r="G10" t="s">
        <v>113</v>
      </c>
      <c r="H10" s="3">
        <v>0.53569999999999995</v>
      </c>
      <c r="I10" s="4">
        <v>7.44</v>
      </c>
      <c r="K10" s="6">
        <v>45456</v>
      </c>
      <c r="L10" s="8">
        <v>2.850000000000001</v>
      </c>
      <c r="M10" s="8">
        <v>166.66</v>
      </c>
    </row>
    <row r="11" spans="1:13" x14ac:dyDescent="0.25">
      <c r="A11" t="s">
        <v>18</v>
      </c>
      <c r="B11" s="1">
        <v>45461</v>
      </c>
      <c r="C11">
        <v>5.3666666666666663</v>
      </c>
      <c r="D11">
        <v>0.1</v>
      </c>
      <c r="E11">
        <v>0.18333091000000001</v>
      </c>
      <c r="F11">
        <v>8.3330910000000008E-2</v>
      </c>
      <c r="G11" t="s">
        <v>113</v>
      </c>
      <c r="H11" s="3">
        <v>0.83329999999999993</v>
      </c>
      <c r="I11" s="4">
        <v>11.57</v>
      </c>
      <c r="K11" s="6">
        <v>45457</v>
      </c>
      <c r="L11" s="8">
        <v>3.25</v>
      </c>
      <c r="M11" s="8">
        <v>11.870000000000001</v>
      </c>
    </row>
    <row r="12" spans="1:13" x14ac:dyDescent="0.25">
      <c r="A12" t="s">
        <v>19</v>
      </c>
      <c r="B12" s="1">
        <v>45461</v>
      </c>
      <c r="C12">
        <v>4.0166666666666666</v>
      </c>
      <c r="D12">
        <v>0.1</v>
      </c>
      <c r="E12">
        <v>0.16488530400000001</v>
      </c>
      <c r="F12">
        <v>6.4885304000000005E-2</v>
      </c>
      <c r="G12" t="s">
        <v>113</v>
      </c>
      <c r="H12" s="3">
        <v>0.64890000000000003</v>
      </c>
      <c r="I12" s="4">
        <v>9.01</v>
      </c>
      <c r="K12" s="6">
        <v>45458</v>
      </c>
      <c r="L12" s="8">
        <v>3.75</v>
      </c>
      <c r="M12" s="8">
        <v>-49.660000000000004</v>
      </c>
    </row>
    <row r="13" spans="1:13" x14ac:dyDescent="0.25">
      <c r="A13" t="s">
        <v>20</v>
      </c>
      <c r="B13" s="1">
        <v>45461</v>
      </c>
      <c r="C13">
        <v>3.6166666666666671</v>
      </c>
      <c r="D13">
        <v>0.1</v>
      </c>
      <c r="E13">
        <v>0.165172931</v>
      </c>
      <c r="F13">
        <v>6.5172931000000017E-2</v>
      </c>
      <c r="G13" t="s">
        <v>113</v>
      </c>
      <c r="H13" s="3">
        <v>0.65170000000000006</v>
      </c>
      <c r="I13" s="4">
        <v>9.0500000000000007</v>
      </c>
      <c r="K13" s="6">
        <v>45459</v>
      </c>
      <c r="L13" s="8">
        <v>5.75</v>
      </c>
      <c r="M13" s="8">
        <v>93.91</v>
      </c>
    </row>
    <row r="14" spans="1:13" x14ac:dyDescent="0.25">
      <c r="A14" t="s">
        <v>21</v>
      </c>
      <c r="B14" s="1">
        <v>45461</v>
      </c>
      <c r="C14">
        <v>2.833333333333333</v>
      </c>
      <c r="D14">
        <v>0.1</v>
      </c>
      <c r="E14">
        <v>0.14205823000000001</v>
      </c>
      <c r="F14">
        <v>4.2058230000000002E-2</v>
      </c>
      <c r="G14" t="s">
        <v>113</v>
      </c>
      <c r="H14" s="3">
        <v>0.42060000000000003</v>
      </c>
      <c r="I14" s="4">
        <v>5.84</v>
      </c>
      <c r="K14" s="6">
        <v>45460</v>
      </c>
      <c r="L14" s="8">
        <v>4</v>
      </c>
      <c r="M14" s="8">
        <v>70.13</v>
      </c>
    </row>
    <row r="15" spans="1:13" x14ac:dyDescent="0.25">
      <c r="A15" t="s">
        <v>22</v>
      </c>
      <c r="B15" s="1">
        <v>45460</v>
      </c>
      <c r="C15">
        <v>1.45</v>
      </c>
      <c r="D15">
        <v>0.1</v>
      </c>
      <c r="E15">
        <v>0.12774455200000001</v>
      </c>
      <c r="F15">
        <v>2.7744552000000009E-2</v>
      </c>
      <c r="G15" t="s">
        <v>113</v>
      </c>
      <c r="H15" s="3">
        <v>0.27739999999999998</v>
      </c>
      <c r="I15" s="4">
        <v>3.85</v>
      </c>
      <c r="K15" s="6">
        <v>45461</v>
      </c>
      <c r="L15" s="8">
        <v>1.3</v>
      </c>
      <c r="M15" s="8">
        <v>99.490000000000009</v>
      </c>
    </row>
    <row r="16" spans="1:13" x14ac:dyDescent="0.25">
      <c r="A16" t="s">
        <v>23</v>
      </c>
      <c r="B16" s="1">
        <v>45460</v>
      </c>
      <c r="C16">
        <v>1.333333333333333</v>
      </c>
      <c r="D16">
        <v>0.1</v>
      </c>
      <c r="E16">
        <v>0.11366744500000001</v>
      </c>
      <c r="F16">
        <v>1.3667445E-2</v>
      </c>
      <c r="G16" t="s">
        <v>113</v>
      </c>
      <c r="H16" s="3">
        <v>0.13669999999999999</v>
      </c>
      <c r="I16" s="4">
        <v>1.9</v>
      </c>
      <c r="K16" s="7" t="s">
        <v>117</v>
      </c>
      <c r="L16" s="8"/>
      <c r="M16" s="8"/>
    </row>
    <row r="17" spans="1:13" x14ac:dyDescent="0.25">
      <c r="A17" t="s">
        <v>24</v>
      </c>
      <c r="B17" s="1">
        <v>45460</v>
      </c>
      <c r="C17">
        <v>60.983333333333327</v>
      </c>
      <c r="D17">
        <v>0.1</v>
      </c>
      <c r="E17">
        <v>0.15057364100000001</v>
      </c>
      <c r="F17">
        <v>5.0573641000000003E-2</v>
      </c>
      <c r="G17" t="s">
        <v>113</v>
      </c>
      <c r="H17" s="3">
        <v>0.50570000000000004</v>
      </c>
      <c r="I17" s="4">
        <v>7.02</v>
      </c>
      <c r="K17" s="7" t="s">
        <v>118</v>
      </c>
      <c r="L17" s="8">
        <v>27.55</v>
      </c>
      <c r="M17" s="8">
        <v>469.78</v>
      </c>
    </row>
    <row r="18" spans="1:13" x14ac:dyDescent="0.25">
      <c r="A18" t="s">
        <v>25</v>
      </c>
      <c r="B18" s="1">
        <v>45460</v>
      </c>
      <c r="C18">
        <v>15.483333333333331</v>
      </c>
      <c r="D18">
        <v>0.1</v>
      </c>
      <c r="E18">
        <v>4.7299089000000002E-2</v>
      </c>
      <c r="F18">
        <v>-5.2700911000000003E-2</v>
      </c>
      <c r="G18" t="s">
        <v>114</v>
      </c>
      <c r="H18" s="3">
        <v>-0.52700000000000002</v>
      </c>
      <c r="I18" s="4">
        <v>-7.32</v>
      </c>
    </row>
    <row r="19" spans="1:13" x14ac:dyDescent="0.25">
      <c r="A19" t="s">
        <v>26</v>
      </c>
      <c r="B19" s="1">
        <v>45460</v>
      </c>
      <c r="C19">
        <v>13.866666666666671</v>
      </c>
      <c r="D19">
        <v>0.1</v>
      </c>
      <c r="E19">
        <v>4.7668755E-2</v>
      </c>
      <c r="F19">
        <v>-5.2331245000000012E-2</v>
      </c>
      <c r="G19" t="s">
        <v>114</v>
      </c>
      <c r="H19" s="3">
        <v>-0.52329999999999999</v>
      </c>
      <c r="I19" s="4">
        <v>-7.27</v>
      </c>
    </row>
    <row r="20" spans="1:13" x14ac:dyDescent="0.25">
      <c r="A20" t="s">
        <v>27</v>
      </c>
      <c r="B20" s="1">
        <v>45460</v>
      </c>
      <c r="C20">
        <v>3.45</v>
      </c>
      <c r="D20">
        <v>0.5</v>
      </c>
      <c r="E20">
        <v>0.89108828500000004</v>
      </c>
      <c r="F20">
        <v>0.39108828499999998</v>
      </c>
      <c r="G20" t="s">
        <v>113</v>
      </c>
      <c r="H20" s="3">
        <v>0.78220000000000001</v>
      </c>
      <c r="I20" s="4">
        <v>54.32</v>
      </c>
    </row>
    <row r="21" spans="1:13" x14ac:dyDescent="0.25">
      <c r="A21" t="s">
        <v>28</v>
      </c>
      <c r="B21" s="1">
        <v>45460</v>
      </c>
      <c r="C21">
        <v>298.31666666666672</v>
      </c>
      <c r="D21">
        <v>0.5</v>
      </c>
      <c r="E21">
        <v>0.82714181099999995</v>
      </c>
      <c r="F21">
        <v>0.32714181099999989</v>
      </c>
      <c r="G21" t="s">
        <v>113</v>
      </c>
      <c r="H21" s="3">
        <v>0.6543000000000001</v>
      </c>
      <c r="I21" s="4">
        <v>45.44</v>
      </c>
    </row>
    <row r="22" spans="1:13" x14ac:dyDescent="0.25">
      <c r="A22" t="s">
        <v>29</v>
      </c>
      <c r="B22" s="1">
        <v>45460</v>
      </c>
      <c r="C22">
        <v>4.3</v>
      </c>
      <c r="D22">
        <v>0.5</v>
      </c>
      <c r="E22">
        <v>0.21367741200000001</v>
      </c>
      <c r="F22">
        <v>-0.28632258799999999</v>
      </c>
      <c r="G22" t="s">
        <v>114</v>
      </c>
      <c r="H22" s="3">
        <v>-0.5726</v>
      </c>
      <c r="I22" s="4">
        <v>-39.770000000000003</v>
      </c>
    </row>
    <row r="23" spans="1:13" x14ac:dyDescent="0.25">
      <c r="A23" t="s">
        <v>30</v>
      </c>
      <c r="B23" s="1">
        <v>45460</v>
      </c>
      <c r="C23">
        <v>21.083333333333329</v>
      </c>
      <c r="D23">
        <v>0.5</v>
      </c>
      <c r="E23">
        <v>0.228495274</v>
      </c>
      <c r="F23">
        <v>-0.27150472599999997</v>
      </c>
      <c r="G23" t="s">
        <v>114</v>
      </c>
      <c r="H23" s="3">
        <v>-0.54299999999999993</v>
      </c>
      <c r="I23" s="4">
        <v>-37.71</v>
      </c>
    </row>
    <row r="24" spans="1:13" x14ac:dyDescent="0.25">
      <c r="A24" t="s">
        <v>31</v>
      </c>
      <c r="B24" s="1">
        <v>45460</v>
      </c>
      <c r="C24">
        <v>3.666666666666667</v>
      </c>
      <c r="D24">
        <v>0.5</v>
      </c>
      <c r="E24">
        <v>0.188628514</v>
      </c>
      <c r="F24">
        <v>-0.31137148599999998</v>
      </c>
      <c r="G24" t="s">
        <v>114</v>
      </c>
      <c r="H24" s="3">
        <v>-0.62270000000000003</v>
      </c>
      <c r="I24" s="4">
        <v>-43.25</v>
      </c>
    </row>
    <row r="25" spans="1:13" x14ac:dyDescent="0.25">
      <c r="A25" t="s">
        <v>32</v>
      </c>
      <c r="B25" s="1">
        <v>45460</v>
      </c>
      <c r="C25">
        <v>4.3666666666666663</v>
      </c>
      <c r="D25">
        <v>0.5</v>
      </c>
      <c r="E25">
        <v>0.81076667400000002</v>
      </c>
      <c r="F25">
        <v>0.31076667400000002</v>
      </c>
      <c r="G25" t="s">
        <v>113</v>
      </c>
      <c r="H25" s="3">
        <v>0.62149999999999994</v>
      </c>
      <c r="I25" s="4">
        <v>43.16</v>
      </c>
    </row>
    <row r="26" spans="1:13" x14ac:dyDescent="0.25">
      <c r="A26" t="s">
        <v>33</v>
      </c>
      <c r="B26" s="1">
        <v>45460</v>
      </c>
      <c r="C26">
        <v>3.3833333333333329</v>
      </c>
      <c r="D26">
        <v>0.5</v>
      </c>
      <c r="E26">
        <v>0.85827931099999999</v>
      </c>
      <c r="F26">
        <v>0.35827931099999999</v>
      </c>
      <c r="G26" t="s">
        <v>113</v>
      </c>
      <c r="H26" s="3">
        <v>0.71660000000000001</v>
      </c>
      <c r="I26" s="4">
        <v>49.76</v>
      </c>
    </row>
    <row r="27" spans="1:13" x14ac:dyDescent="0.25">
      <c r="A27" t="s">
        <v>34</v>
      </c>
      <c r="B27" s="1">
        <v>45459</v>
      </c>
      <c r="C27">
        <v>4.5333333333333332</v>
      </c>
      <c r="D27">
        <v>0.5</v>
      </c>
      <c r="E27">
        <v>0.24593163800000001</v>
      </c>
      <c r="F27">
        <v>-0.25406836199999999</v>
      </c>
      <c r="G27" t="s">
        <v>114</v>
      </c>
      <c r="H27" s="3">
        <v>-0.5081</v>
      </c>
      <c r="I27" s="4">
        <v>-35.29</v>
      </c>
    </row>
    <row r="28" spans="1:13" x14ac:dyDescent="0.25">
      <c r="A28" t="s">
        <v>35</v>
      </c>
      <c r="B28" s="1">
        <v>45459</v>
      </c>
      <c r="C28">
        <v>301.45</v>
      </c>
      <c r="D28">
        <v>0.5</v>
      </c>
      <c r="E28">
        <v>0.247698313</v>
      </c>
      <c r="F28">
        <v>-0.252301687</v>
      </c>
      <c r="G28" t="s">
        <v>114</v>
      </c>
      <c r="H28" s="3">
        <v>-0.50460000000000005</v>
      </c>
      <c r="I28" s="4">
        <v>-35.04</v>
      </c>
    </row>
    <row r="29" spans="1:13" x14ac:dyDescent="0.25">
      <c r="A29" t="s">
        <v>36</v>
      </c>
      <c r="B29" s="1">
        <v>45459</v>
      </c>
      <c r="C29">
        <v>447.58333333333331</v>
      </c>
      <c r="D29">
        <v>0.5</v>
      </c>
      <c r="E29">
        <v>0.23558183899999999</v>
      </c>
      <c r="F29">
        <v>-0.26441816099999998</v>
      </c>
      <c r="G29" t="s">
        <v>114</v>
      </c>
      <c r="H29" s="3">
        <v>-0.52880000000000005</v>
      </c>
      <c r="I29" s="4">
        <v>-36.729999999999997</v>
      </c>
    </row>
    <row r="30" spans="1:13" x14ac:dyDescent="0.25">
      <c r="A30" t="s">
        <v>37</v>
      </c>
      <c r="B30" s="1">
        <v>45459</v>
      </c>
      <c r="C30">
        <v>8.9666666666666668</v>
      </c>
      <c r="D30">
        <v>0.5</v>
      </c>
      <c r="E30">
        <v>0.231209413</v>
      </c>
      <c r="F30">
        <v>-0.26879058700000003</v>
      </c>
      <c r="G30" t="s">
        <v>114</v>
      </c>
      <c r="H30" s="3">
        <v>-0.53759999999999997</v>
      </c>
      <c r="I30" s="4">
        <v>-37.33</v>
      </c>
    </row>
    <row r="31" spans="1:13" x14ac:dyDescent="0.25">
      <c r="A31" t="s">
        <v>38</v>
      </c>
      <c r="B31" s="1">
        <v>45459</v>
      </c>
      <c r="C31">
        <v>23.483333333333331</v>
      </c>
      <c r="D31">
        <v>0.5</v>
      </c>
      <c r="E31">
        <v>0.83522908799999995</v>
      </c>
      <c r="F31">
        <v>0.33522908800000001</v>
      </c>
      <c r="G31" t="s">
        <v>113</v>
      </c>
      <c r="H31" s="3">
        <v>0.67049999999999998</v>
      </c>
      <c r="I31" s="4">
        <v>46.56</v>
      </c>
    </row>
    <row r="32" spans="1:13" x14ac:dyDescent="0.25">
      <c r="A32" t="s">
        <v>39</v>
      </c>
      <c r="B32" s="1">
        <v>45459</v>
      </c>
      <c r="C32">
        <v>8.7166666666666668</v>
      </c>
      <c r="D32">
        <v>0.5</v>
      </c>
      <c r="E32">
        <v>0.85993136800000003</v>
      </c>
      <c r="F32">
        <v>0.35993136799999997</v>
      </c>
      <c r="G32" t="s">
        <v>113</v>
      </c>
      <c r="H32" s="3">
        <v>0.71989999999999998</v>
      </c>
      <c r="I32" s="4">
        <v>49.99</v>
      </c>
    </row>
    <row r="33" spans="1:9" x14ac:dyDescent="0.25">
      <c r="A33" t="s">
        <v>40</v>
      </c>
      <c r="B33" s="1">
        <v>45459</v>
      </c>
      <c r="C33">
        <v>6.2666666666666666</v>
      </c>
      <c r="D33">
        <v>0.5</v>
      </c>
      <c r="E33">
        <v>0.8734769389999999</v>
      </c>
      <c r="F33">
        <v>0.3734769389999999</v>
      </c>
      <c r="G33" t="s">
        <v>113</v>
      </c>
      <c r="H33" s="3">
        <v>0.747</v>
      </c>
      <c r="I33" s="4">
        <v>51.87</v>
      </c>
    </row>
    <row r="34" spans="1:9" x14ac:dyDescent="0.25">
      <c r="A34" t="s">
        <v>41</v>
      </c>
      <c r="B34" s="1">
        <v>45459</v>
      </c>
      <c r="C34">
        <v>17.2</v>
      </c>
      <c r="D34">
        <v>0.25</v>
      </c>
      <c r="E34">
        <v>0.47574898700000001</v>
      </c>
      <c r="F34">
        <v>0.22574898700000001</v>
      </c>
      <c r="G34" t="s">
        <v>113</v>
      </c>
      <c r="H34" s="3">
        <v>0.90300000000000002</v>
      </c>
      <c r="I34" s="4">
        <v>31.35</v>
      </c>
    </row>
    <row r="35" spans="1:9" x14ac:dyDescent="0.25">
      <c r="A35" t="s">
        <v>42</v>
      </c>
      <c r="B35" s="1">
        <v>45459</v>
      </c>
      <c r="C35">
        <v>4.2333333333333334</v>
      </c>
      <c r="D35">
        <v>0.25</v>
      </c>
      <c r="E35">
        <v>0.126693996</v>
      </c>
      <c r="F35">
        <v>-0.123306004</v>
      </c>
      <c r="G35" t="s">
        <v>114</v>
      </c>
      <c r="H35" s="3">
        <v>-0.49320000000000003</v>
      </c>
      <c r="I35" s="4">
        <v>-17.13</v>
      </c>
    </row>
    <row r="36" spans="1:9" x14ac:dyDescent="0.25">
      <c r="A36" t="s">
        <v>43</v>
      </c>
      <c r="B36" s="1">
        <v>45459</v>
      </c>
      <c r="C36">
        <v>6.333333333333333</v>
      </c>
      <c r="D36">
        <v>0.25</v>
      </c>
      <c r="E36">
        <v>0.30575348899999999</v>
      </c>
      <c r="F36">
        <v>5.5753488999999989E-2</v>
      </c>
      <c r="G36" t="s">
        <v>113</v>
      </c>
      <c r="H36" s="3">
        <v>0.223</v>
      </c>
      <c r="I36" s="4">
        <v>7.74</v>
      </c>
    </row>
    <row r="37" spans="1:9" x14ac:dyDescent="0.25">
      <c r="A37" t="s">
        <v>44</v>
      </c>
      <c r="B37" s="1">
        <v>45459</v>
      </c>
      <c r="C37">
        <v>1.666666666666667</v>
      </c>
      <c r="D37">
        <v>0.25</v>
      </c>
      <c r="E37">
        <v>0.34122994099999998</v>
      </c>
      <c r="F37">
        <v>9.1229940999999981E-2</v>
      </c>
      <c r="G37" t="s">
        <v>113</v>
      </c>
      <c r="H37" s="3">
        <v>0.3649</v>
      </c>
      <c r="I37" s="4">
        <v>12.67</v>
      </c>
    </row>
    <row r="38" spans="1:9" x14ac:dyDescent="0.25">
      <c r="A38" t="s">
        <v>45</v>
      </c>
      <c r="B38" s="1">
        <v>45459</v>
      </c>
      <c r="C38">
        <v>8.4</v>
      </c>
      <c r="D38">
        <v>0.25</v>
      </c>
      <c r="E38">
        <v>0.44876890700000011</v>
      </c>
      <c r="F38">
        <v>0.19876890700000011</v>
      </c>
      <c r="G38" t="s">
        <v>113</v>
      </c>
      <c r="H38" s="3">
        <v>0.79510000000000003</v>
      </c>
      <c r="I38" s="4">
        <v>27.61</v>
      </c>
    </row>
    <row r="39" spans="1:9" x14ac:dyDescent="0.25">
      <c r="A39" t="s">
        <v>46</v>
      </c>
      <c r="B39" s="1">
        <v>45459</v>
      </c>
      <c r="C39">
        <v>8.1333333333333329</v>
      </c>
      <c r="D39">
        <v>0.25</v>
      </c>
      <c r="E39">
        <v>0.122788614</v>
      </c>
      <c r="F39">
        <v>-0.12721138600000001</v>
      </c>
      <c r="G39" t="s">
        <v>114</v>
      </c>
      <c r="H39" s="3">
        <v>-0.50880000000000003</v>
      </c>
      <c r="I39" s="4">
        <v>-17.670000000000002</v>
      </c>
    </row>
    <row r="40" spans="1:9" x14ac:dyDescent="0.25">
      <c r="A40" t="s">
        <v>47</v>
      </c>
      <c r="B40" s="1">
        <v>45459</v>
      </c>
      <c r="C40">
        <v>1.083333333333333</v>
      </c>
      <c r="D40">
        <v>0.25</v>
      </c>
      <c r="E40">
        <v>0.32574940699999999</v>
      </c>
      <c r="F40">
        <v>7.5749406999999991E-2</v>
      </c>
      <c r="G40" t="s">
        <v>113</v>
      </c>
      <c r="H40" s="3">
        <v>0.30299999999999999</v>
      </c>
      <c r="I40" s="4">
        <v>10.52</v>
      </c>
    </row>
    <row r="41" spans="1:9" x14ac:dyDescent="0.25">
      <c r="A41" t="s">
        <v>48</v>
      </c>
      <c r="B41" s="1">
        <v>45459</v>
      </c>
      <c r="C41">
        <v>7.2666666666666666</v>
      </c>
      <c r="D41">
        <v>0.25</v>
      </c>
      <c r="E41">
        <v>0.30850371500000001</v>
      </c>
      <c r="F41">
        <v>5.8503715000000012E-2</v>
      </c>
      <c r="G41" t="s">
        <v>113</v>
      </c>
      <c r="H41" s="3">
        <v>0.23399999999999999</v>
      </c>
      <c r="I41" s="4">
        <v>8.1300000000000008</v>
      </c>
    </row>
    <row r="42" spans="1:9" x14ac:dyDescent="0.25">
      <c r="A42" t="s">
        <v>49</v>
      </c>
      <c r="B42" s="1">
        <v>45459</v>
      </c>
      <c r="C42">
        <v>22.266666666666669</v>
      </c>
      <c r="D42">
        <v>0.25</v>
      </c>
      <c r="E42">
        <v>0.441954403</v>
      </c>
      <c r="F42">
        <v>0.191954403</v>
      </c>
      <c r="G42" t="s">
        <v>113</v>
      </c>
      <c r="H42" s="3">
        <v>0.76780000000000004</v>
      </c>
      <c r="I42" s="4">
        <v>26.66</v>
      </c>
    </row>
    <row r="43" spans="1:9" x14ac:dyDescent="0.25">
      <c r="A43" t="s">
        <v>50</v>
      </c>
      <c r="B43" s="1">
        <v>45458</v>
      </c>
      <c r="C43">
        <v>149.66666666666671</v>
      </c>
      <c r="D43">
        <v>0.25</v>
      </c>
      <c r="E43">
        <v>3.0825591999999999E-2</v>
      </c>
      <c r="F43">
        <v>-0.21917440799999999</v>
      </c>
      <c r="G43" t="s">
        <v>114</v>
      </c>
      <c r="H43" s="3">
        <v>-0.87670000000000003</v>
      </c>
      <c r="I43" s="4">
        <v>-30.44</v>
      </c>
    </row>
    <row r="44" spans="1:9" x14ac:dyDescent="0.25">
      <c r="A44" t="s">
        <v>51</v>
      </c>
      <c r="B44" s="1">
        <v>45458</v>
      </c>
      <c r="C44">
        <v>2.9333333333333331</v>
      </c>
      <c r="D44">
        <v>0.25</v>
      </c>
      <c r="E44">
        <v>0.11129919100000001</v>
      </c>
      <c r="F44">
        <v>-0.13870080900000001</v>
      </c>
      <c r="G44" t="s">
        <v>114</v>
      </c>
      <c r="H44" s="3">
        <v>-0.55479999999999996</v>
      </c>
      <c r="I44" s="4">
        <v>-19.260000000000002</v>
      </c>
    </row>
    <row r="45" spans="1:9" x14ac:dyDescent="0.25">
      <c r="A45" t="s">
        <v>52</v>
      </c>
      <c r="B45" s="1">
        <v>45458</v>
      </c>
      <c r="C45">
        <v>1923.666666666667</v>
      </c>
      <c r="D45">
        <v>0.75</v>
      </c>
      <c r="E45">
        <v>0.804125702</v>
      </c>
      <c r="F45">
        <v>5.4125701999999998E-2</v>
      </c>
      <c r="G45" t="s">
        <v>113</v>
      </c>
      <c r="H45" s="3">
        <v>7.22E-2</v>
      </c>
      <c r="I45" s="4">
        <v>7.52</v>
      </c>
    </row>
    <row r="46" spans="1:9" x14ac:dyDescent="0.25">
      <c r="A46" t="s">
        <v>52</v>
      </c>
      <c r="B46" s="1">
        <v>45452</v>
      </c>
      <c r="C46">
        <v>819.85</v>
      </c>
      <c r="D46">
        <v>2.25</v>
      </c>
      <c r="E46">
        <v>3.4434137549999999</v>
      </c>
      <c r="F46">
        <v>1.1934137549999999</v>
      </c>
      <c r="G46" t="s">
        <v>113</v>
      </c>
      <c r="H46" s="3">
        <v>0.53039999999999998</v>
      </c>
      <c r="I46" s="4">
        <v>165.75</v>
      </c>
    </row>
    <row r="47" spans="1:9" x14ac:dyDescent="0.25">
      <c r="A47" t="s">
        <v>53</v>
      </c>
      <c r="B47" s="1">
        <v>45458</v>
      </c>
      <c r="C47">
        <v>1399.7166666666669</v>
      </c>
      <c r="D47">
        <v>0.25</v>
      </c>
      <c r="E47">
        <v>0.29147778299999999</v>
      </c>
      <c r="F47">
        <v>4.147778299999999E-2</v>
      </c>
      <c r="G47" t="s">
        <v>113</v>
      </c>
      <c r="H47" s="3">
        <v>0.16589999999999999</v>
      </c>
      <c r="I47" s="4">
        <v>5.76</v>
      </c>
    </row>
    <row r="48" spans="1:9" x14ac:dyDescent="0.25">
      <c r="A48" t="s">
        <v>54</v>
      </c>
      <c r="B48" s="1">
        <v>45458</v>
      </c>
      <c r="C48">
        <v>949.68333333333328</v>
      </c>
      <c r="D48">
        <v>0.25</v>
      </c>
      <c r="E48">
        <v>0.114602864</v>
      </c>
      <c r="F48">
        <v>-0.135397136</v>
      </c>
      <c r="G48" t="s">
        <v>114</v>
      </c>
      <c r="H48" s="3">
        <v>-0.54159999999999997</v>
      </c>
      <c r="I48" s="4">
        <v>-18.809999999999999</v>
      </c>
    </row>
    <row r="49" spans="1:9" x14ac:dyDescent="0.25">
      <c r="A49" t="s">
        <v>55</v>
      </c>
      <c r="B49" s="1">
        <v>45458</v>
      </c>
      <c r="C49">
        <v>5.7</v>
      </c>
      <c r="D49">
        <v>0.25</v>
      </c>
      <c r="E49">
        <v>4.7514318999999999E-2</v>
      </c>
      <c r="F49">
        <v>-0.202485681</v>
      </c>
      <c r="G49" t="s">
        <v>114</v>
      </c>
      <c r="H49" s="3">
        <v>-0.80989999999999995</v>
      </c>
      <c r="I49" s="4">
        <v>-28.12</v>
      </c>
    </row>
    <row r="50" spans="1:9" x14ac:dyDescent="0.25">
      <c r="A50" t="s">
        <v>56</v>
      </c>
      <c r="B50" s="1">
        <v>45458</v>
      </c>
      <c r="C50">
        <v>4.9833333333333334</v>
      </c>
      <c r="D50">
        <v>0.25</v>
      </c>
      <c r="E50">
        <v>0.34722396900000002</v>
      </c>
      <c r="F50">
        <v>9.7223968999999966E-2</v>
      </c>
      <c r="G50" t="s">
        <v>113</v>
      </c>
      <c r="H50" s="3">
        <v>0.38890000000000002</v>
      </c>
      <c r="I50" s="4">
        <v>13.5</v>
      </c>
    </row>
    <row r="51" spans="1:9" x14ac:dyDescent="0.25">
      <c r="A51" t="s">
        <v>57</v>
      </c>
      <c r="B51" s="1">
        <v>45458</v>
      </c>
      <c r="C51">
        <v>17.399999999999999</v>
      </c>
      <c r="D51">
        <v>0.25</v>
      </c>
      <c r="E51">
        <v>0.12284974</v>
      </c>
      <c r="F51">
        <v>-0.12715025999999999</v>
      </c>
      <c r="G51" t="s">
        <v>114</v>
      </c>
      <c r="H51" s="3">
        <v>-0.50859999999999994</v>
      </c>
      <c r="I51" s="4">
        <v>-17.66</v>
      </c>
    </row>
    <row r="52" spans="1:9" x14ac:dyDescent="0.25">
      <c r="A52" t="s">
        <v>58</v>
      </c>
      <c r="B52" s="1">
        <v>45458</v>
      </c>
      <c r="C52">
        <v>27.3</v>
      </c>
      <c r="D52">
        <v>0.25</v>
      </c>
      <c r="E52">
        <v>0.119811421</v>
      </c>
      <c r="F52">
        <v>-0.130188579</v>
      </c>
      <c r="G52" t="s">
        <v>114</v>
      </c>
      <c r="H52" s="3">
        <v>-0.52079999999999993</v>
      </c>
      <c r="I52" s="4">
        <v>-18.079999999999998</v>
      </c>
    </row>
    <row r="53" spans="1:9" x14ac:dyDescent="0.25">
      <c r="A53" t="s">
        <v>59</v>
      </c>
      <c r="B53" s="1">
        <v>45458</v>
      </c>
      <c r="C53">
        <v>3.45</v>
      </c>
      <c r="D53">
        <v>0.25</v>
      </c>
      <c r="E53">
        <v>0.39673116200000003</v>
      </c>
      <c r="F53">
        <v>0.146731162</v>
      </c>
      <c r="G53" t="s">
        <v>113</v>
      </c>
      <c r="H53" s="3">
        <v>0.58689999999999998</v>
      </c>
      <c r="I53" s="4">
        <v>20.38</v>
      </c>
    </row>
    <row r="54" spans="1:9" x14ac:dyDescent="0.25">
      <c r="A54" t="s">
        <v>60</v>
      </c>
      <c r="B54" s="1">
        <v>45458</v>
      </c>
      <c r="C54">
        <v>14.06666666666667</v>
      </c>
      <c r="D54">
        <v>0.25</v>
      </c>
      <c r="E54">
        <v>0.39103217800000001</v>
      </c>
      <c r="F54">
        <v>0.14103217800000001</v>
      </c>
      <c r="G54" t="s">
        <v>113</v>
      </c>
      <c r="H54" s="3">
        <v>0.56409999999999993</v>
      </c>
      <c r="I54" s="4">
        <v>19.59</v>
      </c>
    </row>
    <row r="55" spans="1:9" x14ac:dyDescent="0.25">
      <c r="A55" t="s">
        <v>61</v>
      </c>
      <c r="B55" s="1">
        <v>45458</v>
      </c>
      <c r="C55">
        <v>12.06666666666667</v>
      </c>
      <c r="D55">
        <v>0.25</v>
      </c>
      <c r="E55">
        <v>0.31964563200000001</v>
      </c>
      <c r="F55">
        <v>6.9645631999999957E-2</v>
      </c>
      <c r="G55" t="s">
        <v>113</v>
      </c>
      <c r="H55" s="3">
        <v>0.27860000000000001</v>
      </c>
      <c r="I55" s="4">
        <v>9.67</v>
      </c>
    </row>
    <row r="56" spans="1:9" x14ac:dyDescent="0.25">
      <c r="A56" t="s">
        <v>62</v>
      </c>
      <c r="B56" s="1">
        <v>45458</v>
      </c>
      <c r="C56">
        <v>0.91666666666666663</v>
      </c>
      <c r="D56">
        <v>0.25</v>
      </c>
      <c r="E56">
        <v>0.29528608099999998</v>
      </c>
      <c r="F56">
        <v>4.5286080999999978E-2</v>
      </c>
      <c r="G56" t="s">
        <v>113</v>
      </c>
      <c r="H56" s="3">
        <v>0.18109999999999998</v>
      </c>
      <c r="I56" s="4">
        <v>6.29</v>
      </c>
    </row>
    <row r="57" spans="1:9" x14ac:dyDescent="0.25">
      <c r="A57" t="s">
        <v>63</v>
      </c>
      <c r="B57" s="1">
        <v>45457</v>
      </c>
      <c r="C57">
        <v>354.48333333333329</v>
      </c>
      <c r="D57">
        <v>1</v>
      </c>
      <c r="E57">
        <v>1.096125341</v>
      </c>
      <c r="F57">
        <v>9.6125341000000031E-2</v>
      </c>
      <c r="G57" t="s">
        <v>113</v>
      </c>
      <c r="H57" s="3">
        <v>9.6099999999999991E-2</v>
      </c>
      <c r="I57" s="4">
        <v>13.35</v>
      </c>
    </row>
    <row r="58" spans="1:9" x14ac:dyDescent="0.25">
      <c r="A58" t="s">
        <v>64</v>
      </c>
      <c r="B58" s="1">
        <v>45457</v>
      </c>
      <c r="C58">
        <v>4.2</v>
      </c>
      <c r="D58">
        <v>0.25</v>
      </c>
      <c r="E58">
        <v>0.11810509700000001</v>
      </c>
      <c r="F58">
        <v>-0.13189490300000001</v>
      </c>
      <c r="G58" t="s">
        <v>114</v>
      </c>
      <c r="H58" s="3">
        <v>-0.52759999999999996</v>
      </c>
      <c r="I58" s="4">
        <v>-18.32</v>
      </c>
    </row>
    <row r="59" spans="1:9" x14ac:dyDescent="0.25">
      <c r="A59" t="s">
        <v>65</v>
      </c>
      <c r="B59" s="1">
        <v>45457</v>
      </c>
      <c r="C59">
        <v>1300.7333333333329</v>
      </c>
      <c r="D59">
        <v>0.25</v>
      </c>
      <c r="E59">
        <v>1.8791511E-2</v>
      </c>
      <c r="F59">
        <v>-0.23120848899999999</v>
      </c>
      <c r="G59" t="s">
        <v>114</v>
      </c>
      <c r="H59" s="3">
        <v>-0.92480000000000007</v>
      </c>
      <c r="I59" s="4">
        <v>-32.11</v>
      </c>
    </row>
    <row r="60" spans="1:9" x14ac:dyDescent="0.25">
      <c r="A60" t="s">
        <v>66</v>
      </c>
      <c r="B60" s="1">
        <v>45457</v>
      </c>
      <c r="C60">
        <v>777.48333333333335</v>
      </c>
      <c r="D60">
        <v>0.25</v>
      </c>
      <c r="E60">
        <v>1.4226829E-2</v>
      </c>
      <c r="F60">
        <v>-0.235773171</v>
      </c>
      <c r="G60" t="s">
        <v>114</v>
      </c>
      <c r="H60" s="3">
        <v>-0.94310000000000005</v>
      </c>
      <c r="I60" s="4">
        <v>-32.75</v>
      </c>
    </row>
    <row r="61" spans="1:9" x14ac:dyDescent="0.25">
      <c r="A61" t="s">
        <v>67</v>
      </c>
      <c r="B61" s="1">
        <v>45457</v>
      </c>
      <c r="C61">
        <v>197.48333333333329</v>
      </c>
      <c r="D61">
        <v>0.25</v>
      </c>
      <c r="E61">
        <v>2.1603794999999999E-2</v>
      </c>
      <c r="F61">
        <v>-0.22839620499999999</v>
      </c>
      <c r="G61" t="s">
        <v>114</v>
      </c>
      <c r="H61" s="3">
        <v>-0.91359999999999997</v>
      </c>
      <c r="I61" s="4">
        <v>-31.72</v>
      </c>
    </row>
    <row r="62" spans="1:9" x14ac:dyDescent="0.25">
      <c r="A62" t="s">
        <v>68</v>
      </c>
      <c r="B62" s="1">
        <v>45457</v>
      </c>
      <c r="C62">
        <v>12.95</v>
      </c>
      <c r="D62">
        <v>0.25</v>
      </c>
      <c r="E62">
        <v>0.285953338</v>
      </c>
      <c r="F62">
        <v>3.5953338000000001E-2</v>
      </c>
      <c r="G62" t="s">
        <v>113</v>
      </c>
      <c r="H62" s="3">
        <v>0.14380000000000001</v>
      </c>
      <c r="I62" s="4">
        <v>4.99</v>
      </c>
    </row>
    <row r="63" spans="1:9" x14ac:dyDescent="0.25">
      <c r="A63" t="s">
        <v>69</v>
      </c>
      <c r="B63" s="1">
        <v>45457</v>
      </c>
      <c r="C63">
        <v>1.7</v>
      </c>
      <c r="D63">
        <v>0.25</v>
      </c>
      <c r="E63">
        <v>0.45304149799999999</v>
      </c>
      <c r="F63">
        <v>0.20304149799999999</v>
      </c>
      <c r="G63" t="s">
        <v>113</v>
      </c>
      <c r="H63" s="3">
        <v>0.81220000000000003</v>
      </c>
      <c r="I63" s="4">
        <v>28.2</v>
      </c>
    </row>
    <row r="64" spans="1:9" x14ac:dyDescent="0.25">
      <c r="A64" t="s">
        <v>70</v>
      </c>
      <c r="B64" s="1">
        <v>45457</v>
      </c>
      <c r="C64">
        <v>0.78333333333333333</v>
      </c>
      <c r="D64">
        <v>0.25</v>
      </c>
      <c r="E64">
        <v>0.43850095700000002</v>
      </c>
      <c r="F64">
        <v>0.188500957</v>
      </c>
      <c r="G64" t="s">
        <v>113</v>
      </c>
      <c r="H64" s="3">
        <v>0.754</v>
      </c>
      <c r="I64" s="4">
        <v>26.18</v>
      </c>
    </row>
    <row r="65" spans="1:9" x14ac:dyDescent="0.25">
      <c r="A65" t="s">
        <v>71</v>
      </c>
      <c r="B65" s="1">
        <v>45457</v>
      </c>
      <c r="C65">
        <v>1.8</v>
      </c>
      <c r="D65">
        <v>0.25</v>
      </c>
      <c r="E65">
        <v>0.43317543400000003</v>
      </c>
      <c r="F65">
        <v>0.183175434</v>
      </c>
      <c r="G65" t="s">
        <v>113</v>
      </c>
      <c r="H65" s="3">
        <v>0.73269999999999991</v>
      </c>
      <c r="I65" s="4">
        <v>25.44</v>
      </c>
    </row>
    <row r="66" spans="1:9" x14ac:dyDescent="0.25">
      <c r="A66" t="s">
        <v>72</v>
      </c>
      <c r="B66" s="1">
        <v>45456</v>
      </c>
      <c r="C66">
        <v>324.03333333333342</v>
      </c>
      <c r="D66">
        <v>0.1</v>
      </c>
      <c r="E66">
        <v>0.15894866399999999</v>
      </c>
      <c r="F66">
        <v>5.8948663999999977E-2</v>
      </c>
      <c r="G66" t="s">
        <v>113</v>
      </c>
      <c r="H66" s="3">
        <v>0.58950000000000002</v>
      </c>
      <c r="I66" s="4">
        <v>8.19</v>
      </c>
    </row>
    <row r="67" spans="1:9" x14ac:dyDescent="0.25">
      <c r="A67" t="s">
        <v>73</v>
      </c>
      <c r="B67" s="1">
        <v>45456</v>
      </c>
      <c r="C67">
        <v>41.583333333333343</v>
      </c>
      <c r="D67">
        <v>0.1</v>
      </c>
      <c r="E67">
        <v>0.15822340400000001</v>
      </c>
      <c r="F67">
        <v>5.8223404000000013E-2</v>
      </c>
      <c r="G67" t="s">
        <v>113</v>
      </c>
      <c r="H67" s="3">
        <v>0.58219999999999994</v>
      </c>
      <c r="I67" s="4">
        <v>8.09</v>
      </c>
    </row>
    <row r="68" spans="1:9" x14ac:dyDescent="0.25">
      <c r="A68" t="s">
        <v>74</v>
      </c>
      <c r="B68" s="1">
        <v>45457</v>
      </c>
      <c r="C68">
        <v>12.66666666666667</v>
      </c>
      <c r="D68">
        <v>0.25</v>
      </c>
      <c r="E68">
        <v>0.45598730399999998</v>
      </c>
      <c r="F68">
        <v>0.20598730400000001</v>
      </c>
      <c r="G68" t="s">
        <v>113</v>
      </c>
      <c r="H68" s="3">
        <v>0.82389999999999997</v>
      </c>
      <c r="I68" s="4">
        <v>28.61</v>
      </c>
    </row>
    <row r="69" spans="1:9" x14ac:dyDescent="0.25">
      <c r="A69" t="s">
        <v>75</v>
      </c>
      <c r="B69" s="1">
        <v>45456</v>
      </c>
      <c r="C69">
        <v>26.466666666666669</v>
      </c>
      <c r="D69">
        <v>0.25</v>
      </c>
      <c r="E69">
        <v>0.46928577399999999</v>
      </c>
      <c r="F69">
        <v>0.21928577399999999</v>
      </c>
      <c r="G69" t="s">
        <v>113</v>
      </c>
      <c r="H69" s="3">
        <v>0.87709999999999999</v>
      </c>
      <c r="I69" s="4">
        <v>30.46</v>
      </c>
    </row>
    <row r="70" spans="1:9" x14ac:dyDescent="0.25">
      <c r="A70" t="s">
        <v>76</v>
      </c>
      <c r="B70" s="1">
        <v>45456</v>
      </c>
      <c r="C70">
        <v>12.766666666666669</v>
      </c>
      <c r="D70">
        <v>0.25</v>
      </c>
      <c r="E70">
        <v>0.44720580900000001</v>
      </c>
      <c r="F70">
        <v>0.19720580900000001</v>
      </c>
      <c r="G70" t="s">
        <v>113</v>
      </c>
      <c r="H70" s="3">
        <v>0.78879999999999995</v>
      </c>
      <c r="I70" s="4">
        <v>27.39</v>
      </c>
    </row>
    <row r="71" spans="1:9" x14ac:dyDescent="0.25">
      <c r="A71" t="s">
        <v>77</v>
      </c>
      <c r="B71" s="1">
        <v>45456</v>
      </c>
      <c r="C71">
        <v>104.23333333333331</v>
      </c>
      <c r="D71">
        <v>0.25</v>
      </c>
      <c r="E71">
        <v>0.43972188800000001</v>
      </c>
      <c r="F71">
        <v>0.18972188800000001</v>
      </c>
      <c r="G71" t="s">
        <v>113</v>
      </c>
      <c r="H71" s="3">
        <v>0.75890000000000002</v>
      </c>
      <c r="I71" s="4">
        <v>26.35</v>
      </c>
    </row>
    <row r="72" spans="1:9" x14ac:dyDescent="0.25">
      <c r="A72" t="s">
        <v>78</v>
      </c>
      <c r="B72" s="1">
        <v>45456</v>
      </c>
      <c r="C72">
        <v>7.75</v>
      </c>
      <c r="D72">
        <v>0.1</v>
      </c>
      <c r="E72">
        <v>0.18832633300000001</v>
      </c>
      <c r="F72">
        <v>8.8326333000000007E-2</v>
      </c>
      <c r="G72" t="s">
        <v>113</v>
      </c>
      <c r="H72" s="3">
        <v>0.88329999999999997</v>
      </c>
      <c r="I72" s="4">
        <v>12.27</v>
      </c>
    </row>
    <row r="73" spans="1:9" x14ac:dyDescent="0.25">
      <c r="A73" t="s">
        <v>79</v>
      </c>
      <c r="B73" s="1">
        <v>45456</v>
      </c>
      <c r="C73">
        <v>8.3333333333333329E-2</v>
      </c>
      <c r="D73">
        <v>0.25</v>
      </c>
      <c r="E73">
        <v>0.268258579</v>
      </c>
      <c r="F73">
        <v>1.8258579E-2</v>
      </c>
      <c r="G73" t="s">
        <v>113</v>
      </c>
      <c r="H73" s="3">
        <v>7.2999999999999995E-2</v>
      </c>
      <c r="I73" s="4">
        <v>2.54</v>
      </c>
    </row>
    <row r="74" spans="1:9" x14ac:dyDescent="0.25">
      <c r="A74" t="s">
        <v>80</v>
      </c>
      <c r="B74" s="1">
        <v>45456</v>
      </c>
      <c r="C74">
        <v>14.93333333333333</v>
      </c>
      <c r="D74">
        <v>0.1</v>
      </c>
      <c r="E74">
        <v>0.141610078</v>
      </c>
      <c r="F74">
        <v>4.1610077999999988E-2</v>
      </c>
      <c r="G74" t="s">
        <v>113</v>
      </c>
      <c r="H74" s="3">
        <v>0.41609999999999997</v>
      </c>
      <c r="I74" s="4">
        <v>5.78</v>
      </c>
    </row>
    <row r="75" spans="1:9" x14ac:dyDescent="0.25">
      <c r="A75" t="s">
        <v>81</v>
      </c>
      <c r="B75" s="1">
        <v>45456</v>
      </c>
      <c r="C75">
        <v>55.3</v>
      </c>
      <c r="D75">
        <v>0.25</v>
      </c>
      <c r="E75">
        <v>0.28538759600000002</v>
      </c>
      <c r="F75">
        <v>3.5387596000000021E-2</v>
      </c>
      <c r="G75" t="s">
        <v>113</v>
      </c>
      <c r="H75" s="3">
        <v>0.1416</v>
      </c>
      <c r="I75" s="4">
        <v>4.91</v>
      </c>
    </row>
    <row r="76" spans="1:9" x14ac:dyDescent="0.25">
      <c r="A76" t="s">
        <v>82</v>
      </c>
      <c r="B76" s="1">
        <v>45456</v>
      </c>
      <c r="C76">
        <v>4.75</v>
      </c>
      <c r="D76">
        <v>0.1</v>
      </c>
      <c r="E76">
        <v>0.15570983399999999</v>
      </c>
      <c r="F76">
        <v>5.5709833999999993E-2</v>
      </c>
      <c r="G76" t="s">
        <v>113</v>
      </c>
      <c r="H76" s="3">
        <v>0.55710000000000004</v>
      </c>
      <c r="I76" s="4">
        <v>7.74</v>
      </c>
    </row>
    <row r="77" spans="1:9" x14ac:dyDescent="0.25">
      <c r="A77" t="s">
        <v>83</v>
      </c>
      <c r="B77" s="1">
        <v>45456</v>
      </c>
      <c r="C77">
        <v>122.93333333333329</v>
      </c>
      <c r="D77">
        <v>0.1</v>
      </c>
      <c r="E77">
        <v>1.7492839E-2</v>
      </c>
      <c r="F77">
        <v>-8.2507161000000009E-2</v>
      </c>
      <c r="G77" t="s">
        <v>114</v>
      </c>
      <c r="H77" s="3">
        <v>-0.82510000000000006</v>
      </c>
      <c r="I77" s="4">
        <v>-11.46</v>
      </c>
    </row>
    <row r="78" spans="1:9" x14ac:dyDescent="0.25">
      <c r="A78" t="s">
        <v>84</v>
      </c>
      <c r="B78" s="1">
        <v>45456</v>
      </c>
      <c r="C78">
        <v>4.7666666666666666</v>
      </c>
      <c r="D78">
        <v>0.1</v>
      </c>
      <c r="E78">
        <v>0.18989351500000001</v>
      </c>
      <c r="F78">
        <v>8.9893515000000007E-2</v>
      </c>
      <c r="G78" t="s">
        <v>113</v>
      </c>
      <c r="H78" s="3">
        <v>0.89890000000000003</v>
      </c>
      <c r="I78" s="4">
        <v>12.49</v>
      </c>
    </row>
    <row r="79" spans="1:9" x14ac:dyDescent="0.25">
      <c r="A79" t="s">
        <v>85</v>
      </c>
      <c r="B79" s="1">
        <v>45456</v>
      </c>
      <c r="C79">
        <v>2.9333333333333331</v>
      </c>
      <c r="D79">
        <v>0.1</v>
      </c>
      <c r="E79">
        <v>0.13071512299999999</v>
      </c>
      <c r="F79">
        <v>3.071512299999998E-2</v>
      </c>
      <c r="G79" t="s">
        <v>113</v>
      </c>
      <c r="H79" s="3">
        <v>0.30719999999999997</v>
      </c>
      <c r="I79" s="4">
        <v>4.2699999999999996</v>
      </c>
    </row>
    <row r="80" spans="1:9" x14ac:dyDescent="0.25">
      <c r="A80" t="s">
        <v>86</v>
      </c>
      <c r="B80" s="1">
        <v>45456</v>
      </c>
      <c r="C80">
        <v>52.333333333333343</v>
      </c>
      <c r="D80">
        <v>0.1</v>
      </c>
      <c r="E80">
        <v>1.3374067E-2</v>
      </c>
      <c r="F80">
        <v>-8.6625933000000002E-2</v>
      </c>
      <c r="G80" t="s">
        <v>114</v>
      </c>
      <c r="H80" s="3">
        <v>-0.86629999999999996</v>
      </c>
      <c r="I80" s="4">
        <v>-12.03</v>
      </c>
    </row>
    <row r="81" spans="1:9" x14ac:dyDescent="0.25">
      <c r="A81" t="s">
        <v>87</v>
      </c>
      <c r="B81" s="1">
        <v>45456</v>
      </c>
      <c r="C81">
        <v>1.033333333333333</v>
      </c>
      <c r="D81">
        <v>0.1</v>
      </c>
      <c r="E81">
        <v>0.106822508</v>
      </c>
      <c r="F81">
        <v>6.8225080000000049E-3</v>
      </c>
      <c r="G81" t="s">
        <v>113</v>
      </c>
      <c r="H81" s="3">
        <v>6.8199999999999997E-2</v>
      </c>
      <c r="I81" s="4">
        <v>0.95</v>
      </c>
    </row>
    <row r="82" spans="1:9" x14ac:dyDescent="0.25">
      <c r="A82" t="s">
        <v>88</v>
      </c>
      <c r="B82" s="1">
        <v>45456</v>
      </c>
      <c r="C82">
        <v>1.333333333333333</v>
      </c>
      <c r="D82">
        <v>0.1</v>
      </c>
      <c r="E82">
        <v>0.13825458299999999</v>
      </c>
      <c r="F82">
        <v>3.8254582999999981E-2</v>
      </c>
      <c r="G82" t="s">
        <v>113</v>
      </c>
      <c r="H82" s="3">
        <v>0.38250000000000001</v>
      </c>
      <c r="I82" s="4">
        <v>5.31</v>
      </c>
    </row>
    <row r="83" spans="1:9" x14ac:dyDescent="0.25">
      <c r="A83" t="s">
        <v>89</v>
      </c>
      <c r="B83" s="1">
        <v>45456</v>
      </c>
      <c r="C83">
        <v>1.5166666666666671</v>
      </c>
      <c r="D83">
        <v>0.1</v>
      </c>
      <c r="E83">
        <v>0.16142385100000001</v>
      </c>
      <c r="F83">
        <v>6.1423851000000002E-2</v>
      </c>
      <c r="G83" t="s">
        <v>113</v>
      </c>
      <c r="H83" s="3">
        <v>0.61419999999999997</v>
      </c>
      <c r="I83" s="4">
        <v>8.5299999999999994</v>
      </c>
    </row>
    <row r="84" spans="1:9" x14ac:dyDescent="0.25">
      <c r="A84" t="s">
        <v>90</v>
      </c>
      <c r="B84" s="1">
        <v>45456</v>
      </c>
      <c r="C84">
        <v>4.2333333333333334</v>
      </c>
      <c r="D84">
        <v>0.1</v>
      </c>
      <c r="E84">
        <v>0.21286377300000001</v>
      </c>
      <c r="F84">
        <v>0.112863773</v>
      </c>
      <c r="G84" t="s">
        <v>113</v>
      </c>
      <c r="H84" s="3">
        <v>1.1286</v>
      </c>
      <c r="I84" s="4">
        <v>15.68</v>
      </c>
    </row>
    <row r="85" spans="1:9" x14ac:dyDescent="0.25">
      <c r="A85" t="s">
        <v>91</v>
      </c>
      <c r="B85" s="1">
        <v>45456</v>
      </c>
      <c r="C85">
        <v>36</v>
      </c>
      <c r="D85">
        <v>0.1</v>
      </c>
      <c r="E85">
        <v>1.9725521999999999E-2</v>
      </c>
      <c r="F85">
        <v>-8.027447800000001E-2</v>
      </c>
      <c r="G85" t="s">
        <v>114</v>
      </c>
      <c r="H85" s="3">
        <v>-0.80269999999999997</v>
      </c>
      <c r="I85" s="4">
        <v>-11.15</v>
      </c>
    </row>
    <row r="86" spans="1:9" x14ac:dyDescent="0.25">
      <c r="A86" t="s">
        <v>92</v>
      </c>
      <c r="B86" s="1">
        <v>45456</v>
      </c>
      <c r="C86">
        <v>7.1166666666666663</v>
      </c>
      <c r="D86">
        <v>0.1</v>
      </c>
      <c r="E86">
        <v>0.176542804</v>
      </c>
      <c r="F86">
        <v>7.6542803999999992E-2</v>
      </c>
      <c r="G86" t="s">
        <v>113</v>
      </c>
      <c r="H86" s="3">
        <v>0.76540000000000008</v>
      </c>
      <c r="I86" s="4">
        <v>10.63</v>
      </c>
    </row>
    <row r="87" spans="1:9" x14ac:dyDescent="0.25">
      <c r="A87" t="s">
        <v>93</v>
      </c>
      <c r="B87" s="1">
        <v>45456</v>
      </c>
      <c r="C87">
        <v>94.45</v>
      </c>
      <c r="D87">
        <v>0.1</v>
      </c>
      <c r="E87">
        <v>0.169950347</v>
      </c>
      <c r="F87">
        <v>6.9950346999999996E-2</v>
      </c>
      <c r="G87" t="s">
        <v>113</v>
      </c>
      <c r="H87" s="3">
        <v>0.69950000000000001</v>
      </c>
      <c r="I87" s="4">
        <v>9.7200000000000006</v>
      </c>
    </row>
    <row r="88" spans="1:9" x14ac:dyDescent="0.25">
      <c r="A88" t="s">
        <v>94</v>
      </c>
      <c r="B88" s="1">
        <v>45455</v>
      </c>
      <c r="C88">
        <v>16996.25</v>
      </c>
      <c r="D88">
        <v>0.1</v>
      </c>
      <c r="E88">
        <v>4.429578E-3</v>
      </c>
      <c r="F88">
        <v>-9.5570422000000002E-2</v>
      </c>
      <c r="G88" t="s">
        <v>114</v>
      </c>
      <c r="H88" s="3">
        <v>-0.95569999999999988</v>
      </c>
      <c r="I88" s="4">
        <v>-13.27</v>
      </c>
    </row>
    <row r="89" spans="1:9" x14ac:dyDescent="0.25">
      <c r="A89" t="s">
        <v>95</v>
      </c>
      <c r="B89" s="1">
        <v>45455</v>
      </c>
      <c r="C89">
        <v>17117.683333333331</v>
      </c>
      <c r="D89">
        <v>0.1</v>
      </c>
      <c r="E89">
        <v>2.3392982E-2</v>
      </c>
      <c r="F89">
        <v>-7.6607017999999999E-2</v>
      </c>
      <c r="G89" t="s">
        <v>114</v>
      </c>
      <c r="H89" s="3">
        <v>-0.7661</v>
      </c>
      <c r="I89" s="4">
        <v>-10.64</v>
      </c>
    </row>
    <row r="90" spans="1:9" x14ac:dyDescent="0.25">
      <c r="A90" t="s">
        <v>96</v>
      </c>
      <c r="B90" s="1">
        <v>45455</v>
      </c>
      <c r="C90">
        <v>17121.099999999999</v>
      </c>
      <c r="D90">
        <v>0.1</v>
      </c>
      <c r="E90">
        <v>3.6700361000000001E-2</v>
      </c>
      <c r="F90">
        <v>-6.3299639000000005E-2</v>
      </c>
      <c r="G90" t="s">
        <v>114</v>
      </c>
      <c r="H90" s="3">
        <v>-0.63300000000000001</v>
      </c>
      <c r="I90" s="4">
        <v>-8.7899999999999991</v>
      </c>
    </row>
    <row r="91" spans="1:9" x14ac:dyDescent="0.25">
      <c r="A91" t="s">
        <v>97</v>
      </c>
      <c r="B91" s="1">
        <v>45444</v>
      </c>
      <c r="C91">
        <v>15.866666666666671</v>
      </c>
      <c r="D91">
        <v>0.1</v>
      </c>
      <c r="E91">
        <v>5.6587459E-2</v>
      </c>
      <c r="F91">
        <v>-4.3412541000000013E-2</v>
      </c>
      <c r="G91" t="s">
        <v>114</v>
      </c>
      <c r="H91" s="3">
        <v>-0.43409999999999999</v>
      </c>
      <c r="I91" s="4">
        <v>-6.03</v>
      </c>
    </row>
    <row r="92" spans="1:9" x14ac:dyDescent="0.25">
      <c r="A92" t="s">
        <v>98</v>
      </c>
      <c r="B92" s="1">
        <v>45449</v>
      </c>
      <c r="C92">
        <v>3909.6166666666668</v>
      </c>
      <c r="D92">
        <v>0.25</v>
      </c>
      <c r="E92">
        <v>1.5279099000000001E-2</v>
      </c>
      <c r="F92">
        <v>-0.23472090100000001</v>
      </c>
      <c r="G92" t="s">
        <v>114</v>
      </c>
      <c r="H92" s="3">
        <v>-0.93889999999999996</v>
      </c>
      <c r="I92" s="4">
        <v>-32.6</v>
      </c>
    </row>
    <row r="93" spans="1:9" x14ac:dyDescent="0.25">
      <c r="A93" t="s">
        <v>99</v>
      </c>
      <c r="B93" s="1">
        <v>45448</v>
      </c>
      <c r="C93">
        <v>0.43333333333333329</v>
      </c>
      <c r="D93">
        <v>0.1</v>
      </c>
      <c r="E93">
        <v>2.7043861999999998E-2</v>
      </c>
      <c r="F93">
        <v>-7.2956138000000004E-2</v>
      </c>
      <c r="G93" t="s">
        <v>114</v>
      </c>
      <c r="H93" s="3">
        <v>-0.72959999999999992</v>
      </c>
      <c r="I93" s="4">
        <v>-10.130000000000001</v>
      </c>
    </row>
    <row r="94" spans="1:9" x14ac:dyDescent="0.25">
      <c r="A94" t="s">
        <v>100</v>
      </c>
      <c r="B94" s="1">
        <v>45447</v>
      </c>
      <c r="C94">
        <v>251.3</v>
      </c>
      <c r="D94">
        <v>0.5</v>
      </c>
      <c r="E94">
        <v>0.54256461499999997</v>
      </c>
      <c r="F94">
        <v>4.2564614999999972E-2</v>
      </c>
      <c r="G94" t="s">
        <v>113</v>
      </c>
      <c r="H94" s="3">
        <v>8.5099999999999995E-2</v>
      </c>
      <c r="I94" s="4">
        <v>5.91</v>
      </c>
    </row>
    <row r="95" spans="1:9" x14ac:dyDescent="0.25">
      <c r="A95" t="s">
        <v>101</v>
      </c>
      <c r="B95" s="1">
        <v>45447</v>
      </c>
      <c r="C95">
        <v>2610.416666666667</v>
      </c>
      <c r="D95">
        <v>0.1</v>
      </c>
      <c r="E95">
        <v>2.2930374999999999E-2</v>
      </c>
      <c r="F95">
        <v>-7.7069625000000003E-2</v>
      </c>
      <c r="G95" t="s">
        <v>114</v>
      </c>
      <c r="H95" s="3">
        <v>-0.77069999999999994</v>
      </c>
      <c r="I95" s="4">
        <v>-10.7</v>
      </c>
    </row>
    <row r="96" spans="1:9" x14ac:dyDescent="0.25">
      <c r="A96" t="s">
        <v>102</v>
      </c>
      <c r="B96" s="1">
        <v>45447</v>
      </c>
      <c r="C96">
        <v>2346.9499999999998</v>
      </c>
      <c r="D96">
        <v>0.25</v>
      </c>
      <c r="E96">
        <v>0.10132426</v>
      </c>
      <c r="F96">
        <v>-0.14867574</v>
      </c>
      <c r="G96" t="s">
        <v>114</v>
      </c>
      <c r="H96" s="3">
        <v>-0.59470000000000001</v>
      </c>
      <c r="I96" s="4">
        <v>-20.65</v>
      </c>
    </row>
    <row r="97" spans="1:9" x14ac:dyDescent="0.25">
      <c r="A97" t="s">
        <v>102</v>
      </c>
      <c r="B97" s="1">
        <v>45447</v>
      </c>
      <c r="C97">
        <v>2572.7333333333331</v>
      </c>
      <c r="D97">
        <v>0.5</v>
      </c>
      <c r="E97">
        <v>0.10132426</v>
      </c>
      <c r="F97">
        <v>-0.39867574</v>
      </c>
      <c r="G97" t="s">
        <v>114</v>
      </c>
      <c r="H97" s="3">
        <v>-0.7974</v>
      </c>
      <c r="I97" s="4">
        <v>-55.37</v>
      </c>
    </row>
    <row r="98" spans="1:9" x14ac:dyDescent="0.25">
      <c r="A98" t="s">
        <v>103</v>
      </c>
      <c r="B98" s="1">
        <v>45447</v>
      </c>
      <c r="C98">
        <v>1072.8166666666671</v>
      </c>
      <c r="D98">
        <v>0.25</v>
      </c>
      <c r="E98">
        <v>3.8397935000000001E-2</v>
      </c>
      <c r="F98">
        <v>-0.21160206500000001</v>
      </c>
      <c r="G98" t="s">
        <v>114</v>
      </c>
      <c r="H98" s="3">
        <v>-0.84640000000000004</v>
      </c>
      <c r="I98" s="4">
        <v>-29.39</v>
      </c>
    </row>
    <row r="99" spans="1:9" x14ac:dyDescent="0.25">
      <c r="A99" t="s">
        <v>104</v>
      </c>
      <c r="B99" s="1">
        <v>45447</v>
      </c>
      <c r="C99">
        <v>651.2833333333333</v>
      </c>
      <c r="D99">
        <v>0.5</v>
      </c>
      <c r="E99">
        <v>0.12435139200000001</v>
      </c>
      <c r="F99">
        <v>-0.37564860799999999</v>
      </c>
      <c r="G99" t="s">
        <v>114</v>
      </c>
      <c r="H99" s="3">
        <v>-0.75129999999999997</v>
      </c>
      <c r="I99" s="4">
        <v>-52.17</v>
      </c>
    </row>
    <row r="100" spans="1:9" x14ac:dyDescent="0.25">
      <c r="A100" t="s">
        <v>105</v>
      </c>
      <c r="B100" s="1">
        <v>45446</v>
      </c>
      <c r="C100">
        <v>17.93333333333333</v>
      </c>
      <c r="D100">
        <v>0.25</v>
      </c>
      <c r="E100">
        <v>0.46316659100000002</v>
      </c>
      <c r="F100">
        <v>0.21316659099999999</v>
      </c>
      <c r="G100" t="s">
        <v>113</v>
      </c>
      <c r="H100" s="3">
        <v>0.85270000000000001</v>
      </c>
      <c r="I100" s="4">
        <v>29.61</v>
      </c>
    </row>
    <row r="101" spans="1:9" x14ac:dyDescent="0.25">
      <c r="A101" t="s">
        <v>106</v>
      </c>
      <c r="B101" s="1">
        <v>45446</v>
      </c>
      <c r="C101">
        <v>3.6166666666666671</v>
      </c>
      <c r="D101">
        <v>0.25</v>
      </c>
      <c r="E101">
        <v>0.181503574</v>
      </c>
      <c r="F101">
        <v>-6.8496425999999999E-2</v>
      </c>
      <c r="G101" t="s">
        <v>114</v>
      </c>
      <c r="H101" s="3">
        <v>-0.27399999999999997</v>
      </c>
      <c r="I101" s="4">
        <v>-9.51</v>
      </c>
    </row>
    <row r="102" spans="1:9" x14ac:dyDescent="0.25">
      <c r="A102" t="s">
        <v>107</v>
      </c>
      <c r="B102" s="1">
        <v>45446</v>
      </c>
      <c r="C102">
        <v>213.1166666666667</v>
      </c>
      <c r="D102">
        <v>0.25</v>
      </c>
      <c r="E102">
        <v>0.32797521400000001</v>
      </c>
      <c r="F102">
        <v>7.7975214000000015E-2</v>
      </c>
      <c r="G102" t="s">
        <v>113</v>
      </c>
      <c r="H102" s="3">
        <v>0.31190000000000001</v>
      </c>
      <c r="I102" s="4">
        <v>10.83</v>
      </c>
    </row>
    <row r="103" spans="1:9" x14ac:dyDescent="0.25">
      <c r="A103" t="s">
        <v>108</v>
      </c>
      <c r="B103" s="1">
        <v>45446</v>
      </c>
      <c r="C103">
        <v>0.15</v>
      </c>
      <c r="D103">
        <v>0.25</v>
      </c>
      <c r="E103">
        <v>0.43102559299999998</v>
      </c>
      <c r="F103">
        <v>0.18102559300000001</v>
      </c>
      <c r="G103" t="s">
        <v>113</v>
      </c>
      <c r="H103" s="3">
        <v>0.72409999999999997</v>
      </c>
      <c r="I103" s="4">
        <v>25.14</v>
      </c>
    </row>
    <row r="104" spans="1:9" x14ac:dyDescent="0.25">
      <c r="A104" t="s">
        <v>109</v>
      </c>
      <c r="B104" s="1">
        <v>45445</v>
      </c>
      <c r="C104">
        <v>96.25</v>
      </c>
      <c r="D104">
        <v>0.25</v>
      </c>
      <c r="E104">
        <v>0.40871772000000001</v>
      </c>
      <c r="F104">
        <v>0.15871772000000001</v>
      </c>
      <c r="G104" t="s">
        <v>113</v>
      </c>
      <c r="H104" s="3">
        <v>0.63490000000000002</v>
      </c>
      <c r="I104" s="4">
        <v>22.04</v>
      </c>
    </row>
    <row r="105" spans="1:9" x14ac:dyDescent="0.25">
      <c r="A105" t="s">
        <v>110</v>
      </c>
      <c r="B105" s="1">
        <v>45445</v>
      </c>
      <c r="C105">
        <v>1600.7333333333329</v>
      </c>
      <c r="D105">
        <v>0.1</v>
      </c>
      <c r="E105">
        <v>0.37351647599999999</v>
      </c>
      <c r="F105">
        <v>0.27351647600000012</v>
      </c>
      <c r="G105" t="s">
        <v>113</v>
      </c>
      <c r="H105" s="3">
        <v>2.7351999999999999</v>
      </c>
      <c r="I105" s="4">
        <v>37.99</v>
      </c>
    </row>
    <row r="106" spans="1:9" x14ac:dyDescent="0.25">
      <c r="A106" t="s">
        <v>111</v>
      </c>
      <c r="B106" s="1">
        <v>45444</v>
      </c>
      <c r="C106">
        <v>782.86666666666667</v>
      </c>
      <c r="D106">
        <v>0.1</v>
      </c>
      <c r="E106">
        <v>0.34473809799999999</v>
      </c>
      <c r="F106">
        <v>0.24473809799999999</v>
      </c>
      <c r="G106" t="s">
        <v>113</v>
      </c>
      <c r="H106" s="3">
        <v>2.4474</v>
      </c>
      <c r="I106" s="4">
        <v>33.99</v>
      </c>
    </row>
    <row r="107" spans="1:9" x14ac:dyDescent="0.25">
      <c r="A107" t="s">
        <v>112</v>
      </c>
      <c r="B107" s="1">
        <v>45444</v>
      </c>
      <c r="C107">
        <v>91.05</v>
      </c>
      <c r="D107">
        <v>0.1</v>
      </c>
      <c r="E107">
        <v>0.138664074</v>
      </c>
      <c r="F107">
        <v>3.8664073999999993E-2</v>
      </c>
      <c r="G107" t="s">
        <v>113</v>
      </c>
      <c r="H107" s="3">
        <v>0.38659999999999994</v>
      </c>
      <c r="I107" s="4">
        <v>5.37</v>
      </c>
    </row>
    <row r="108" spans="1:9" x14ac:dyDescent="0.25">
      <c r="A108" t="s">
        <v>115</v>
      </c>
      <c r="C108">
        <f>SUBTOTAL(101,Table2[Duração (min)])</f>
        <v>734.9380503144655</v>
      </c>
      <c r="D108">
        <f>SUBTOTAL(109,Table2[Compra (SOL)])</f>
        <v>27.550000000000036</v>
      </c>
      <c r="E108">
        <f>SUBTOTAL(109,Table2[Venda (SOL)])</f>
        <v>30.932432770000005</v>
      </c>
      <c r="F108">
        <f>SUBTOTAL(109,Table2[Resultado (SOL)])</f>
        <v>3.3824327699999994</v>
      </c>
      <c r="H108">
        <f>SUBTOTAL(101,Table2[Percentual])</f>
        <v>0.16462735849056603</v>
      </c>
      <c r="I108">
        <f>SUBTOTAL(109,Table2[Resultado ($)])</f>
        <v>469.78000000000014</v>
      </c>
    </row>
  </sheetData>
  <conditionalFormatting sqref="I2:I10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0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Mauricio Fernandes</cp:lastModifiedBy>
  <dcterms:created xsi:type="dcterms:W3CDTF">2024-06-20T03:28:40Z</dcterms:created>
  <dcterms:modified xsi:type="dcterms:W3CDTF">2024-06-20T03:33:21Z</dcterms:modified>
</cp:coreProperties>
</file>