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tonskaling/Downloads/"/>
    </mc:Choice>
  </mc:AlternateContent>
  <xr:revisionPtr revIDLastSave="0" documentId="13_ncr:1_{8AF2B7EC-E5EA-BB4A-A3E6-DCD81E0CD212}" xr6:coauthVersionLast="47" xr6:coauthVersionMax="47" xr10:uidLastSave="{00000000-0000-0000-0000-000000000000}"/>
  <bookViews>
    <workbookView xWindow="0" yWindow="760" windowWidth="30240" windowHeight="17780" xr2:uid="{F9BDA1C4-A54E-45D6-9991-B0F1C77BC04A}"/>
  </bookViews>
  <sheets>
    <sheet name="Teams" sheetId="15" r:id="rId1"/>
    <sheet name="Overall" sheetId="16" r:id="rId2"/>
    <sheet name="Classes" sheetId="17" r:id="rId3"/>
    <sheet name="Barrowman" sheetId="18" r:id="rId4"/>
  </sheets>
  <definedNames>
    <definedName name="_xlnm._FilterDatabase" localSheetId="3" hidden="1">Barrowman!$B$1:$AE$120</definedName>
    <definedName name="_xlnm._FilterDatabase" localSheetId="2" hidden="1">Classes!$B$1:$AE$1</definedName>
    <definedName name="_xlnm._FilterDatabase" localSheetId="1" hidden="1">Overall!$B$1:$AE$1</definedName>
    <definedName name="_xlnm._FilterDatabase" localSheetId="0" hidden="1">Teams!$B$1:$AE$120</definedName>
    <definedName name="l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5" l="1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2" i="15"/>
  <c r="AL3" i="15" l="1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L110" i="15"/>
  <c r="AL111" i="15"/>
  <c r="AL112" i="15"/>
  <c r="AL113" i="15"/>
  <c r="AL114" i="15"/>
  <c r="AL115" i="15"/>
  <c r="AL116" i="15"/>
  <c r="AL117" i="15"/>
  <c r="AL118" i="15"/>
  <c r="AL119" i="15"/>
  <c r="AL120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69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K110" i="15"/>
  <c r="AK111" i="15"/>
  <c r="AK112" i="15"/>
  <c r="AK113" i="15"/>
  <c r="AK114" i="15"/>
  <c r="AK115" i="15"/>
  <c r="AK116" i="15"/>
  <c r="AK117" i="15"/>
  <c r="AK118" i="15"/>
  <c r="AK119" i="15"/>
  <c r="AK120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J120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H110" i="15"/>
  <c r="AH111" i="15"/>
  <c r="AH112" i="15"/>
  <c r="AH113" i="15"/>
  <c r="AH114" i="15"/>
  <c r="AH115" i="15"/>
  <c r="AH116" i="15"/>
  <c r="AH117" i="15"/>
  <c r="AH118" i="15"/>
  <c r="AH119" i="15"/>
  <c r="AH120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67" i="15"/>
  <c r="AG68" i="15"/>
  <c r="AG69" i="15"/>
  <c r="AG70" i="15"/>
  <c r="AG71" i="15"/>
  <c r="AG72" i="15"/>
  <c r="AG73" i="15"/>
  <c r="AG74" i="15"/>
  <c r="AG75" i="15"/>
  <c r="AG76" i="15"/>
  <c r="AG77" i="15"/>
  <c r="AG78" i="15"/>
  <c r="AG79" i="15"/>
  <c r="AG80" i="15"/>
  <c r="AG81" i="15"/>
  <c r="AG82" i="15"/>
  <c r="AG83" i="15"/>
  <c r="AG84" i="15"/>
  <c r="AG85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G110" i="15"/>
  <c r="AG111" i="15"/>
  <c r="AG112" i="15"/>
  <c r="AG113" i="15"/>
  <c r="AG114" i="15"/>
  <c r="AG115" i="15"/>
  <c r="AG116" i="15"/>
  <c r="AG117" i="15"/>
  <c r="AG118" i="15"/>
  <c r="AG119" i="15"/>
  <c r="AG120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6" i="15"/>
  <c r="AF27" i="15"/>
  <c r="AF28" i="15"/>
  <c r="AF29" i="15"/>
  <c r="AF30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F75" i="15"/>
  <c r="AF76" i="15"/>
  <c r="AF77" i="15"/>
  <c r="AF78" i="15"/>
  <c r="AF79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J2" i="15"/>
  <c r="AI2" i="15"/>
  <c r="AH2" i="15"/>
  <c r="J121" i="15"/>
  <c r="G121" i="15"/>
  <c r="AG2" i="15"/>
  <c r="AF2" i="15"/>
  <c r="AK2" i="15" s="1"/>
  <c r="AL2" i="15" s="1"/>
</calcChain>
</file>

<file path=xl/sharedStrings.xml><?xml version="1.0" encoding="utf-8"?>
<sst xmlns="http://schemas.openxmlformats.org/spreadsheetml/2006/main" count="1707" uniqueCount="171">
  <si>
    <t>School</t>
  </si>
  <si>
    <t>Competition class</t>
  </si>
  <si>
    <t>Entry + Progress Updates</t>
  </si>
  <si>
    <t>Project Technical Report</t>
  </si>
  <si>
    <t>Target Alt</t>
  </si>
  <si>
    <t>Actual Alt</t>
  </si>
  <si>
    <t>Altitude Score</t>
  </si>
  <si>
    <t>Recovery Score</t>
  </si>
  <si>
    <t>Status</t>
  </si>
  <si>
    <t>Flight Performance Score</t>
  </si>
  <si>
    <t>Cubesat Bonus</t>
  </si>
  <si>
    <t>Bonus Total</t>
  </si>
  <si>
    <t>Final Score</t>
  </si>
  <si>
    <t>Barrowman Award</t>
  </si>
  <si>
    <t>Apogee Predict</t>
  </si>
  <si>
    <t>Delta</t>
  </si>
  <si>
    <t>% error</t>
  </si>
  <si>
    <t>Case Western Reserve University</t>
  </si>
  <si>
    <t>10k - COTS - All Propulsion Types</t>
  </si>
  <si>
    <t>New Mexico State University</t>
  </si>
  <si>
    <t>Cornell University</t>
  </si>
  <si>
    <t>University of Michigan-Dearborn</t>
  </si>
  <si>
    <t>The University of Queensland</t>
  </si>
  <si>
    <t>Virginia Polytechnic Institute and State University</t>
  </si>
  <si>
    <t>The University of Melbourne</t>
  </si>
  <si>
    <t>Brigham Young University</t>
  </si>
  <si>
    <t>California State University, Chico</t>
  </si>
  <si>
    <t>Military Technical College</t>
  </si>
  <si>
    <t>10k - SRAD - Solid Motors</t>
  </si>
  <si>
    <t>Idaho State University</t>
  </si>
  <si>
    <t>Clemson University</t>
  </si>
  <si>
    <t>Youngstown State University</t>
  </si>
  <si>
    <t>University of Louisville</t>
  </si>
  <si>
    <t>Florida International University</t>
  </si>
  <si>
    <t>Worcester Polytechnic Institute</t>
  </si>
  <si>
    <t>Lenoir-Rhyne University</t>
  </si>
  <si>
    <t>Manipal Institute of Technology, Manipal</t>
  </si>
  <si>
    <t>Middle East Technical University</t>
  </si>
  <si>
    <t>University of Maryland, College Park</t>
  </si>
  <si>
    <t>Chulalongkorn University</t>
  </si>
  <si>
    <t>Sakarya University of Applied Sciences</t>
  </si>
  <si>
    <t>Rochester Institute of Technology</t>
  </si>
  <si>
    <t>The University of Texas Rio Grande Valley</t>
  </si>
  <si>
    <t>Carleton University</t>
  </si>
  <si>
    <t>Istanbul Technical University</t>
  </si>
  <si>
    <t>Michigan State University</t>
  </si>
  <si>
    <t>10k - SRAD - Hybrid/Liquid &amp; Other</t>
  </si>
  <si>
    <t>Purdue University</t>
  </si>
  <si>
    <t>University of Strathclyde</t>
  </si>
  <si>
    <t>University of Florida</t>
  </si>
  <si>
    <t>Ataturk University</t>
  </si>
  <si>
    <t>The University of Texas at El Paso</t>
  </si>
  <si>
    <t>University of Texas at San Antonio</t>
  </si>
  <si>
    <t>New York University Abu Dhabi</t>
  </si>
  <si>
    <t>Polytechnique Montreal</t>
  </si>
  <si>
    <t>McGill University</t>
  </si>
  <si>
    <t>AGH University of Science and Technology</t>
  </si>
  <si>
    <t>Gdansk University of Technology</t>
  </si>
  <si>
    <t>Wroclaw University of Science and Technology</t>
  </si>
  <si>
    <t>University of Central Florida</t>
  </si>
  <si>
    <t>30k - COTS - All Propulsion Types</t>
  </si>
  <si>
    <t>Columbia University in the City of New York</t>
  </si>
  <si>
    <t>Kent State University</t>
  </si>
  <si>
    <t>Iowa State University of Science and Technology</t>
  </si>
  <si>
    <t>University of Minnesota, Twin Cities</t>
  </si>
  <si>
    <t>University of Nebraska-Lincoln</t>
  </si>
  <si>
    <t>George Washington University</t>
  </si>
  <si>
    <t>University of Windsor</t>
  </si>
  <si>
    <t>Monash University</t>
  </si>
  <si>
    <t>University of Alabama</t>
  </si>
  <si>
    <t>Missouri University of Science and Technology</t>
  </si>
  <si>
    <t>University of Canterbury</t>
  </si>
  <si>
    <t>University of California, Berkeley</t>
  </si>
  <si>
    <t>30k - SRAD - Solid Motors</t>
  </si>
  <si>
    <t>Rice University</t>
  </si>
  <si>
    <t>The Pennsylvania State University</t>
  </si>
  <si>
    <t>University of Houston</t>
  </si>
  <si>
    <t>Duke University</t>
  </si>
  <si>
    <t>University of Illinois at Urbana-Champaign</t>
  </si>
  <si>
    <t>University of Utah</t>
  </si>
  <si>
    <t>Mississippi State University</t>
  </si>
  <si>
    <t>Rutgers University</t>
  </si>
  <si>
    <t>Queen's University</t>
  </si>
  <si>
    <t>30k - SRAD - Hybrid/Liquid &amp; Other</t>
  </si>
  <si>
    <t>University of Waterloo</t>
  </si>
  <si>
    <t>Poznan University of Technology</t>
  </si>
  <si>
    <t>Vellore Institute of Technology, Vellore</t>
  </si>
  <si>
    <t>West Virginia University</t>
  </si>
  <si>
    <t>The Ohio State University</t>
  </si>
  <si>
    <t>The University of Akron</t>
  </si>
  <si>
    <t>Build Quality</t>
  </si>
  <si>
    <t>Australian National University</t>
  </si>
  <si>
    <t>Bandirma Onyedi Eylul University</t>
  </si>
  <si>
    <t>California State University, Fullerton</t>
  </si>
  <si>
    <t>Clark College</t>
  </si>
  <si>
    <t>Concordia University</t>
  </si>
  <si>
    <t>Ecole de technologie superieure</t>
  </si>
  <si>
    <t>Ecole Nationale Polytechnique d'Oran Maurice-Audin</t>
  </si>
  <si>
    <t>Federal University of Rio de Janeiro</t>
  </si>
  <si>
    <t>Illinois Institute of Technology</t>
  </si>
  <si>
    <t>Indian Institute of Technology Bombay</t>
  </si>
  <si>
    <t>Indian Institute of Technology, Madras</t>
  </si>
  <si>
    <t>Karadeniz Technical University</t>
  </si>
  <si>
    <t>Konya Technical University</t>
  </si>
  <si>
    <t>Liberty University</t>
  </si>
  <si>
    <t>McMaster University</t>
  </si>
  <si>
    <t>National Autonomous University of Mexico</t>
  </si>
  <si>
    <t>New Mexico Insitute of Mining and Technology</t>
  </si>
  <si>
    <t>Politecnico di Torino</t>
  </si>
  <si>
    <t>Politehnica University Of Bucharest</t>
  </si>
  <si>
    <t>Princeton University</t>
  </si>
  <si>
    <t>Rheinisch-WestfÃ¤lische Technische Hochschule Aachen</t>
  </si>
  <si>
    <t>Seoul National University</t>
  </si>
  <si>
    <t>South Dakota School of Mines &amp; Technology</t>
  </si>
  <si>
    <t>SUNY University at Buffalo</t>
  </si>
  <si>
    <t>Texas Tech University</t>
  </si>
  <si>
    <t>TOBB University of Economics and Technology (ETU)</t>
  </si>
  <si>
    <t>The University of British Columbia</t>
  </si>
  <si>
    <t>The University of South Alabama</t>
  </si>
  <si>
    <t>The University of Texas at Arlington</t>
  </si>
  <si>
    <t>The University of Western Australia</t>
  </si>
  <si>
    <t>Toronto Metropolitan University</t>
  </si>
  <si>
    <t>Universidad AeronÃ¡utica En QuerÃ©taro</t>
  </si>
  <si>
    <t>Universidad AutÃ³noma de Baja California</t>
  </si>
  <si>
    <t>Universidade de Brasilia</t>
  </si>
  <si>
    <t>Universiti Sains Malaysia</t>
  </si>
  <si>
    <t>University College London</t>
  </si>
  <si>
    <t>University of Minnesota, Duluth</t>
  </si>
  <si>
    <t>University of Missouri, Columbia</t>
  </si>
  <si>
    <t>University of New South Wales</t>
  </si>
  <si>
    <t>University of North Dakota</t>
  </si>
  <si>
    <t>University of Technology, Sydney</t>
  </si>
  <si>
    <t>University of Wisconsin-Madison</t>
  </si>
  <si>
    <t>Utah State University</t>
  </si>
  <si>
    <t>Washington and Lee University</t>
  </si>
  <si>
    <t>Washington State University, Pullman</t>
  </si>
  <si>
    <t>Western University</t>
  </si>
  <si>
    <t>University of Texas at Austin</t>
  </si>
  <si>
    <t>Penalties Total</t>
  </si>
  <si>
    <t>Unsports Penalty</t>
  </si>
  <si>
    <t>Instituto Tecno0oico de Buenos Aires</t>
  </si>
  <si>
    <t>Instituto Tecnologico y de Estudios Superiores de Monterrey</t>
  </si>
  <si>
    <t>Instituto Politecnico Nacional - Campus Guanajuato</t>
  </si>
  <si>
    <t>University of Sao Paulo</t>
  </si>
  <si>
    <t>Design Quality</t>
  </si>
  <si>
    <t>Payload Penalty</t>
  </si>
  <si>
    <t>D&amp;B Total</t>
  </si>
  <si>
    <t xml:space="preserve"> </t>
  </si>
  <si>
    <t>Prompt Launch Bonus</t>
  </si>
  <si>
    <t/>
  </si>
  <si>
    <t>Minor</t>
  </si>
  <si>
    <t>None</t>
  </si>
  <si>
    <t>Extensive</t>
  </si>
  <si>
    <t>9999999 = corrupt</t>
  </si>
  <si>
    <t>999999 = no prediction</t>
  </si>
  <si>
    <t>Waterloo prediction from PTR</t>
  </si>
  <si>
    <t>UTS prediction from PTR</t>
  </si>
  <si>
    <t>Sportsman Bonus</t>
  </si>
  <si>
    <t>Unknown</t>
  </si>
  <si>
    <t>Winner</t>
  </si>
  <si>
    <t>Late or Incomplete Admin Penalty</t>
  </si>
  <si>
    <t>Overall Rank</t>
  </si>
  <si>
    <t>Barrowman Rank</t>
  </si>
  <si>
    <t>#</t>
  </si>
  <si>
    <t>Status Filter</t>
  </si>
  <si>
    <t>Launch</t>
  </si>
  <si>
    <t>Top 50% technical report</t>
  </si>
  <si>
    <t>Top 50% build quality</t>
  </si>
  <si>
    <t>COTS motor</t>
  </si>
  <si>
    <t>Include Data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</si>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</sst>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0" fontId="0" fillId="0" borderId="0" xfId="2" applyNumberFormat="1" applyFont="1"/>
    <xf numFmtId="0" fontId="4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164" fontId="6" fillId="0" borderId="0" xfId="0" applyNumberFormat="1" applyFont="1"/>
  </cellXfs>
  <cellStyles count="3">
    <cellStyle name="Normal" xfId="0" builtinId="0"/>
    <cellStyle name="Normal 2" xfId="1" xr:uid="{F97907A5-ADE3-47FF-990A-9D913438DCF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5FEC-E8A6-4688-A7F3-60584DA6747C}">
  <dimension ref="A1:AL126"/>
  <sheetViews>
    <sheetView tabSelected="1" topLeftCell="I1" workbookViewId="0">
      <pane ySplit="1" topLeftCell="A99" activePane="bottomLeft" state="frozen"/>
      <selection pane="bottomLeft" activeCell="AL2" sqref="AL2:AL120"/>
    </sheetView>
  </sheetViews>
  <sheetFormatPr baseColWidth="10" defaultColWidth="8.83203125" defaultRowHeight="15" x14ac:dyDescent="0.2"/>
  <cols>
    <col min="1" max="1" width="2.83203125" customWidth="1"/>
    <col min="2" max="2" width="3.6640625" customWidth="1"/>
    <col min="3" max="3" width="56" customWidth="1"/>
    <col min="4" max="4" width="33.33203125" customWidth="1"/>
    <col min="6" max="6" width="11.5" customWidth="1"/>
    <col min="8" max="8" width="7.33203125" customWidth="1"/>
    <col min="9" max="9" width="7.83203125" customWidth="1"/>
    <col min="10" max="10" width="7.33203125" customWidth="1"/>
    <col min="11" max="13" width="7.5" customWidth="1"/>
    <col min="17" max="17" width="12.1640625" customWidth="1"/>
    <col min="18" max="18" width="11" customWidth="1"/>
    <col min="25" max="25" width="7.83203125" customWidth="1"/>
    <col min="26" max="26" width="3.5" customWidth="1"/>
    <col min="27" max="27" width="11.5" customWidth="1"/>
    <col min="31" max="31" width="11.5" customWidth="1"/>
  </cols>
  <sheetData>
    <row r="1" spans="1:38" s="5" customFormat="1" ht="64" x14ac:dyDescent="0.2">
      <c r="A1" s="4"/>
      <c r="B1" s="4" t="s">
        <v>163</v>
      </c>
      <c r="C1" s="4" t="s">
        <v>0</v>
      </c>
      <c r="D1" s="4" t="s">
        <v>1</v>
      </c>
      <c r="E1" s="5" t="s">
        <v>2</v>
      </c>
      <c r="F1" s="5" t="s">
        <v>160</v>
      </c>
      <c r="G1" s="4" t="s">
        <v>3</v>
      </c>
      <c r="H1" s="5" t="s">
        <v>90</v>
      </c>
      <c r="I1" s="5" t="s">
        <v>144</v>
      </c>
      <c r="J1" s="4" t="s">
        <v>146</v>
      </c>
      <c r="K1" s="5" t="s">
        <v>148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4" t="s">
        <v>9</v>
      </c>
      <c r="R1" s="5" t="s">
        <v>157</v>
      </c>
      <c r="S1" s="5" t="s">
        <v>10</v>
      </c>
      <c r="T1" s="4" t="s">
        <v>11</v>
      </c>
      <c r="U1" s="5" t="s">
        <v>145</v>
      </c>
      <c r="V1" s="5" t="s">
        <v>139</v>
      </c>
      <c r="W1" s="4" t="s">
        <v>138</v>
      </c>
      <c r="X1" s="4" t="s">
        <v>12</v>
      </c>
      <c r="Y1" s="4" t="s">
        <v>161</v>
      </c>
      <c r="Z1" s="4"/>
      <c r="AA1" s="4" t="s">
        <v>13</v>
      </c>
      <c r="AB1" s="5" t="s">
        <v>14</v>
      </c>
      <c r="AC1" s="5" t="s">
        <v>15</v>
      </c>
      <c r="AD1" s="5" t="s">
        <v>16</v>
      </c>
      <c r="AE1" s="5" t="s">
        <v>162</v>
      </c>
      <c r="AF1" s="7" t="s">
        <v>164</v>
      </c>
      <c r="AG1" s="7" t="s">
        <v>165</v>
      </c>
      <c r="AH1" s="8" t="s">
        <v>166</v>
      </c>
      <c r="AI1" s="8" t="s">
        <v>167</v>
      </c>
      <c r="AJ1" s="9" t="s">
        <v>168</v>
      </c>
      <c r="AK1" s="9" t="s">
        <v>169</v>
      </c>
      <c r="AL1" s="9" t="s">
        <v>170</v>
      </c>
    </row>
    <row r="2" spans="1:38" x14ac:dyDescent="0.2">
      <c r="A2" s="2"/>
      <c r="B2">
        <v>1</v>
      </c>
      <c r="C2" t="s">
        <v>56</v>
      </c>
      <c r="D2" t="s">
        <v>46</v>
      </c>
      <c r="E2">
        <v>60</v>
      </c>
      <c r="G2" s="1">
        <v>182.5</v>
      </c>
      <c r="H2">
        <v>96</v>
      </c>
      <c r="I2">
        <v>107</v>
      </c>
      <c r="J2">
        <v>203</v>
      </c>
      <c r="L2">
        <v>10000</v>
      </c>
      <c r="M2">
        <v>0</v>
      </c>
      <c r="N2" s="1">
        <v>0</v>
      </c>
      <c r="O2">
        <v>0</v>
      </c>
      <c r="P2" t="s">
        <v>152</v>
      </c>
      <c r="Q2" s="1">
        <v>0</v>
      </c>
      <c r="S2">
        <v>50</v>
      </c>
      <c r="T2">
        <v>50</v>
      </c>
      <c r="W2">
        <v>0</v>
      </c>
      <c r="X2" s="1">
        <v>495.5</v>
      </c>
      <c r="Y2">
        <v>86</v>
      </c>
      <c r="Z2" s="2"/>
      <c r="AB2">
        <v>10333</v>
      </c>
      <c r="AC2">
        <f>M2-AB2</f>
        <v>-10333</v>
      </c>
      <c r="AD2" s="6">
        <f>AC2/AB2</f>
        <v>-1</v>
      </c>
      <c r="AE2">
        <v>119</v>
      </c>
      <c r="AF2" s="10">
        <f>IF(P2&lt;&gt;"Excessive",1,0)</f>
        <v>1</v>
      </c>
      <c r="AG2" s="10">
        <f>IF(M2&gt;1000, 1, 0)</f>
        <v>0</v>
      </c>
      <c r="AH2" s="10">
        <f>IF(G2&gt;G$121, 1, 0)</f>
        <v>1</v>
      </c>
      <c r="AI2" s="10">
        <f>IF(J2&gt;J$121, 1, 0)</f>
        <v>1</v>
      </c>
      <c r="AJ2" s="10">
        <f>IF(ISNUMBER(SEARCH("COTS",D2)), 1, 0)</f>
        <v>0</v>
      </c>
      <c r="AK2" s="10">
        <f>IF(SUM(AF2:AJ2) =5, 1, 0)</f>
        <v>0</v>
      </c>
      <c r="AL2" s="10" t="str">
        <f>IF(AK2=1, AD2, "")</f>
        <v/>
      </c>
    </row>
    <row r="3" spans="1:38" x14ac:dyDescent="0.2">
      <c r="A3" s="2"/>
      <c r="B3">
        <v>4</v>
      </c>
      <c r="C3" t="s">
        <v>50</v>
      </c>
      <c r="D3" t="s">
        <v>18</v>
      </c>
      <c r="E3">
        <v>45</v>
      </c>
      <c r="G3" s="1">
        <v>136.33333333333331</v>
      </c>
      <c r="H3" t="s">
        <v>147</v>
      </c>
      <c r="J3">
        <v>0</v>
      </c>
      <c r="L3">
        <v>10000</v>
      </c>
      <c r="N3" s="1">
        <v>0</v>
      </c>
      <c r="O3" t="s">
        <v>149</v>
      </c>
      <c r="P3" t="s">
        <v>149</v>
      </c>
      <c r="Q3" s="1">
        <v>0</v>
      </c>
      <c r="S3">
        <v>0</v>
      </c>
      <c r="T3">
        <v>0</v>
      </c>
      <c r="W3">
        <v>0</v>
      </c>
      <c r="X3" s="1">
        <v>181.33333333333331</v>
      </c>
      <c r="Y3">
        <v>119</v>
      </c>
      <c r="Z3" s="2"/>
      <c r="AC3">
        <f t="shared" ref="AC3:AC66" si="0">M3-AB3</f>
        <v>0</v>
      </c>
      <c r="AD3" s="6" t="e">
        <f t="shared" ref="AD3:AD66" si="1">AC3/AB3</f>
        <v>#DIV/0!</v>
      </c>
      <c r="AE3">
        <v>100</v>
      </c>
      <c r="AF3" s="10">
        <f t="shared" ref="AF3:AF66" si="2">IF(P3&lt;&gt;"Excessive",1,0)</f>
        <v>1</v>
      </c>
      <c r="AG3" s="10">
        <f t="shared" ref="AG3:AG66" si="3">IF(M3&gt;1000, 1, 0)</f>
        <v>0</v>
      </c>
      <c r="AH3" s="10">
        <f t="shared" ref="AH3:AH66" si="4">IF(G3&gt;G$121, 1, 0)</f>
        <v>0</v>
      </c>
      <c r="AI3" s="10">
        <f t="shared" ref="AI3:AI66" si="5">IF(J3&gt;J$121, 1, 0)</f>
        <v>0</v>
      </c>
      <c r="AJ3" s="10">
        <f t="shared" ref="AJ3:AJ66" si="6">IF(ISNUMBER(SEARCH("COTS",D3)), 1, 0)</f>
        <v>1</v>
      </c>
      <c r="AK3" s="10">
        <f t="shared" ref="AK3:AK66" si="7">IF(SUM(AF3:AJ3) =5, 1, 0)</f>
        <v>0</v>
      </c>
      <c r="AL3" s="10" t="str">
        <f t="shared" ref="AL3:AL66" si="8">IF(AK3=1, AD3, "")</f>
        <v/>
      </c>
    </row>
    <row r="4" spans="1:38" x14ac:dyDescent="0.2">
      <c r="A4" s="2"/>
      <c r="B4">
        <v>5</v>
      </c>
      <c r="C4" t="s">
        <v>91</v>
      </c>
      <c r="D4" t="s">
        <v>18</v>
      </c>
      <c r="E4">
        <v>60</v>
      </c>
      <c r="G4" s="1">
        <v>176</v>
      </c>
      <c r="H4">
        <v>100</v>
      </c>
      <c r="I4">
        <v>100</v>
      </c>
      <c r="J4">
        <v>200</v>
      </c>
      <c r="K4">
        <v>100</v>
      </c>
      <c r="L4">
        <v>10000</v>
      </c>
      <c r="M4">
        <v>8694</v>
      </c>
      <c r="N4" s="1">
        <v>197.63333333333333</v>
      </c>
      <c r="O4">
        <v>150</v>
      </c>
      <c r="P4" t="s">
        <v>150</v>
      </c>
      <c r="Q4" s="1">
        <v>347.63333333333333</v>
      </c>
      <c r="R4">
        <v>15</v>
      </c>
      <c r="S4">
        <v>0</v>
      </c>
      <c r="T4">
        <v>115</v>
      </c>
      <c r="W4">
        <v>0</v>
      </c>
      <c r="X4" s="1">
        <v>898.63333333333333</v>
      </c>
      <c r="Y4">
        <v>31</v>
      </c>
      <c r="Z4" s="2"/>
      <c r="AB4">
        <v>9967</v>
      </c>
      <c r="AC4">
        <f t="shared" si="0"/>
        <v>-1273</v>
      </c>
      <c r="AD4" s="6">
        <f t="shared" si="1"/>
        <v>-0.12772148088692686</v>
      </c>
      <c r="AE4">
        <v>52</v>
      </c>
      <c r="AF4" s="10">
        <f t="shared" si="2"/>
        <v>1</v>
      </c>
      <c r="AG4" s="10">
        <f t="shared" si="3"/>
        <v>1</v>
      </c>
      <c r="AH4" s="10">
        <f t="shared" si="4"/>
        <v>1</v>
      </c>
      <c r="AI4" s="10">
        <f t="shared" si="5"/>
        <v>1</v>
      </c>
      <c r="AJ4" s="10">
        <f t="shared" si="6"/>
        <v>1</v>
      </c>
      <c r="AK4" s="10">
        <f t="shared" si="7"/>
        <v>1</v>
      </c>
      <c r="AL4" s="10">
        <f t="shared" si="8"/>
        <v>-0.12772148088692686</v>
      </c>
    </row>
    <row r="5" spans="1:38" x14ac:dyDescent="0.2">
      <c r="A5" s="2"/>
      <c r="B5">
        <v>6</v>
      </c>
      <c r="C5" t="s">
        <v>92</v>
      </c>
      <c r="D5" t="s">
        <v>18</v>
      </c>
      <c r="E5">
        <v>30</v>
      </c>
      <c r="G5" s="1">
        <v>0</v>
      </c>
      <c r="H5">
        <v>101</v>
      </c>
      <c r="I5">
        <v>101.5</v>
      </c>
      <c r="J5">
        <v>202.5</v>
      </c>
      <c r="K5">
        <v>0</v>
      </c>
      <c r="L5">
        <v>10000</v>
      </c>
      <c r="M5">
        <v>12723</v>
      </c>
      <c r="N5" s="1">
        <v>32.316666666666663</v>
      </c>
      <c r="O5">
        <v>150</v>
      </c>
      <c r="P5" t="s">
        <v>151</v>
      </c>
      <c r="Q5" s="1">
        <v>182.31666666666666</v>
      </c>
      <c r="S5">
        <v>0</v>
      </c>
      <c r="T5">
        <v>0</v>
      </c>
      <c r="W5">
        <v>0</v>
      </c>
      <c r="X5" s="1">
        <v>414.81666666666666</v>
      </c>
      <c r="Y5">
        <v>106</v>
      </c>
      <c r="Z5" s="2"/>
      <c r="AB5">
        <v>10025</v>
      </c>
      <c r="AC5">
        <f t="shared" si="0"/>
        <v>2698</v>
      </c>
      <c r="AD5" s="6">
        <f t="shared" si="1"/>
        <v>0.26912718204488778</v>
      </c>
      <c r="AE5">
        <v>73</v>
      </c>
      <c r="AF5" s="10">
        <f t="shared" si="2"/>
        <v>1</v>
      </c>
      <c r="AG5" s="10">
        <f t="shared" si="3"/>
        <v>1</v>
      </c>
      <c r="AH5" s="10">
        <f t="shared" si="4"/>
        <v>0</v>
      </c>
      <c r="AI5" s="10">
        <f t="shared" si="5"/>
        <v>1</v>
      </c>
      <c r="AJ5" s="10">
        <f t="shared" si="6"/>
        <v>1</v>
      </c>
      <c r="AK5" s="10">
        <f t="shared" si="7"/>
        <v>0</v>
      </c>
      <c r="AL5" s="10" t="str">
        <f t="shared" si="8"/>
        <v/>
      </c>
    </row>
    <row r="6" spans="1:38" x14ac:dyDescent="0.2">
      <c r="A6" s="2"/>
      <c r="B6">
        <v>7</v>
      </c>
      <c r="C6" t="s">
        <v>25</v>
      </c>
      <c r="D6" t="s">
        <v>18</v>
      </c>
      <c r="E6">
        <v>60</v>
      </c>
      <c r="G6" s="1">
        <v>186.5</v>
      </c>
      <c r="H6">
        <v>110</v>
      </c>
      <c r="I6">
        <v>103</v>
      </c>
      <c r="J6">
        <v>213</v>
      </c>
      <c r="K6">
        <v>100</v>
      </c>
      <c r="L6">
        <v>10000</v>
      </c>
      <c r="M6">
        <v>9938</v>
      </c>
      <c r="N6" s="1">
        <v>342.76666666666665</v>
      </c>
      <c r="O6">
        <v>150</v>
      </c>
      <c r="P6" t="s">
        <v>151</v>
      </c>
      <c r="Q6" s="1">
        <v>492.76666666666665</v>
      </c>
      <c r="R6">
        <v>15</v>
      </c>
      <c r="S6">
        <v>50</v>
      </c>
      <c r="T6">
        <v>165</v>
      </c>
      <c r="W6">
        <v>0</v>
      </c>
      <c r="X6" s="1">
        <v>1117.2666666666667</v>
      </c>
      <c r="Y6">
        <v>2</v>
      </c>
      <c r="Z6" s="2"/>
      <c r="AB6">
        <v>10026</v>
      </c>
      <c r="AC6">
        <f t="shared" si="0"/>
        <v>-88</v>
      </c>
      <c r="AD6" s="6">
        <f t="shared" si="1"/>
        <v>-8.7771793337322965E-3</v>
      </c>
      <c r="AE6">
        <v>10</v>
      </c>
      <c r="AF6" s="10">
        <f t="shared" si="2"/>
        <v>1</v>
      </c>
      <c r="AG6" s="10">
        <f t="shared" si="3"/>
        <v>1</v>
      </c>
      <c r="AH6" s="10">
        <f t="shared" si="4"/>
        <v>1</v>
      </c>
      <c r="AI6" s="10">
        <f t="shared" si="5"/>
        <v>1</v>
      </c>
      <c r="AJ6" s="10">
        <f t="shared" si="6"/>
        <v>1</v>
      </c>
      <c r="AK6" s="10">
        <f t="shared" si="7"/>
        <v>1</v>
      </c>
      <c r="AL6" s="10">
        <f t="shared" si="8"/>
        <v>-8.7771793337322965E-3</v>
      </c>
    </row>
    <row r="7" spans="1:38" x14ac:dyDescent="0.2">
      <c r="A7" s="2"/>
      <c r="B7">
        <v>9</v>
      </c>
      <c r="C7" t="s">
        <v>26</v>
      </c>
      <c r="D7" t="s">
        <v>18</v>
      </c>
      <c r="E7">
        <v>60</v>
      </c>
      <c r="F7">
        <v>15</v>
      </c>
      <c r="G7" s="1">
        <v>122.5</v>
      </c>
      <c r="H7">
        <v>100</v>
      </c>
      <c r="I7">
        <v>79.3</v>
      </c>
      <c r="J7">
        <v>179.3</v>
      </c>
      <c r="K7">
        <v>100</v>
      </c>
      <c r="L7">
        <v>10000</v>
      </c>
      <c r="M7">
        <v>10583</v>
      </c>
      <c r="N7" s="1">
        <v>281.98333333333335</v>
      </c>
      <c r="O7">
        <v>0</v>
      </c>
      <c r="P7" t="s">
        <v>152</v>
      </c>
      <c r="Q7" s="1">
        <v>281.98333333333335</v>
      </c>
      <c r="S7">
        <v>50</v>
      </c>
      <c r="T7">
        <v>150</v>
      </c>
      <c r="W7">
        <v>15</v>
      </c>
      <c r="X7" s="1">
        <v>778.7833333333333</v>
      </c>
      <c r="Y7">
        <v>55</v>
      </c>
      <c r="Z7" s="2"/>
      <c r="AB7">
        <v>10500</v>
      </c>
      <c r="AC7">
        <f t="shared" si="0"/>
        <v>83</v>
      </c>
      <c r="AD7" s="6">
        <f t="shared" si="1"/>
        <v>7.904761904761904E-3</v>
      </c>
      <c r="AE7">
        <v>8</v>
      </c>
      <c r="AF7" s="10">
        <f t="shared" si="2"/>
        <v>1</v>
      </c>
      <c r="AG7" s="10">
        <f t="shared" si="3"/>
        <v>1</v>
      </c>
      <c r="AH7" s="10">
        <f t="shared" si="4"/>
        <v>0</v>
      </c>
      <c r="AI7" s="10">
        <f t="shared" si="5"/>
        <v>0</v>
      </c>
      <c r="AJ7" s="10">
        <f t="shared" si="6"/>
        <v>1</v>
      </c>
      <c r="AK7" s="10">
        <f t="shared" si="7"/>
        <v>0</v>
      </c>
      <c r="AL7" s="10" t="str">
        <f t="shared" si="8"/>
        <v/>
      </c>
    </row>
    <row r="8" spans="1:38" x14ac:dyDescent="0.2">
      <c r="A8" s="2"/>
      <c r="B8">
        <v>11</v>
      </c>
      <c r="C8" t="s">
        <v>93</v>
      </c>
      <c r="D8" t="s">
        <v>18</v>
      </c>
      <c r="E8">
        <v>60</v>
      </c>
      <c r="G8" s="1">
        <v>178</v>
      </c>
      <c r="H8">
        <v>107</v>
      </c>
      <c r="I8">
        <v>85.5</v>
      </c>
      <c r="J8">
        <v>192.5</v>
      </c>
      <c r="K8">
        <v>100</v>
      </c>
      <c r="L8">
        <v>10000</v>
      </c>
      <c r="M8">
        <v>10629</v>
      </c>
      <c r="N8" s="1">
        <v>276.61666666666667</v>
      </c>
      <c r="O8">
        <v>150</v>
      </c>
      <c r="P8" t="s">
        <v>151</v>
      </c>
      <c r="Q8" s="1">
        <v>426.61666666666667</v>
      </c>
      <c r="S8">
        <v>50</v>
      </c>
      <c r="T8">
        <v>150</v>
      </c>
      <c r="W8">
        <v>0</v>
      </c>
      <c r="X8" s="1">
        <v>1007.1166666666667</v>
      </c>
      <c r="Y8">
        <v>18</v>
      </c>
      <c r="Z8" s="2"/>
      <c r="AB8">
        <v>9720</v>
      </c>
      <c r="AC8">
        <f t="shared" si="0"/>
        <v>909</v>
      </c>
      <c r="AD8" s="6">
        <f t="shared" si="1"/>
        <v>9.3518518518518515E-2</v>
      </c>
      <c r="AE8">
        <v>44</v>
      </c>
      <c r="AF8" s="10">
        <f t="shared" si="2"/>
        <v>1</v>
      </c>
      <c r="AG8" s="10">
        <f t="shared" si="3"/>
        <v>1</v>
      </c>
      <c r="AH8" s="10">
        <f t="shared" si="4"/>
        <v>1</v>
      </c>
      <c r="AI8" s="10">
        <f t="shared" si="5"/>
        <v>0</v>
      </c>
      <c r="AJ8" s="10">
        <f t="shared" si="6"/>
        <v>1</v>
      </c>
      <c r="AK8" s="10">
        <f t="shared" si="7"/>
        <v>0</v>
      </c>
      <c r="AL8" s="10" t="str">
        <f t="shared" si="8"/>
        <v/>
      </c>
    </row>
    <row r="9" spans="1:38" x14ac:dyDescent="0.2">
      <c r="A9" s="2"/>
      <c r="B9">
        <v>12</v>
      </c>
      <c r="C9" t="s">
        <v>43</v>
      </c>
      <c r="D9" t="s">
        <v>60</v>
      </c>
      <c r="E9">
        <v>60</v>
      </c>
      <c r="G9" s="1">
        <v>180</v>
      </c>
      <c r="H9">
        <v>100</v>
      </c>
      <c r="I9">
        <v>89</v>
      </c>
      <c r="J9">
        <v>189</v>
      </c>
      <c r="K9">
        <v>100</v>
      </c>
      <c r="L9">
        <v>30000</v>
      </c>
      <c r="M9">
        <v>24580</v>
      </c>
      <c r="N9" s="1">
        <v>139.22222222222223</v>
      </c>
      <c r="O9">
        <v>150</v>
      </c>
      <c r="P9" t="s">
        <v>150</v>
      </c>
      <c r="Q9" s="1">
        <v>289.22222222222223</v>
      </c>
      <c r="S9">
        <v>50</v>
      </c>
      <c r="T9">
        <v>150</v>
      </c>
      <c r="W9">
        <v>0</v>
      </c>
      <c r="X9" s="1">
        <v>868.22222222222217</v>
      </c>
      <c r="Y9">
        <v>36</v>
      </c>
      <c r="Z9" s="2"/>
      <c r="AB9">
        <v>27473</v>
      </c>
      <c r="AC9">
        <f t="shared" si="0"/>
        <v>-2893</v>
      </c>
      <c r="AD9" s="6">
        <f t="shared" si="1"/>
        <v>-0.10530338878171296</v>
      </c>
      <c r="AE9">
        <v>46</v>
      </c>
      <c r="AF9" s="10">
        <f t="shared" si="2"/>
        <v>1</v>
      </c>
      <c r="AG9" s="10">
        <f t="shared" si="3"/>
        <v>1</v>
      </c>
      <c r="AH9" s="10">
        <f t="shared" si="4"/>
        <v>1</v>
      </c>
      <c r="AI9" s="10">
        <f t="shared" si="5"/>
        <v>0</v>
      </c>
      <c r="AJ9" s="10">
        <f t="shared" si="6"/>
        <v>1</v>
      </c>
      <c r="AK9" s="10">
        <f t="shared" si="7"/>
        <v>0</v>
      </c>
      <c r="AL9" s="10" t="str">
        <f t="shared" si="8"/>
        <v/>
      </c>
    </row>
    <row r="10" spans="1:38" x14ac:dyDescent="0.2">
      <c r="A10" s="2"/>
      <c r="B10">
        <v>13</v>
      </c>
      <c r="C10" t="s">
        <v>17</v>
      </c>
      <c r="D10" t="s">
        <v>60</v>
      </c>
      <c r="E10">
        <v>60</v>
      </c>
      <c r="G10" s="1">
        <v>179</v>
      </c>
      <c r="H10">
        <v>111.5</v>
      </c>
      <c r="I10">
        <v>100</v>
      </c>
      <c r="J10">
        <v>211.5</v>
      </c>
      <c r="K10">
        <v>0</v>
      </c>
      <c r="L10">
        <v>30000</v>
      </c>
      <c r="M10">
        <v>23760</v>
      </c>
      <c r="N10" s="1">
        <v>107.33333333333334</v>
      </c>
      <c r="O10">
        <v>150</v>
      </c>
      <c r="P10" t="s">
        <v>151</v>
      </c>
      <c r="Q10" s="1">
        <v>257.33333333333337</v>
      </c>
      <c r="S10">
        <v>50</v>
      </c>
      <c r="T10">
        <v>50</v>
      </c>
      <c r="W10">
        <v>0</v>
      </c>
      <c r="X10" s="1">
        <v>757.83333333333337</v>
      </c>
      <c r="Y10">
        <v>60</v>
      </c>
      <c r="Z10" s="2"/>
      <c r="AB10">
        <v>29315</v>
      </c>
      <c r="AC10">
        <f t="shared" si="0"/>
        <v>-5555</v>
      </c>
      <c r="AD10" s="6">
        <f t="shared" si="1"/>
        <v>-0.18949343339587241</v>
      </c>
      <c r="AE10">
        <v>68</v>
      </c>
      <c r="AF10" s="10">
        <f t="shared" si="2"/>
        <v>1</v>
      </c>
      <c r="AG10" s="10">
        <f t="shared" si="3"/>
        <v>1</v>
      </c>
      <c r="AH10" s="10">
        <f t="shared" si="4"/>
        <v>1</v>
      </c>
      <c r="AI10" s="10">
        <f t="shared" si="5"/>
        <v>1</v>
      </c>
      <c r="AJ10" s="10">
        <f t="shared" si="6"/>
        <v>1</v>
      </c>
      <c r="AK10" s="10">
        <f t="shared" si="7"/>
        <v>1</v>
      </c>
      <c r="AL10" s="10">
        <f t="shared" si="8"/>
        <v>-0.18949343339587241</v>
      </c>
    </row>
    <row r="11" spans="1:38" x14ac:dyDescent="0.2">
      <c r="A11" s="2"/>
      <c r="B11">
        <v>14</v>
      </c>
      <c r="C11" t="s">
        <v>39</v>
      </c>
      <c r="D11" t="s">
        <v>60</v>
      </c>
      <c r="E11">
        <v>60</v>
      </c>
      <c r="G11" s="1">
        <v>178.33333333333334</v>
      </c>
      <c r="H11">
        <v>101</v>
      </c>
      <c r="I11">
        <v>102</v>
      </c>
      <c r="J11">
        <v>203</v>
      </c>
      <c r="K11">
        <v>25</v>
      </c>
      <c r="L11">
        <v>30000</v>
      </c>
      <c r="M11">
        <v>27911</v>
      </c>
      <c r="N11" s="1">
        <v>268.76111111111112</v>
      </c>
      <c r="O11">
        <v>0</v>
      </c>
      <c r="P11" t="s">
        <v>152</v>
      </c>
      <c r="Q11" s="1">
        <v>268.76111111111112</v>
      </c>
      <c r="S11">
        <v>50</v>
      </c>
      <c r="T11">
        <v>75</v>
      </c>
      <c r="W11">
        <v>0</v>
      </c>
      <c r="X11" s="1">
        <v>785.09444444444443</v>
      </c>
      <c r="Y11">
        <v>52</v>
      </c>
      <c r="Z11" s="2"/>
      <c r="AB11">
        <v>30000</v>
      </c>
      <c r="AC11">
        <f t="shared" si="0"/>
        <v>-2089</v>
      </c>
      <c r="AD11" s="6">
        <f t="shared" si="1"/>
        <v>-6.9633333333333339E-2</v>
      </c>
      <c r="AE11">
        <v>36</v>
      </c>
      <c r="AF11" s="10">
        <f t="shared" si="2"/>
        <v>1</v>
      </c>
      <c r="AG11" s="10">
        <f t="shared" si="3"/>
        <v>1</v>
      </c>
      <c r="AH11" s="10">
        <f t="shared" si="4"/>
        <v>1</v>
      </c>
      <c r="AI11" s="10">
        <f t="shared" si="5"/>
        <v>1</v>
      </c>
      <c r="AJ11" s="10">
        <f t="shared" si="6"/>
        <v>1</v>
      </c>
      <c r="AK11" s="10">
        <f t="shared" si="7"/>
        <v>1</v>
      </c>
      <c r="AL11" s="10">
        <f t="shared" si="8"/>
        <v>-6.9633333333333339E-2</v>
      </c>
    </row>
    <row r="12" spans="1:38" x14ac:dyDescent="0.2">
      <c r="A12" s="2"/>
      <c r="B12">
        <v>15</v>
      </c>
      <c r="C12" t="s">
        <v>94</v>
      </c>
      <c r="D12" t="s">
        <v>18</v>
      </c>
      <c r="E12">
        <v>60</v>
      </c>
      <c r="G12" s="1">
        <v>0</v>
      </c>
      <c r="H12">
        <v>44</v>
      </c>
      <c r="I12">
        <v>62</v>
      </c>
      <c r="J12">
        <v>106</v>
      </c>
      <c r="K12">
        <v>100</v>
      </c>
      <c r="L12">
        <v>10000</v>
      </c>
      <c r="M12">
        <v>8529</v>
      </c>
      <c r="N12" s="1">
        <v>178.38333333333333</v>
      </c>
      <c r="O12">
        <v>150</v>
      </c>
      <c r="P12" t="s">
        <v>151</v>
      </c>
      <c r="Q12" s="1">
        <v>328.38333333333333</v>
      </c>
      <c r="S12">
        <v>0</v>
      </c>
      <c r="T12">
        <v>100</v>
      </c>
      <c r="W12">
        <v>0</v>
      </c>
      <c r="X12" s="1">
        <v>594.38333333333333</v>
      </c>
      <c r="Y12">
        <v>76</v>
      </c>
      <c r="Z12" s="2"/>
      <c r="AB12">
        <v>9853</v>
      </c>
      <c r="AC12">
        <f t="shared" si="0"/>
        <v>-1324</v>
      </c>
      <c r="AD12" s="6">
        <f t="shared" si="1"/>
        <v>-0.1343753171622856</v>
      </c>
      <c r="AE12">
        <v>55</v>
      </c>
      <c r="AF12" s="10">
        <f t="shared" si="2"/>
        <v>1</v>
      </c>
      <c r="AG12" s="10">
        <f t="shared" si="3"/>
        <v>1</v>
      </c>
      <c r="AH12" s="10">
        <f t="shared" si="4"/>
        <v>0</v>
      </c>
      <c r="AI12" s="10">
        <f t="shared" si="5"/>
        <v>0</v>
      </c>
      <c r="AJ12" s="10">
        <f t="shared" si="6"/>
        <v>1</v>
      </c>
      <c r="AK12" s="10">
        <f t="shared" si="7"/>
        <v>0</v>
      </c>
      <c r="AL12" s="10" t="str">
        <f t="shared" si="8"/>
        <v/>
      </c>
    </row>
    <row r="13" spans="1:38" x14ac:dyDescent="0.2">
      <c r="A13" s="2"/>
      <c r="B13">
        <v>16</v>
      </c>
      <c r="C13" t="s">
        <v>30</v>
      </c>
      <c r="D13" t="s">
        <v>18</v>
      </c>
      <c r="E13">
        <v>60</v>
      </c>
      <c r="G13" s="1">
        <v>147.66666666666666</v>
      </c>
      <c r="H13">
        <v>62</v>
      </c>
      <c r="I13">
        <v>94</v>
      </c>
      <c r="J13">
        <v>156</v>
      </c>
      <c r="K13">
        <v>25</v>
      </c>
      <c r="L13">
        <v>10000</v>
      </c>
      <c r="M13">
        <v>9865</v>
      </c>
      <c r="N13" s="1">
        <v>334.25</v>
      </c>
      <c r="O13">
        <v>150</v>
      </c>
      <c r="P13" t="s">
        <v>150</v>
      </c>
      <c r="Q13" s="1">
        <v>484.25</v>
      </c>
      <c r="S13">
        <v>50</v>
      </c>
      <c r="T13">
        <v>75</v>
      </c>
      <c r="W13">
        <v>0</v>
      </c>
      <c r="X13" s="1">
        <v>922.91666666666663</v>
      </c>
      <c r="Y13">
        <v>27</v>
      </c>
      <c r="Z13" s="2"/>
      <c r="AB13">
        <v>9700</v>
      </c>
      <c r="AC13">
        <f t="shared" si="0"/>
        <v>165</v>
      </c>
      <c r="AD13" s="6">
        <f t="shared" si="1"/>
        <v>1.7010309278350514E-2</v>
      </c>
      <c r="AE13">
        <v>12</v>
      </c>
      <c r="AF13" s="10">
        <f t="shared" si="2"/>
        <v>1</v>
      </c>
      <c r="AG13" s="10">
        <f t="shared" si="3"/>
        <v>1</v>
      </c>
      <c r="AH13" s="10">
        <f t="shared" si="4"/>
        <v>0</v>
      </c>
      <c r="AI13" s="10">
        <f t="shared" si="5"/>
        <v>0</v>
      </c>
      <c r="AJ13" s="10">
        <f t="shared" si="6"/>
        <v>1</v>
      </c>
      <c r="AK13" s="10">
        <f t="shared" si="7"/>
        <v>0</v>
      </c>
      <c r="AL13" s="10" t="str">
        <f t="shared" si="8"/>
        <v/>
      </c>
    </row>
    <row r="14" spans="1:38" x14ac:dyDescent="0.2">
      <c r="A14" s="2"/>
      <c r="B14">
        <v>18</v>
      </c>
      <c r="C14" t="s">
        <v>61</v>
      </c>
      <c r="D14" t="s">
        <v>83</v>
      </c>
      <c r="E14">
        <v>60</v>
      </c>
      <c r="G14" s="1">
        <v>0</v>
      </c>
      <c r="H14">
        <v>90</v>
      </c>
      <c r="I14">
        <v>103</v>
      </c>
      <c r="J14">
        <v>193</v>
      </c>
      <c r="K14">
        <v>0</v>
      </c>
      <c r="L14">
        <v>30000</v>
      </c>
      <c r="N14" s="1">
        <v>0</v>
      </c>
      <c r="O14" t="s">
        <v>149</v>
      </c>
      <c r="P14" t="s">
        <v>149</v>
      </c>
      <c r="Q14" s="1">
        <v>0</v>
      </c>
      <c r="S14">
        <v>0</v>
      </c>
      <c r="T14">
        <v>0</v>
      </c>
      <c r="W14">
        <v>0</v>
      </c>
      <c r="X14" s="1">
        <v>253</v>
      </c>
      <c r="Y14">
        <v>116</v>
      </c>
      <c r="Z14" s="2"/>
      <c r="AB14">
        <v>30002</v>
      </c>
      <c r="AC14">
        <f t="shared" si="0"/>
        <v>-30002</v>
      </c>
      <c r="AD14" s="6">
        <f t="shared" si="1"/>
        <v>-1</v>
      </c>
      <c r="AE14">
        <v>85</v>
      </c>
      <c r="AF14" s="10">
        <f t="shared" si="2"/>
        <v>1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 t="str">
        <f t="shared" si="8"/>
        <v/>
      </c>
    </row>
    <row r="15" spans="1:38" x14ac:dyDescent="0.2">
      <c r="A15" s="2"/>
      <c r="B15">
        <v>19</v>
      </c>
      <c r="C15" t="s">
        <v>95</v>
      </c>
      <c r="D15" t="s">
        <v>18</v>
      </c>
      <c r="E15">
        <v>60</v>
      </c>
      <c r="G15" s="1">
        <v>170.5</v>
      </c>
      <c r="H15">
        <v>97</v>
      </c>
      <c r="I15">
        <v>78</v>
      </c>
      <c r="J15">
        <v>175</v>
      </c>
      <c r="K15">
        <v>100</v>
      </c>
      <c r="L15">
        <v>10000</v>
      </c>
      <c r="M15">
        <v>10322</v>
      </c>
      <c r="N15" s="1">
        <v>312.43333333333334</v>
      </c>
      <c r="O15">
        <v>0</v>
      </c>
      <c r="P15" t="s">
        <v>152</v>
      </c>
      <c r="Q15" s="1">
        <v>312.43333333333334</v>
      </c>
      <c r="S15">
        <v>0</v>
      </c>
      <c r="T15">
        <v>100</v>
      </c>
      <c r="W15">
        <v>0</v>
      </c>
      <c r="X15" s="1">
        <v>817.93333333333339</v>
      </c>
      <c r="Y15">
        <v>47</v>
      </c>
      <c r="Z15" s="2"/>
      <c r="AB15">
        <v>10050</v>
      </c>
      <c r="AC15">
        <f t="shared" si="0"/>
        <v>272</v>
      </c>
      <c r="AD15" s="6">
        <f t="shared" si="1"/>
        <v>2.7064676616915424E-2</v>
      </c>
      <c r="AE15">
        <v>20</v>
      </c>
      <c r="AF15" s="10">
        <f t="shared" si="2"/>
        <v>1</v>
      </c>
      <c r="AG15" s="10">
        <f t="shared" si="3"/>
        <v>1</v>
      </c>
      <c r="AH15" s="10">
        <f t="shared" si="4"/>
        <v>1</v>
      </c>
      <c r="AI15" s="10">
        <f t="shared" si="5"/>
        <v>0</v>
      </c>
      <c r="AJ15" s="10">
        <f t="shared" si="6"/>
        <v>1</v>
      </c>
      <c r="AK15" s="10">
        <f t="shared" si="7"/>
        <v>0</v>
      </c>
      <c r="AL15" s="10" t="str">
        <f t="shared" si="8"/>
        <v/>
      </c>
    </row>
    <row r="16" spans="1:38" x14ac:dyDescent="0.2">
      <c r="A16" s="2"/>
      <c r="B16">
        <v>20</v>
      </c>
      <c r="C16" t="s">
        <v>20</v>
      </c>
      <c r="D16" t="s">
        <v>28</v>
      </c>
      <c r="E16">
        <v>60</v>
      </c>
      <c r="G16" s="1">
        <v>190</v>
      </c>
      <c r="H16">
        <v>94</v>
      </c>
      <c r="I16">
        <v>109</v>
      </c>
      <c r="J16">
        <v>203</v>
      </c>
      <c r="K16">
        <v>100</v>
      </c>
      <c r="L16">
        <v>10000</v>
      </c>
      <c r="M16">
        <v>10115</v>
      </c>
      <c r="N16" s="1">
        <v>336.58333333333331</v>
      </c>
      <c r="O16">
        <v>150</v>
      </c>
      <c r="P16" t="s">
        <v>150</v>
      </c>
      <c r="Q16" s="1">
        <v>486.58333333333331</v>
      </c>
      <c r="R16">
        <v>15</v>
      </c>
      <c r="S16">
        <v>50</v>
      </c>
      <c r="T16">
        <v>165</v>
      </c>
      <c r="W16">
        <v>0</v>
      </c>
      <c r="X16" s="1">
        <v>1104.5833333333333</v>
      </c>
      <c r="Y16">
        <v>4</v>
      </c>
      <c r="Z16" s="2"/>
      <c r="AB16">
        <v>10201</v>
      </c>
      <c r="AC16">
        <f t="shared" si="0"/>
        <v>-86</v>
      </c>
      <c r="AD16" s="6">
        <f t="shared" si="1"/>
        <v>-8.4305460248995205E-3</v>
      </c>
      <c r="AE16">
        <v>9</v>
      </c>
      <c r="AF16" s="10">
        <f t="shared" si="2"/>
        <v>1</v>
      </c>
      <c r="AG16" s="10">
        <f t="shared" si="3"/>
        <v>1</v>
      </c>
      <c r="AH16" s="10">
        <f t="shared" si="4"/>
        <v>1</v>
      </c>
      <c r="AI16" s="10">
        <f t="shared" si="5"/>
        <v>1</v>
      </c>
      <c r="AJ16" s="10">
        <f t="shared" si="6"/>
        <v>0</v>
      </c>
      <c r="AK16" s="10">
        <f t="shared" si="7"/>
        <v>0</v>
      </c>
      <c r="AL16" s="10" t="str">
        <f t="shared" si="8"/>
        <v/>
      </c>
    </row>
    <row r="17" spans="1:38" x14ac:dyDescent="0.2">
      <c r="A17" s="2"/>
      <c r="B17">
        <v>21</v>
      </c>
      <c r="C17" t="s">
        <v>77</v>
      </c>
      <c r="D17" t="s">
        <v>18</v>
      </c>
      <c r="E17">
        <v>60</v>
      </c>
      <c r="G17" s="1">
        <v>173.33333333333331</v>
      </c>
      <c r="H17">
        <v>107</v>
      </c>
      <c r="I17">
        <v>118.7</v>
      </c>
      <c r="J17">
        <v>225.7</v>
      </c>
      <c r="K17">
        <v>50</v>
      </c>
      <c r="L17">
        <v>10000</v>
      </c>
      <c r="M17">
        <v>8279</v>
      </c>
      <c r="N17" s="1">
        <v>149.21666666666667</v>
      </c>
      <c r="O17">
        <v>150</v>
      </c>
      <c r="P17" t="s">
        <v>151</v>
      </c>
      <c r="Q17" s="1">
        <v>299.2166666666667</v>
      </c>
      <c r="S17">
        <v>50</v>
      </c>
      <c r="T17">
        <v>100</v>
      </c>
      <c r="W17">
        <v>0</v>
      </c>
      <c r="X17" s="1">
        <v>858.25</v>
      </c>
      <c r="Y17">
        <v>38</v>
      </c>
      <c r="Z17" s="2"/>
      <c r="AB17">
        <v>10000</v>
      </c>
      <c r="AC17">
        <f t="shared" si="0"/>
        <v>-1721</v>
      </c>
      <c r="AD17" s="6">
        <f t="shared" si="1"/>
        <v>-0.1721</v>
      </c>
      <c r="AE17">
        <v>64</v>
      </c>
      <c r="AF17" s="10">
        <f t="shared" si="2"/>
        <v>1</v>
      </c>
      <c r="AG17" s="10">
        <f t="shared" si="3"/>
        <v>1</v>
      </c>
      <c r="AH17" s="10">
        <f t="shared" si="4"/>
        <v>1</v>
      </c>
      <c r="AI17" s="10">
        <f t="shared" si="5"/>
        <v>1</v>
      </c>
      <c r="AJ17" s="10">
        <f t="shared" si="6"/>
        <v>1</v>
      </c>
      <c r="AK17" s="10">
        <f t="shared" si="7"/>
        <v>1</v>
      </c>
      <c r="AL17" s="10">
        <f t="shared" si="8"/>
        <v>-0.1721</v>
      </c>
    </row>
    <row r="18" spans="1:38" x14ac:dyDescent="0.2">
      <c r="A18" s="2"/>
      <c r="B18">
        <v>22</v>
      </c>
      <c r="C18" t="s">
        <v>96</v>
      </c>
      <c r="D18" t="s">
        <v>60</v>
      </c>
      <c r="E18">
        <v>60</v>
      </c>
      <c r="G18" s="1">
        <v>181</v>
      </c>
      <c r="H18">
        <v>105.5</v>
      </c>
      <c r="I18">
        <v>111</v>
      </c>
      <c r="J18">
        <v>216.5</v>
      </c>
      <c r="K18">
        <v>100</v>
      </c>
      <c r="L18">
        <v>30000</v>
      </c>
      <c r="M18">
        <v>30884</v>
      </c>
      <c r="N18" s="1">
        <v>315.62222222222221</v>
      </c>
      <c r="O18">
        <v>150</v>
      </c>
      <c r="P18" t="s">
        <v>151</v>
      </c>
      <c r="Q18" s="1">
        <v>465.62222222222221</v>
      </c>
      <c r="R18">
        <v>15</v>
      </c>
      <c r="S18">
        <v>50</v>
      </c>
      <c r="T18">
        <v>165</v>
      </c>
      <c r="W18">
        <v>0</v>
      </c>
      <c r="X18" s="1">
        <v>1088.1222222222223</v>
      </c>
      <c r="Y18">
        <v>5</v>
      </c>
      <c r="Z18" s="2"/>
      <c r="AB18">
        <v>30750</v>
      </c>
      <c r="AC18">
        <f t="shared" si="0"/>
        <v>134</v>
      </c>
      <c r="AD18" s="6">
        <f t="shared" si="1"/>
        <v>4.3577235772357722E-3</v>
      </c>
      <c r="AE18">
        <v>6</v>
      </c>
      <c r="AF18" s="10">
        <f t="shared" si="2"/>
        <v>1</v>
      </c>
      <c r="AG18" s="10">
        <f t="shared" si="3"/>
        <v>1</v>
      </c>
      <c r="AH18" s="10">
        <f t="shared" si="4"/>
        <v>1</v>
      </c>
      <c r="AI18" s="10">
        <f t="shared" si="5"/>
        <v>1</v>
      </c>
      <c r="AJ18" s="10">
        <f t="shared" si="6"/>
        <v>1</v>
      </c>
      <c r="AK18" s="10">
        <f t="shared" si="7"/>
        <v>1</v>
      </c>
      <c r="AL18" s="10">
        <f t="shared" si="8"/>
        <v>4.3577235772357722E-3</v>
      </c>
    </row>
    <row r="19" spans="1:38" x14ac:dyDescent="0.2">
      <c r="A19" s="2"/>
      <c r="B19">
        <v>23</v>
      </c>
      <c r="C19" t="s">
        <v>97</v>
      </c>
      <c r="D19" t="s">
        <v>18</v>
      </c>
      <c r="E19">
        <v>60</v>
      </c>
      <c r="G19" s="1">
        <v>98</v>
      </c>
      <c r="H19">
        <v>72</v>
      </c>
      <c r="I19">
        <v>91</v>
      </c>
      <c r="J19">
        <v>163</v>
      </c>
      <c r="K19">
        <v>0</v>
      </c>
      <c r="L19">
        <v>10000</v>
      </c>
      <c r="N19" s="1">
        <v>0</v>
      </c>
      <c r="O19" t="s">
        <v>149</v>
      </c>
      <c r="P19" t="s">
        <v>149</v>
      </c>
      <c r="Q19" s="1">
        <v>0</v>
      </c>
      <c r="S19">
        <v>0</v>
      </c>
      <c r="T19">
        <v>0</v>
      </c>
      <c r="W19">
        <v>0</v>
      </c>
      <c r="X19" s="1">
        <v>321</v>
      </c>
      <c r="Y19">
        <v>113</v>
      </c>
      <c r="Z19" s="2"/>
      <c r="AC19">
        <f t="shared" si="0"/>
        <v>0</v>
      </c>
      <c r="AD19" s="6" t="e">
        <f t="shared" si="1"/>
        <v>#DIV/0!</v>
      </c>
      <c r="AE19">
        <v>100</v>
      </c>
      <c r="AF19" s="10">
        <f t="shared" si="2"/>
        <v>1</v>
      </c>
      <c r="AG19" s="10">
        <f t="shared" si="3"/>
        <v>0</v>
      </c>
      <c r="AH19" s="10">
        <f t="shared" si="4"/>
        <v>0</v>
      </c>
      <c r="AI19" s="10">
        <f t="shared" si="5"/>
        <v>0</v>
      </c>
      <c r="AJ19" s="10">
        <f t="shared" si="6"/>
        <v>1</v>
      </c>
      <c r="AK19" s="10">
        <f t="shared" si="7"/>
        <v>0</v>
      </c>
      <c r="AL19" s="10" t="str">
        <f t="shared" si="8"/>
        <v/>
      </c>
    </row>
    <row r="20" spans="1:38" x14ac:dyDescent="0.2">
      <c r="A20" s="2"/>
      <c r="B20">
        <v>24</v>
      </c>
      <c r="C20" t="s">
        <v>98</v>
      </c>
      <c r="D20" t="s">
        <v>28</v>
      </c>
      <c r="E20">
        <v>60</v>
      </c>
      <c r="G20" s="1">
        <v>192</v>
      </c>
      <c r="H20">
        <v>115</v>
      </c>
      <c r="I20">
        <v>120</v>
      </c>
      <c r="J20">
        <v>235</v>
      </c>
      <c r="K20">
        <v>25</v>
      </c>
      <c r="L20">
        <v>10000</v>
      </c>
      <c r="M20">
        <v>9652</v>
      </c>
      <c r="N20" s="1">
        <v>309.39999999999998</v>
      </c>
      <c r="O20">
        <v>150</v>
      </c>
      <c r="P20" t="s">
        <v>151</v>
      </c>
      <c r="Q20" s="1">
        <v>459.4</v>
      </c>
      <c r="R20">
        <v>15</v>
      </c>
      <c r="S20">
        <v>50</v>
      </c>
      <c r="T20">
        <v>90</v>
      </c>
      <c r="W20">
        <v>0</v>
      </c>
      <c r="X20" s="1">
        <v>1036.4000000000001</v>
      </c>
      <c r="Y20">
        <v>14</v>
      </c>
      <c r="Z20" s="2"/>
      <c r="AB20">
        <v>9034</v>
      </c>
      <c r="AC20">
        <f t="shared" si="0"/>
        <v>618</v>
      </c>
      <c r="AD20" s="6">
        <f t="shared" si="1"/>
        <v>6.8408235554571623E-2</v>
      </c>
      <c r="AE20">
        <v>35</v>
      </c>
      <c r="AF20" s="10">
        <f t="shared" si="2"/>
        <v>1</v>
      </c>
      <c r="AG20" s="10">
        <f t="shared" si="3"/>
        <v>1</v>
      </c>
      <c r="AH20" s="10">
        <f t="shared" si="4"/>
        <v>1</v>
      </c>
      <c r="AI20" s="10">
        <f t="shared" si="5"/>
        <v>1</v>
      </c>
      <c r="AJ20" s="10">
        <f t="shared" si="6"/>
        <v>0</v>
      </c>
      <c r="AK20" s="10">
        <f t="shared" si="7"/>
        <v>0</v>
      </c>
      <c r="AL20" s="10" t="str">
        <f t="shared" si="8"/>
        <v/>
      </c>
    </row>
    <row r="21" spans="1:38" x14ac:dyDescent="0.2">
      <c r="A21" s="2"/>
      <c r="B21">
        <v>26</v>
      </c>
      <c r="C21" t="s">
        <v>33</v>
      </c>
      <c r="D21" t="s">
        <v>18</v>
      </c>
      <c r="E21">
        <v>60</v>
      </c>
      <c r="G21" s="1">
        <v>174</v>
      </c>
      <c r="H21">
        <v>99</v>
      </c>
      <c r="I21">
        <v>107</v>
      </c>
      <c r="J21">
        <v>206</v>
      </c>
      <c r="K21">
        <v>50</v>
      </c>
      <c r="L21">
        <v>10000</v>
      </c>
      <c r="M21">
        <v>9922</v>
      </c>
      <c r="N21" s="1">
        <v>340.9</v>
      </c>
      <c r="O21">
        <v>150</v>
      </c>
      <c r="P21" t="s">
        <v>150</v>
      </c>
      <c r="Q21" s="1">
        <v>490.9</v>
      </c>
      <c r="S21">
        <v>50</v>
      </c>
      <c r="T21">
        <v>100</v>
      </c>
      <c r="U21">
        <v>100</v>
      </c>
      <c r="W21">
        <v>100</v>
      </c>
      <c r="X21" s="1">
        <v>930.90000000000009</v>
      </c>
      <c r="Y21">
        <v>26</v>
      </c>
      <c r="Z21" s="2"/>
      <c r="AB21">
        <v>10113</v>
      </c>
      <c r="AC21">
        <f t="shared" si="0"/>
        <v>-191</v>
      </c>
      <c r="AD21" s="6">
        <f t="shared" si="1"/>
        <v>-1.8886581627608028E-2</v>
      </c>
      <c r="AE21">
        <v>13</v>
      </c>
      <c r="AF21" s="10">
        <f t="shared" si="2"/>
        <v>1</v>
      </c>
      <c r="AG21" s="10">
        <f t="shared" si="3"/>
        <v>1</v>
      </c>
      <c r="AH21" s="10">
        <f t="shared" si="4"/>
        <v>1</v>
      </c>
      <c r="AI21" s="10">
        <f t="shared" si="5"/>
        <v>1</v>
      </c>
      <c r="AJ21" s="10">
        <f t="shared" si="6"/>
        <v>1</v>
      </c>
      <c r="AK21" s="10">
        <f t="shared" si="7"/>
        <v>1</v>
      </c>
      <c r="AL21" s="10">
        <f t="shared" si="8"/>
        <v>-1.8886581627608028E-2</v>
      </c>
    </row>
    <row r="22" spans="1:38" x14ac:dyDescent="0.2">
      <c r="A22" s="2"/>
      <c r="B22">
        <v>27</v>
      </c>
      <c r="C22" t="s">
        <v>57</v>
      </c>
      <c r="D22" t="s">
        <v>46</v>
      </c>
      <c r="E22">
        <v>60</v>
      </c>
      <c r="G22" s="1">
        <v>174</v>
      </c>
      <c r="H22">
        <v>104</v>
      </c>
      <c r="I22">
        <v>114</v>
      </c>
      <c r="J22">
        <v>218</v>
      </c>
      <c r="K22">
        <v>0</v>
      </c>
      <c r="L22">
        <v>10000</v>
      </c>
      <c r="N22" s="1">
        <v>0</v>
      </c>
      <c r="O22" t="s">
        <v>149</v>
      </c>
      <c r="P22" t="s">
        <v>149</v>
      </c>
      <c r="Q22" s="1">
        <v>0</v>
      </c>
      <c r="S22">
        <v>50</v>
      </c>
      <c r="T22">
        <v>50</v>
      </c>
      <c r="W22">
        <v>0</v>
      </c>
      <c r="X22" s="1">
        <v>502</v>
      </c>
      <c r="Y22">
        <v>85</v>
      </c>
      <c r="Z22" s="2"/>
      <c r="AC22">
        <f t="shared" si="0"/>
        <v>0</v>
      </c>
      <c r="AD22" s="6" t="e">
        <f t="shared" si="1"/>
        <v>#DIV/0!</v>
      </c>
      <c r="AE22">
        <v>100</v>
      </c>
      <c r="AF22" s="10">
        <f t="shared" si="2"/>
        <v>1</v>
      </c>
      <c r="AG22" s="10">
        <f t="shared" si="3"/>
        <v>0</v>
      </c>
      <c r="AH22" s="10">
        <f t="shared" si="4"/>
        <v>1</v>
      </c>
      <c r="AI22" s="10">
        <f t="shared" si="5"/>
        <v>1</v>
      </c>
      <c r="AJ22" s="10">
        <f t="shared" si="6"/>
        <v>0</v>
      </c>
      <c r="AK22" s="10">
        <f t="shared" si="7"/>
        <v>0</v>
      </c>
      <c r="AL22" s="10" t="str">
        <f t="shared" si="8"/>
        <v/>
      </c>
    </row>
    <row r="23" spans="1:38" x14ac:dyDescent="0.2">
      <c r="A23" s="2"/>
      <c r="B23">
        <v>29</v>
      </c>
      <c r="C23" t="s">
        <v>66</v>
      </c>
      <c r="D23" t="s">
        <v>28</v>
      </c>
      <c r="E23">
        <v>45</v>
      </c>
      <c r="F23">
        <v>15</v>
      </c>
      <c r="G23" s="1">
        <v>135</v>
      </c>
      <c r="H23">
        <v>90</v>
      </c>
      <c r="I23">
        <v>97.5</v>
      </c>
      <c r="J23">
        <v>187.5</v>
      </c>
      <c r="K23">
        <v>25</v>
      </c>
      <c r="L23">
        <v>10000</v>
      </c>
      <c r="M23">
        <v>7058</v>
      </c>
      <c r="N23" s="1">
        <v>6.7666666666666515</v>
      </c>
      <c r="O23">
        <v>0</v>
      </c>
      <c r="P23" t="s">
        <v>152</v>
      </c>
      <c r="Q23" s="1">
        <v>6.7666666666666515</v>
      </c>
      <c r="S23">
        <v>50</v>
      </c>
      <c r="T23">
        <v>75</v>
      </c>
      <c r="W23">
        <v>15</v>
      </c>
      <c r="X23" s="1">
        <v>434.26666666666665</v>
      </c>
      <c r="Y23">
        <v>102</v>
      </c>
      <c r="Z23" s="2"/>
      <c r="AB23">
        <v>10600</v>
      </c>
      <c r="AC23">
        <f t="shared" si="0"/>
        <v>-3542</v>
      </c>
      <c r="AD23" s="6">
        <f t="shared" si="1"/>
        <v>-0.33415094339622642</v>
      </c>
      <c r="AE23">
        <v>76</v>
      </c>
      <c r="AF23" s="10">
        <f t="shared" si="2"/>
        <v>1</v>
      </c>
      <c r="AG23" s="10">
        <f t="shared" si="3"/>
        <v>1</v>
      </c>
      <c r="AH23" s="10">
        <f t="shared" si="4"/>
        <v>0</v>
      </c>
      <c r="AI23" s="10">
        <f t="shared" si="5"/>
        <v>0</v>
      </c>
      <c r="AJ23" s="10">
        <f t="shared" si="6"/>
        <v>0</v>
      </c>
      <c r="AK23" s="10">
        <f t="shared" si="7"/>
        <v>0</v>
      </c>
      <c r="AL23" s="10" t="str">
        <f t="shared" si="8"/>
        <v/>
      </c>
    </row>
    <row r="24" spans="1:38" x14ac:dyDescent="0.2">
      <c r="A24" s="2"/>
      <c r="B24">
        <v>33</v>
      </c>
      <c r="C24" t="s">
        <v>29</v>
      </c>
      <c r="D24" t="s">
        <v>60</v>
      </c>
      <c r="E24">
        <v>60</v>
      </c>
      <c r="G24" s="1">
        <v>185.66666666666669</v>
      </c>
      <c r="H24">
        <v>95</v>
      </c>
      <c r="I24">
        <v>108</v>
      </c>
      <c r="J24">
        <v>203</v>
      </c>
      <c r="K24">
        <v>0</v>
      </c>
      <c r="L24">
        <v>30000</v>
      </c>
      <c r="N24" s="1">
        <v>0</v>
      </c>
      <c r="O24" t="s">
        <v>149</v>
      </c>
      <c r="P24" t="s">
        <v>149</v>
      </c>
      <c r="Q24" s="1">
        <v>0</v>
      </c>
      <c r="S24">
        <v>0</v>
      </c>
      <c r="T24">
        <v>0</v>
      </c>
      <c r="W24">
        <v>0</v>
      </c>
      <c r="X24" s="1">
        <v>448.66666666666669</v>
      </c>
      <c r="Y24">
        <v>95</v>
      </c>
      <c r="Z24" s="2"/>
      <c r="AC24">
        <f t="shared" si="0"/>
        <v>0</v>
      </c>
      <c r="AD24" s="6" t="e">
        <f t="shared" si="1"/>
        <v>#DIV/0!</v>
      </c>
      <c r="AE24">
        <v>100</v>
      </c>
      <c r="AF24" s="10">
        <f t="shared" si="2"/>
        <v>1</v>
      </c>
      <c r="AG24" s="10">
        <f t="shared" si="3"/>
        <v>0</v>
      </c>
      <c r="AH24" s="10">
        <f t="shared" si="4"/>
        <v>1</v>
      </c>
      <c r="AI24" s="10">
        <f t="shared" si="5"/>
        <v>1</v>
      </c>
      <c r="AJ24" s="10">
        <f t="shared" si="6"/>
        <v>1</v>
      </c>
      <c r="AK24" s="10">
        <f t="shared" si="7"/>
        <v>0</v>
      </c>
      <c r="AL24" s="10" t="str">
        <f t="shared" si="8"/>
        <v/>
      </c>
    </row>
    <row r="25" spans="1:38" x14ac:dyDescent="0.2">
      <c r="A25" s="2"/>
      <c r="B25">
        <v>34</v>
      </c>
      <c r="C25" t="s">
        <v>99</v>
      </c>
      <c r="D25" t="s">
        <v>18</v>
      </c>
      <c r="E25">
        <v>60</v>
      </c>
      <c r="G25" s="1">
        <v>166.5</v>
      </c>
      <c r="H25">
        <v>87</v>
      </c>
      <c r="I25">
        <v>81</v>
      </c>
      <c r="J25">
        <v>168</v>
      </c>
      <c r="K25">
        <v>100</v>
      </c>
      <c r="L25">
        <v>10000</v>
      </c>
      <c r="M25">
        <v>9311</v>
      </c>
      <c r="N25" s="1">
        <v>269.61666666666667</v>
      </c>
      <c r="O25">
        <v>150</v>
      </c>
      <c r="P25" t="s">
        <v>151</v>
      </c>
      <c r="Q25" s="1">
        <v>419.61666666666667</v>
      </c>
      <c r="R25">
        <v>15</v>
      </c>
      <c r="S25">
        <v>50</v>
      </c>
      <c r="T25">
        <v>165</v>
      </c>
      <c r="W25">
        <v>0</v>
      </c>
      <c r="X25" s="1">
        <v>979.11666666666667</v>
      </c>
      <c r="Y25">
        <v>20</v>
      </c>
      <c r="Z25" s="2"/>
      <c r="AB25">
        <v>9634</v>
      </c>
      <c r="AC25">
        <f t="shared" si="0"/>
        <v>-323</v>
      </c>
      <c r="AD25" s="6">
        <f t="shared" si="1"/>
        <v>-3.3527091550757733E-2</v>
      </c>
      <c r="AE25">
        <v>23</v>
      </c>
      <c r="AF25" s="10">
        <f t="shared" si="2"/>
        <v>1</v>
      </c>
      <c r="AG25" s="10">
        <f t="shared" si="3"/>
        <v>1</v>
      </c>
      <c r="AH25" s="10">
        <f t="shared" si="4"/>
        <v>1</v>
      </c>
      <c r="AI25" s="10">
        <f t="shared" si="5"/>
        <v>0</v>
      </c>
      <c r="AJ25" s="10">
        <f t="shared" si="6"/>
        <v>1</v>
      </c>
      <c r="AK25" s="10">
        <f t="shared" si="7"/>
        <v>0</v>
      </c>
      <c r="AL25" s="10" t="str">
        <f t="shared" si="8"/>
        <v/>
      </c>
    </row>
    <row r="26" spans="1:38" x14ac:dyDescent="0.2">
      <c r="A26" s="2"/>
      <c r="B26">
        <v>35</v>
      </c>
      <c r="C26" t="s">
        <v>100</v>
      </c>
      <c r="D26" t="s">
        <v>18</v>
      </c>
      <c r="E26">
        <v>60</v>
      </c>
      <c r="G26" s="1">
        <v>152</v>
      </c>
      <c r="H26">
        <v>105</v>
      </c>
      <c r="I26">
        <v>87.7</v>
      </c>
      <c r="J26">
        <v>192.7</v>
      </c>
      <c r="K26">
        <v>0</v>
      </c>
      <c r="L26">
        <v>10000</v>
      </c>
      <c r="M26">
        <v>8984</v>
      </c>
      <c r="N26" s="1">
        <v>231.46666666666667</v>
      </c>
      <c r="O26">
        <v>0</v>
      </c>
      <c r="P26" t="s">
        <v>158</v>
      </c>
      <c r="Q26" s="1">
        <v>231.46666666666667</v>
      </c>
      <c r="S26">
        <v>50</v>
      </c>
      <c r="T26">
        <v>50</v>
      </c>
      <c r="W26">
        <v>0</v>
      </c>
      <c r="X26" s="1">
        <v>686.16666666666663</v>
      </c>
      <c r="Y26">
        <v>66</v>
      </c>
      <c r="Z26" s="2"/>
      <c r="AB26">
        <v>10500</v>
      </c>
      <c r="AC26">
        <f t="shared" si="0"/>
        <v>-1516</v>
      </c>
      <c r="AD26" s="6">
        <f t="shared" si="1"/>
        <v>-0.14438095238095239</v>
      </c>
      <c r="AE26">
        <v>57</v>
      </c>
      <c r="AF26" s="10">
        <f t="shared" si="2"/>
        <v>1</v>
      </c>
      <c r="AG26" s="10">
        <f t="shared" si="3"/>
        <v>1</v>
      </c>
      <c r="AH26" s="10">
        <f t="shared" si="4"/>
        <v>0</v>
      </c>
      <c r="AI26" s="10">
        <f t="shared" si="5"/>
        <v>0</v>
      </c>
      <c r="AJ26" s="10">
        <f t="shared" si="6"/>
        <v>1</v>
      </c>
      <c r="AK26" s="10">
        <f t="shared" si="7"/>
        <v>0</v>
      </c>
      <c r="AL26" s="10" t="str">
        <f t="shared" si="8"/>
        <v/>
      </c>
    </row>
    <row r="27" spans="1:38" x14ac:dyDescent="0.2">
      <c r="A27" s="2"/>
      <c r="B27">
        <v>36</v>
      </c>
      <c r="C27" t="s">
        <v>101</v>
      </c>
      <c r="D27" t="s">
        <v>18</v>
      </c>
      <c r="E27">
        <v>60</v>
      </c>
      <c r="F27">
        <v>15</v>
      </c>
      <c r="G27" s="1">
        <v>139</v>
      </c>
      <c r="H27">
        <v>78</v>
      </c>
      <c r="I27">
        <v>73</v>
      </c>
      <c r="J27">
        <v>151</v>
      </c>
      <c r="K27">
        <v>0</v>
      </c>
      <c r="L27">
        <v>10000</v>
      </c>
      <c r="M27">
        <v>9528</v>
      </c>
      <c r="N27" s="1">
        <v>294.93333333333334</v>
      </c>
      <c r="O27">
        <v>0</v>
      </c>
      <c r="P27" t="s">
        <v>152</v>
      </c>
      <c r="Q27" s="1">
        <v>294.93333333333334</v>
      </c>
      <c r="S27">
        <v>50</v>
      </c>
      <c r="T27">
        <v>50</v>
      </c>
      <c r="W27">
        <v>15</v>
      </c>
      <c r="X27" s="1">
        <v>679.93333333333339</v>
      </c>
      <c r="Y27">
        <v>67</v>
      </c>
      <c r="Z27" s="2"/>
      <c r="AB27">
        <v>9765</v>
      </c>
      <c r="AC27">
        <f t="shared" si="0"/>
        <v>-237</v>
      </c>
      <c r="AD27" s="6">
        <f t="shared" si="1"/>
        <v>-2.4270353302611368E-2</v>
      </c>
      <c r="AE27">
        <v>16</v>
      </c>
      <c r="AF27" s="10">
        <f t="shared" si="2"/>
        <v>1</v>
      </c>
      <c r="AG27" s="10">
        <f t="shared" si="3"/>
        <v>1</v>
      </c>
      <c r="AH27" s="10">
        <f t="shared" si="4"/>
        <v>0</v>
      </c>
      <c r="AI27" s="10">
        <f t="shared" si="5"/>
        <v>0</v>
      </c>
      <c r="AJ27" s="10">
        <f t="shared" si="6"/>
        <v>1</v>
      </c>
      <c r="AK27" s="10">
        <f t="shared" si="7"/>
        <v>0</v>
      </c>
      <c r="AL27" s="10" t="str">
        <f t="shared" si="8"/>
        <v/>
      </c>
    </row>
    <row r="28" spans="1:38" x14ac:dyDescent="0.2">
      <c r="A28" s="2"/>
      <c r="B28">
        <v>38</v>
      </c>
      <c r="C28" t="s">
        <v>142</v>
      </c>
      <c r="D28" t="s">
        <v>18</v>
      </c>
      <c r="E28">
        <v>60</v>
      </c>
      <c r="G28" s="1">
        <v>183.33333333333334</v>
      </c>
      <c r="H28">
        <v>108.66666666666667</v>
      </c>
      <c r="I28">
        <v>102</v>
      </c>
      <c r="J28">
        <v>210.66666666666669</v>
      </c>
      <c r="K28">
        <v>25</v>
      </c>
      <c r="L28">
        <v>10000</v>
      </c>
      <c r="M28">
        <v>3074</v>
      </c>
      <c r="N28" s="1">
        <v>0</v>
      </c>
      <c r="O28">
        <v>0</v>
      </c>
      <c r="P28" t="s">
        <v>152</v>
      </c>
      <c r="Q28" s="1">
        <v>0</v>
      </c>
      <c r="S28">
        <v>50</v>
      </c>
      <c r="T28">
        <v>75</v>
      </c>
      <c r="W28">
        <v>0</v>
      </c>
      <c r="X28" s="1">
        <v>529</v>
      </c>
      <c r="Y28">
        <v>81</v>
      </c>
      <c r="Z28" s="2"/>
      <c r="AB28">
        <v>10135</v>
      </c>
      <c r="AC28">
        <f t="shared" si="0"/>
        <v>-7061</v>
      </c>
      <c r="AD28" s="6">
        <f t="shared" si="1"/>
        <v>-0.69669462259496795</v>
      </c>
      <c r="AE28">
        <v>81</v>
      </c>
      <c r="AF28" s="10">
        <f t="shared" si="2"/>
        <v>1</v>
      </c>
      <c r="AG28" s="10">
        <f t="shared" si="3"/>
        <v>1</v>
      </c>
      <c r="AH28" s="10">
        <f t="shared" si="4"/>
        <v>1</v>
      </c>
      <c r="AI28" s="10">
        <f t="shared" si="5"/>
        <v>1</v>
      </c>
      <c r="AJ28" s="10">
        <f t="shared" si="6"/>
        <v>1</v>
      </c>
      <c r="AK28" s="10">
        <f t="shared" si="7"/>
        <v>1</v>
      </c>
      <c r="AL28" s="10">
        <f t="shared" si="8"/>
        <v>-0.69669462259496795</v>
      </c>
    </row>
    <row r="29" spans="1:38" x14ac:dyDescent="0.2">
      <c r="A29" s="2"/>
      <c r="B29">
        <v>39</v>
      </c>
      <c r="C29" t="s">
        <v>140</v>
      </c>
      <c r="D29" t="s">
        <v>28</v>
      </c>
      <c r="E29">
        <v>45</v>
      </c>
      <c r="G29" s="1">
        <v>155</v>
      </c>
      <c r="H29">
        <v>101.33333333333333</v>
      </c>
      <c r="I29">
        <v>113</v>
      </c>
      <c r="J29">
        <v>214.33333333333331</v>
      </c>
      <c r="K29">
        <v>50</v>
      </c>
      <c r="L29">
        <v>10000</v>
      </c>
      <c r="M29">
        <v>9549</v>
      </c>
      <c r="N29" s="1">
        <v>297.38333333333333</v>
      </c>
      <c r="O29">
        <v>0</v>
      </c>
      <c r="P29" t="s">
        <v>152</v>
      </c>
      <c r="Q29" s="1">
        <v>297.38333333333333</v>
      </c>
      <c r="S29">
        <v>50</v>
      </c>
      <c r="T29">
        <v>100</v>
      </c>
      <c r="W29">
        <v>0</v>
      </c>
      <c r="X29" s="1">
        <v>811.7166666666667</v>
      </c>
      <c r="Y29">
        <v>48</v>
      </c>
      <c r="Z29" s="2"/>
      <c r="AB29">
        <v>10328</v>
      </c>
      <c r="AC29">
        <f t="shared" si="0"/>
        <v>-779</v>
      </c>
      <c r="AD29" s="6">
        <f t="shared" si="1"/>
        <v>-7.5426026336173513E-2</v>
      </c>
      <c r="AE29">
        <v>37</v>
      </c>
      <c r="AF29" s="10">
        <f t="shared" si="2"/>
        <v>1</v>
      </c>
      <c r="AG29" s="10">
        <f t="shared" si="3"/>
        <v>1</v>
      </c>
      <c r="AH29" s="10">
        <f t="shared" si="4"/>
        <v>0</v>
      </c>
      <c r="AI29" s="10">
        <f t="shared" si="5"/>
        <v>1</v>
      </c>
      <c r="AJ29" s="10">
        <f t="shared" si="6"/>
        <v>0</v>
      </c>
      <c r="AK29" s="10">
        <f t="shared" si="7"/>
        <v>0</v>
      </c>
      <c r="AL29" s="10" t="str">
        <f t="shared" si="8"/>
        <v/>
      </c>
    </row>
    <row r="30" spans="1:38" x14ac:dyDescent="0.2">
      <c r="A30" s="2"/>
      <c r="B30">
        <v>40</v>
      </c>
      <c r="C30" t="s">
        <v>141</v>
      </c>
      <c r="D30" t="s">
        <v>28</v>
      </c>
      <c r="E30">
        <v>60</v>
      </c>
      <c r="G30" s="1">
        <v>150</v>
      </c>
      <c r="H30">
        <v>100.33333333333333</v>
      </c>
      <c r="I30">
        <v>106.5</v>
      </c>
      <c r="J30">
        <v>206.83333333333331</v>
      </c>
      <c r="K30">
        <v>0</v>
      </c>
      <c r="L30">
        <v>10000</v>
      </c>
      <c r="M30">
        <v>6341</v>
      </c>
      <c r="N30" s="1">
        <v>0</v>
      </c>
      <c r="O30">
        <v>150</v>
      </c>
      <c r="P30" t="s">
        <v>150</v>
      </c>
      <c r="Q30" s="1">
        <v>150</v>
      </c>
      <c r="S30">
        <v>0</v>
      </c>
      <c r="T30">
        <v>0</v>
      </c>
      <c r="W30">
        <v>0</v>
      </c>
      <c r="X30" s="1">
        <v>566.83333333333326</v>
      </c>
      <c r="Y30">
        <v>79</v>
      </c>
      <c r="Z30" s="2"/>
      <c r="AB30">
        <v>9439</v>
      </c>
      <c r="AC30">
        <f t="shared" si="0"/>
        <v>-3098</v>
      </c>
      <c r="AD30" s="6">
        <f t="shared" si="1"/>
        <v>-0.32821273439983051</v>
      </c>
      <c r="AE30">
        <v>75</v>
      </c>
      <c r="AF30" s="10">
        <f t="shared" si="2"/>
        <v>1</v>
      </c>
      <c r="AG30" s="10">
        <f t="shared" si="3"/>
        <v>1</v>
      </c>
      <c r="AH30" s="10">
        <f t="shared" si="4"/>
        <v>0</v>
      </c>
      <c r="AI30" s="10">
        <f t="shared" si="5"/>
        <v>1</v>
      </c>
      <c r="AJ30" s="10">
        <f t="shared" si="6"/>
        <v>0</v>
      </c>
      <c r="AK30" s="10">
        <f t="shared" si="7"/>
        <v>0</v>
      </c>
      <c r="AL30" s="10" t="str">
        <f t="shared" si="8"/>
        <v/>
      </c>
    </row>
    <row r="31" spans="1:38" x14ac:dyDescent="0.2">
      <c r="A31" s="2"/>
      <c r="B31">
        <v>41</v>
      </c>
      <c r="C31" t="s">
        <v>63</v>
      </c>
      <c r="D31" t="s">
        <v>73</v>
      </c>
      <c r="E31">
        <v>60</v>
      </c>
      <c r="G31" s="1">
        <v>152.5</v>
      </c>
      <c r="H31">
        <v>106</v>
      </c>
      <c r="I31">
        <v>102</v>
      </c>
      <c r="J31">
        <v>208</v>
      </c>
      <c r="K31">
        <v>100</v>
      </c>
      <c r="L31">
        <v>30000</v>
      </c>
      <c r="M31">
        <v>4117</v>
      </c>
      <c r="N31" s="1">
        <v>0</v>
      </c>
      <c r="O31">
        <v>0</v>
      </c>
      <c r="P31" t="s">
        <v>152</v>
      </c>
      <c r="Q31" s="1">
        <v>0</v>
      </c>
      <c r="S31">
        <v>50</v>
      </c>
      <c r="T31">
        <v>150</v>
      </c>
      <c r="W31">
        <v>0</v>
      </c>
      <c r="X31" s="1">
        <v>570.5</v>
      </c>
      <c r="Y31">
        <v>78</v>
      </c>
      <c r="Z31" s="2"/>
      <c r="AB31">
        <v>30750</v>
      </c>
      <c r="AC31">
        <f t="shared" si="0"/>
        <v>-26633</v>
      </c>
      <c r="AD31" s="6">
        <f t="shared" si="1"/>
        <v>-0.86611382113821134</v>
      </c>
      <c r="AE31">
        <v>84</v>
      </c>
      <c r="AF31" s="10">
        <f t="shared" si="2"/>
        <v>1</v>
      </c>
      <c r="AG31" s="10">
        <f t="shared" si="3"/>
        <v>1</v>
      </c>
      <c r="AH31" s="10">
        <f t="shared" si="4"/>
        <v>0</v>
      </c>
      <c r="AI31" s="10">
        <f t="shared" si="5"/>
        <v>1</v>
      </c>
      <c r="AJ31" s="10">
        <f t="shared" si="6"/>
        <v>0</v>
      </c>
      <c r="AK31" s="10">
        <f t="shared" si="7"/>
        <v>0</v>
      </c>
      <c r="AL31" s="10" t="str">
        <f t="shared" si="8"/>
        <v/>
      </c>
    </row>
    <row r="32" spans="1:38" x14ac:dyDescent="0.2">
      <c r="A32" s="2"/>
      <c r="B32">
        <v>43</v>
      </c>
      <c r="C32" t="s">
        <v>44</v>
      </c>
      <c r="D32" t="s">
        <v>18</v>
      </c>
      <c r="E32">
        <v>60</v>
      </c>
      <c r="G32" s="1">
        <v>188</v>
      </c>
      <c r="H32">
        <v>72</v>
      </c>
      <c r="I32">
        <v>106</v>
      </c>
      <c r="J32">
        <v>178</v>
      </c>
      <c r="K32">
        <v>100</v>
      </c>
      <c r="L32">
        <v>10000</v>
      </c>
      <c r="M32">
        <v>9642</v>
      </c>
      <c r="N32" s="1">
        <v>308.23333333333335</v>
      </c>
      <c r="O32">
        <v>150</v>
      </c>
      <c r="P32" t="s">
        <v>151</v>
      </c>
      <c r="Q32" s="1">
        <v>458.23333333333335</v>
      </c>
      <c r="R32">
        <v>15</v>
      </c>
      <c r="S32">
        <v>50</v>
      </c>
      <c r="T32">
        <v>150</v>
      </c>
      <c r="W32">
        <v>0</v>
      </c>
      <c r="X32" s="1">
        <v>1049.2</v>
      </c>
      <c r="Y32">
        <v>10</v>
      </c>
      <c r="Z32" s="2"/>
      <c r="AB32">
        <v>9900</v>
      </c>
      <c r="AC32">
        <f t="shared" si="0"/>
        <v>-258</v>
      </c>
      <c r="AD32" s="6">
        <f t="shared" si="1"/>
        <v>-2.6060606060606062E-2</v>
      </c>
      <c r="AE32">
        <v>18</v>
      </c>
      <c r="AF32" s="10">
        <f t="shared" si="2"/>
        <v>1</v>
      </c>
      <c r="AG32" s="10">
        <f t="shared" si="3"/>
        <v>1</v>
      </c>
      <c r="AH32" s="10">
        <f t="shared" si="4"/>
        <v>1</v>
      </c>
      <c r="AI32" s="10">
        <f t="shared" si="5"/>
        <v>0</v>
      </c>
      <c r="AJ32" s="10">
        <f t="shared" si="6"/>
        <v>1</v>
      </c>
      <c r="AK32" s="10">
        <f t="shared" si="7"/>
        <v>0</v>
      </c>
      <c r="AL32" s="10" t="str">
        <f t="shared" si="8"/>
        <v/>
      </c>
    </row>
    <row r="33" spans="1:38" x14ac:dyDescent="0.2">
      <c r="A33" s="2"/>
      <c r="B33">
        <v>44</v>
      </c>
      <c r="C33" t="s">
        <v>44</v>
      </c>
      <c r="D33" t="s">
        <v>18</v>
      </c>
      <c r="E33">
        <v>60</v>
      </c>
      <c r="G33" s="1">
        <v>0</v>
      </c>
      <c r="H33">
        <v>74</v>
      </c>
      <c r="I33">
        <v>105.5</v>
      </c>
      <c r="J33">
        <v>179.5</v>
      </c>
      <c r="K33">
        <v>50</v>
      </c>
      <c r="L33">
        <v>10000</v>
      </c>
      <c r="M33">
        <v>9991</v>
      </c>
      <c r="N33" s="1">
        <v>348.95</v>
      </c>
      <c r="O33">
        <v>150</v>
      </c>
      <c r="P33" t="s">
        <v>150</v>
      </c>
      <c r="Q33" s="1">
        <v>498.95</v>
      </c>
      <c r="S33">
        <v>0</v>
      </c>
      <c r="T33">
        <v>50</v>
      </c>
      <c r="W33">
        <v>0</v>
      </c>
      <c r="X33" s="1">
        <v>788.45</v>
      </c>
      <c r="Y33">
        <v>51</v>
      </c>
      <c r="Z33" s="2"/>
      <c r="AB33">
        <v>10205</v>
      </c>
      <c r="AC33">
        <f t="shared" si="0"/>
        <v>-214</v>
      </c>
      <c r="AD33" s="6">
        <f t="shared" si="1"/>
        <v>-2.0970112689857913E-2</v>
      </c>
      <c r="AE33">
        <v>15</v>
      </c>
      <c r="AF33" s="10">
        <f t="shared" si="2"/>
        <v>1</v>
      </c>
      <c r="AG33" s="10">
        <f t="shared" si="3"/>
        <v>1</v>
      </c>
      <c r="AH33" s="10">
        <f t="shared" si="4"/>
        <v>0</v>
      </c>
      <c r="AI33" s="10">
        <f t="shared" si="5"/>
        <v>0</v>
      </c>
      <c r="AJ33" s="10">
        <f t="shared" si="6"/>
        <v>1</v>
      </c>
      <c r="AK33" s="10">
        <f t="shared" si="7"/>
        <v>0</v>
      </c>
      <c r="AL33" s="10" t="str">
        <f t="shared" si="8"/>
        <v/>
      </c>
    </row>
    <row r="34" spans="1:38" x14ac:dyDescent="0.2">
      <c r="A34" s="2"/>
      <c r="B34">
        <v>45</v>
      </c>
      <c r="C34" t="s">
        <v>102</v>
      </c>
      <c r="D34" t="s">
        <v>18</v>
      </c>
      <c r="E34">
        <v>60</v>
      </c>
      <c r="G34" s="1">
        <v>155.66666666666669</v>
      </c>
      <c r="H34">
        <v>105</v>
      </c>
      <c r="I34">
        <v>98.5</v>
      </c>
      <c r="J34">
        <v>203.5</v>
      </c>
      <c r="K34">
        <v>0</v>
      </c>
      <c r="L34">
        <v>10000</v>
      </c>
      <c r="N34" s="1">
        <v>0</v>
      </c>
      <c r="O34" t="s">
        <v>149</v>
      </c>
      <c r="P34" t="s">
        <v>149</v>
      </c>
      <c r="Q34" s="1">
        <v>0</v>
      </c>
      <c r="S34">
        <v>0</v>
      </c>
      <c r="T34">
        <v>0</v>
      </c>
      <c r="W34">
        <v>0</v>
      </c>
      <c r="X34" s="1">
        <v>419.16666666666669</v>
      </c>
      <c r="Y34">
        <v>104</v>
      </c>
      <c r="Z34" s="2"/>
      <c r="AB34">
        <v>10000</v>
      </c>
      <c r="AC34">
        <f t="shared" si="0"/>
        <v>-10000</v>
      </c>
      <c r="AD34" s="6">
        <f t="shared" si="1"/>
        <v>-1</v>
      </c>
      <c r="AE34">
        <v>85</v>
      </c>
      <c r="AF34" s="10">
        <f t="shared" si="2"/>
        <v>1</v>
      </c>
      <c r="AG34" s="10">
        <f t="shared" si="3"/>
        <v>0</v>
      </c>
      <c r="AH34" s="10">
        <f t="shared" si="4"/>
        <v>0</v>
      </c>
      <c r="AI34" s="10">
        <f t="shared" si="5"/>
        <v>1</v>
      </c>
      <c r="AJ34" s="10">
        <f t="shared" si="6"/>
        <v>1</v>
      </c>
      <c r="AK34" s="10">
        <f t="shared" si="7"/>
        <v>0</v>
      </c>
      <c r="AL34" s="10" t="str">
        <f t="shared" si="8"/>
        <v/>
      </c>
    </row>
    <row r="35" spans="1:38" x14ac:dyDescent="0.2">
      <c r="A35" s="2"/>
      <c r="B35">
        <v>47</v>
      </c>
      <c r="C35" t="s">
        <v>62</v>
      </c>
      <c r="D35" t="s">
        <v>28</v>
      </c>
      <c r="E35">
        <v>60</v>
      </c>
      <c r="G35" s="1">
        <v>154.5</v>
      </c>
      <c r="H35">
        <v>100</v>
      </c>
      <c r="I35">
        <v>109.5</v>
      </c>
      <c r="J35">
        <v>209.5</v>
      </c>
      <c r="K35">
        <v>100</v>
      </c>
      <c r="L35">
        <v>10000</v>
      </c>
      <c r="M35">
        <v>8015</v>
      </c>
      <c r="N35" s="1">
        <v>118.41666666666666</v>
      </c>
      <c r="O35">
        <v>150</v>
      </c>
      <c r="P35" t="s">
        <v>150</v>
      </c>
      <c r="Q35" s="1">
        <v>268.41666666666663</v>
      </c>
      <c r="R35">
        <v>15</v>
      </c>
      <c r="S35">
        <v>0</v>
      </c>
      <c r="T35">
        <v>115</v>
      </c>
      <c r="W35">
        <v>0</v>
      </c>
      <c r="X35" s="1">
        <v>807.41666666666663</v>
      </c>
      <c r="Y35">
        <v>49</v>
      </c>
      <c r="Z35" s="2"/>
      <c r="AB35">
        <v>10300</v>
      </c>
      <c r="AC35">
        <f t="shared" si="0"/>
        <v>-2285</v>
      </c>
      <c r="AD35" s="6">
        <f t="shared" si="1"/>
        <v>-0.22184466019417476</v>
      </c>
      <c r="AE35">
        <v>70</v>
      </c>
      <c r="AF35" s="10">
        <f t="shared" si="2"/>
        <v>1</v>
      </c>
      <c r="AG35" s="10">
        <f t="shared" si="3"/>
        <v>1</v>
      </c>
      <c r="AH35" s="10">
        <f t="shared" si="4"/>
        <v>0</v>
      </c>
      <c r="AI35" s="10">
        <f t="shared" si="5"/>
        <v>1</v>
      </c>
      <c r="AJ35" s="10">
        <f t="shared" si="6"/>
        <v>0</v>
      </c>
      <c r="AK35" s="10">
        <f t="shared" si="7"/>
        <v>0</v>
      </c>
      <c r="AL35" s="10" t="str">
        <f t="shared" si="8"/>
        <v/>
      </c>
    </row>
    <row r="36" spans="1:38" x14ac:dyDescent="0.2">
      <c r="A36" s="2"/>
      <c r="B36">
        <v>49</v>
      </c>
      <c r="C36" t="s">
        <v>103</v>
      </c>
      <c r="D36" t="s">
        <v>18</v>
      </c>
      <c r="E36">
        <v>60</v>
      </c>
      <c r="G36" s="1">
        <v>159</v>
      </c>
      <c r="H36">
        <v>102</v>
      </c>
      <c r="I36">
        <v>105</v>
      </c>
      <c r="J36">
        <v>207</v>
      </c>
      <c r="K36">
        <v>100</v>
      </c>
      <c r="L36">
        <v>10000</v>
      </c>
      <c r="M36">
        <v>10315</v>
      </c>
      <c r="N36" s="1">
        <v>313.25</v>
      </c>
      <c r="O36">
        <v>150</v>
      </c>
      <c r="P36" t="s">
        <v>151</v>
      </c>
      <c r="Q36" s="1">
        <v>463.25</v>
      </c>
      <c r="S36">
        <v>0</v>
      </c>
      <c r="T36">
        <v>100</v>
      </c>
      <c r="W36">
        <v>0</v>
      </c>
      <c r="X36" s="1">
        <v>989.25</v>
      </c>
      <c r="Y36">
        <v>19</v>
      </c>
      <c r="Z36" s="2"/>
      <c r="AB36">
        <v>9055</v>
      </c>
      <c r="AC36">
        <f t="shared" si="0"/>
        <v>1260</v>
      </c>
      <c r="AD36" s="6">
        <f t="shared" si="1"/>
        <v>0.13914964108227498</v>
      </c>
      <c r="AE36">
        <v>56</v>
      </c>
      <c r="AF36" s="10">
        <f t="shared" si="2"/>
        <v>1</v>
      </c>
      <c r="AG36" s="10">
        <f t="shared" si="3"/>
        <v>1</v>
      </c>
      <c r="AH36" s="10">
        <f t="shared" si="4"/>
        <v>0</v>
      </c>
      <c r="AI36" s="10">
        <f t="shared" si="5"/>
        <v>1</v>
      </c>
      <c r="AJ36" s="10">
        <f t="shared" si="6"/>
        <v>1</v>
      </c>
      <c r="AK36" s="10">
        <f t="shared" si="7"/>
        <v>0</v>
      </c>
      <c r="AL36" s="10" t="str">
        <f t="shared" si="8"/>
        <v/>
      </c>
    </row>
    <row r="37" spans="1:38" x14ac:dyDescent="0.2">
      <c r="A37" s="2"/>
      <c r="B37">
        <v>51</v>
      </c>
      <c r="C37" t="s">
        <v>35</v>
      </c>
      <c r="D37" t="s">
        <v>18</v>
      </c>
      <c r="E37">
        <v>60</v>
      </c>
      <c r="F37">
        <v>15</v>
      </c>
      <c r="G37" s="1">
        <v>128.5</v>
      </c>
      <c r="H37">
        <v>99</v>
      </c>
      <c r="I37">
        <v>82</v>
      </c>
      <c r="J37">
        <v>181</v>
      </c>
      <c r="K37">
        <v>25</v>
      </c>
      <c r="L37">
        <v>10000</v>
      </c>
      <c r="M37">
        <v>8985</v>
      </c>
      <c r="N37" s="1">
        <v>231.58333333333331</v>
      </c>
      <c r="O37">
        <v>150</v>
      </c>
      <c r="P37" t="s">
        <v>151</v>
      </c>
      <c r="Q37" s="1">
        <v>381.58333333333331</v>
      </c>
      <c r="S37">
        <v>0</v>
      </c>
      <c r="T37">
        <v>25</v>
      </c>
      <c r="W37">
        <v>15</v>
      </c>
      <c r="X37" s="1">
        <v>761.08333333333326</v>
      </c>
      <c r="Y37">
        <v>58</v>
      </c>
      <c r="Z37" s="2"/>
      <c r="AB37">
        <v>10690</v>
      </c>
      <c r="AC37">
        <f t="shared" si="0"/>
        <v>-1705</v>
      </c>
      <c r="AD37" s="6">
        <f t="shared" si="1"/>
        <v>-0.15949485500467728</v>
      </c>
      <c r="AE37">
        <v>61</v>
      </c>
      <c r="AF37" s="10">
        <f t="shared" si="2"/>
        <v>1</v>
      </c>
      <c r="AG37" s="10">
        <f t="shared" si="3"/>
        <v>1</v>
      </c>
      <c r="AH37" s="10">
        <f t="shared" si="4"/>
        <v>0</v>
      </c>
      <c r="AI37" s="10">
        <f t="shared" si="5"/>
        <v>0</v>
      </c>
      <c r="AJ37" s="10">
        <f t="shared" si="6"/>
        <v>1</v>
      </c>
      <c r="AK37" s="10">
        <f t="shared" si="7"/>
        <v>0</v>
      </c>
      <c r="AL37" s="10" t="str">
        <f t="shared" si="8"/>
        <v/>
      </c>
    </row>
    <row r="38" spans="1:38" x14ac:dyDescent="0.2">
      <c r="A38" s="2"/>
      <c r="B38">
        <v>52</v>
      </c>
      <c r="C38" t="s">
        <v>104</v>
      </c>
      <c r="D38" t="s">
        <v>18</v>
      </c>
      <c r="E38">
        <v>60</v>
      </c>
      <c r="F38">
        <v>15</v>
      </c>
      <c r="G38" s="1">
        <v>56.5</v>
      </c>
      <c r="H38">
        <v>90</v>
      </c>
      <c r="I38">
        <v>77</v>
      </c>
      <c r="J38">
        <v>167</v>
      </c>
      <c r="K38">
        <v>100</v>
      </c>
      <c r="L38">
        <v>10000</v>
      </c>
      <c r="M38">
        <v>9440</v>
      </c>
      <c r="N38" s="1">
        <v>284.66666666666669</v>
      </c>
      <c r="O38">
        <v>150</v>
      </c>
      <c r="P38" t="s">
        <v>150</v>
      </c>
      <c r="Q38" s="1">
        <v>434.66666666666669</v>
      </c>
      <c r="S38">
        <v>50</v>
      </c>
      <c r="T38">
        <v>150</v>
      </c>
      <c r="W38">
        <v>15</v>
      </c>
      <c r="X38" s="1">
        <v>853.16666666666674</v>
      </c>
      <c r="Y38">
        <v>40</v>
      </c>
      <c r="Z38" s="2"/>
      <c r="AB38">
        <v>9893</v>
      </c>
      <c r="AC38">
        <f t="shared" si="0"/>
        <v>-453</v>
      </c>
      <c r="AD38" s="6">
        <f t="shared" si="1"/>
        <v>-4.5789952491660769E-2</v>
      </c>
      <c r="AE38">
        <v>28</v>
      </c>
      <c r="AF38" s="10">
        <f t="shared" si="2"/>
        <v>1</v>
      </c>
      <c r="AG38" s="10">
        <f t="shared" si="3"/>
        <v>1</v>
      </c>
      <c r="AH38" s="10">
        <f t="shared" si="4"/>
        <v>0</v>
      </c>
      <c r="AI38" s="10">
        <f t="shared" si="5"/>
        <v>0</v>
      </c>
      <c r="AJ38" s="10">
        <f t="shared" si="6"/>
        <v>1</v>
      </c>
      <c r="AK38" s="10">
        <f t="shared" si="7"/>
        <v>0</v>
      </c>
      <c r="AL38" s="10" t="str">
        <f t="shared" si="8"/>
        <v/>
      </c>
    </row>
    <row r="39" spans="1:38" x14ac:dyDescent="0.2">
      <c r="A39" s="2"/>
      <c r="B39">
        <v>53</v>
      </c>
      <c r="C39" t="s">
        <v>36</v>
      </c>
      <c r="D39" t="s">
        <v>18</v>
      </c>
      <c r="E39">
        <v>60</v>
      </c>
      <c r="G39" s="1">
        <v>156</v>
      </c>
      <c r="H39">
        <v>73</v>
      </c>
      <c r="I39">
        <v>90</v>
      </c>
      <c r="J39">
        <v>163</v>
      </c>
      <c r="K39">
        <v>0</v>
      </c>
      <c r="L39">
        <v>10000</v>
      </c>
      <c r="N39" s="1">
        <v>0</v>
      </c>
      <c r="O39" t="s">
        <v>149</v>
      </c>
      <c r="P39" t="s">
        <v>149</v>
      </c>
      <c r="Q39" s="1">
        <v>0</v>
      </c>
      <c r="S39">
        <v>50</v>
      </c>
      <c r="T39">
        <v>50</v>
      </c>
      <c r="W39">
        <v>0</v>
      </c>
      <c r="X39" s="1">
        <v>429</v>
      </c>
      <c r="Y39">
        <v>103</v>
      </c>
      <c r="Z39" s="2"/>
      <c r="AB39">
        <v>10243</v>
      </c>
      <c r="AC39">
        <f t="shared" si="0"/>
        <v>-10243</v>
      </c>
      <c r="AD39" s="6">
        <f t="shared" si="1"/>
        <v>-1</v>
      </c>
      <c r="AE39">
        <v>85</v>
      </c>
      <c r="AF39" s="10">
        <f t="shared" si="2"/>
        <v>1</v>
      </c>
      <c r="AG39" s="10">
        <f t="shared" si="3"/>
        <v>0</v>
      </c>
      <c r="AH39" s="10">
        <f t="shared" si="4"/>
        <v>0</v>
      </c>
      <c r="AI39" s="10">
        <f t="shared" si="5"/>
        <v>0</v>
      </c>
      <c r="AJ39" s="10">
        <f t="shared" si="6"/>
        <v>1</v>
      </c>
      <c r="AK39" s="10">
        <f t="shared" si="7"/>
        <v>0</v>
      </c>
      <c r="AL39" s="10" t="str">
        <f t="shared" si="8"/>
        <v/>
      </c>
    </row>
    <row r="40" spans="1:38" x14ac:dyDescent="0.2">
      <c r="A40" s="2"/>
      <c r="B40">
        <v>54</v>
      </c>
      <c r="C40" t="s">
        <v>55</v>
      </c>
      <c r="D40" t="s">
        <v>46</v>
      </c>
      <c r="E40">
        <v>60</v>
      </c>
      <c r="F40">
        <v>15</v>
      </c>
      <c r="G40" s="1">
        <v>185</v>
      </c>
      <c r="H40">
        <v>106</v>
      </c>
      <c r="I40">
        <v>103</v>
      </c>
      <c r="J40">
        <v>209</v>
      </c>
      <c r="K40">
        <v>0</v>
      </c>
      <c r="L40">
        <v>10000</v>
      </c>
      <c r="N40" s="1">
        <v>0</v>
      </c>
      <c r="O40" t="s">
        <v>149</v>
      </c>
      <c r="P40" t="s">
        <v>149</v>
      </c>
      <c r="Q40" s="1">
        <v>0</v>
      </c>
      <c r="S40">
        <v>50</v>
      </c>
      <c r="T40">
        <v>50</v>
      </c>
      <c r="W40">
        <v>15</v>
      </c>
      <c r="X40" s="1">
        <v>489</v>
      </c>
      <c r="Y40">
        <v>87</v>
      </c>
      <c r="Z40" s="2"/>
      <c r="AC40">
        <f t="shared" si="0"/>
        <v>0</v>
      </c>
      <c r="AD40" s="6" t="e">
        <f t="shared" si="1"/>
        <v>#DIV/0!</v>
      </c>
      <c r="AE40">
        <v>100</v>
      </c>
      <c r="AF40" s="10">
        <f t="shared" si="2"/>
        <v>1</v>
      </c>
      <c r="AG40" s="10">
        <f t="shared" si="3"/>
        <v>0</v>
      </c>
      <c r="AH40" s="10">
        <f t="shared" si="4"/>
        <v>1</v>
      </c>
      <c r="AI40" s="10">
        <f t="shared" si="5"/>
        <v>1</v>
      </c>
      <c r="AJ40" s="10">
        <f t="shared" si="6"/>
        <v>0</v>
      </c>
      <c r="AK40" s="10">
        <f t="shared" si="7"/>
        <v>0</v>
      </c>
      <c r="AL40" s="10" t="str">
        <f t="shared" si="8"/>
        <v/>
      </c>
    </row>
    <row r="41" spans="1:38" x14ac:dyDescent="0.2">
      <c r="A41" s="2"/>
      <c r="B41">
        <v>55</v>
      </c>
      <c r="C41" t="s">
        <v>105</v>
      </c>
      <c r="D41" t="s">
        <v>18</v>
      </c>
      <c r="E41">
        <v>60</v>
      </c>
      <c r="F41">
        <v>15</v>
      </c>
      <c r="G41" s="1">
        <v>127.33333333333334</v>
      </c>
      <c r="H41">
        <v>67</v>
      </c>
      <c r="I41">
        <v>97</v>
      </c>
      <c r="J41">
        <v>164</v>
      </c>
      <c r="K41">
        <v>25</v>
      </c>
      <c r="L41">
        <v>10000</v>
      </c>
      <c r="M41">
        <v>12723</v>
      </c>
      <c r="N41" s="1">
        <v>32.316666666666663</v>
      </c>
      <c r="O41">
        <v>150</v>
      </c>
      <c r="P41" t="s">
        <v>150</v>
      </c>
      <c r="Q41" s="1">
        <v>182.31666666666666</v>
      </c>
      <c r="S41">
        <v>0</v>
      </c>
      <c r="T41">
        <v>25</v>
      </c>
      <c r="U41">
        <v>100</v>
      </c>
      <c r="W41">
        <v>115</v>
      </c>
      <c r="X41" s="1">
        <v>443.65000000000009</v>
      </c>
      <c r="Y41">
        <v>98</v>
      </c>
      <c r="Z41" s="2"/>
      <c r="AB41">
        <v>11428</v>
      </c>
      <c r="AC41">
        <f t="shared" si="0"/>
        <v>1295</v>
      </c>
      <c r="AD41" s="6">
        <f t="shared" si="1"/>
        <v>0.11331816590829541</v>
      </c>
      <c r="AE41">
        <v>48</v>
      </c>
      <c r="AF41" s="10">
        <f t="shared" si="2"/>
        <v>1</v>
      </c>
      <c r="AG41" s="10">
        <f t="shared" si="3"/>
        <v>1</v>
      </c>
      <c r="AH41" s="10">
        <f t="shared" si="4"/>
        <v>0</v>
      </c>
      <c r="AI41" s="10">
        <f t="shared" si="5"/>
        <v>0</v>
      </c>
      <c r="AJ41" s="10">
        <f t="shared" si="6"/>
        <v>1</v>
      </c>
      <c r="AK41" s="10">
        <f t="shared" si="7"/>
        <v>0</v>
      </c>
      <c r="AL41" s="10" t="str">
        <f t="shared" si="8"/>
        <v/>
      </c>
    </row>
    <row r="42" spans="1:38" x14ac:dyDescent="0.2">
      <c r="A42" s="2"/>
      <c r="B42">
        <v>57</v>
      </c>
      <c r="C42" t="s">
        <v>45</v>
      </c>
      <c r="D42" t="s">
        <v>18</v>
      </c>
      <c r="E42">
        <v>45</v>
      </c>
      <c r="G42" s="1">
        <v>142.5</v>
      </c>
      <c r="H42">
        <v>87</v>
      </c>
      <c r="I42">
        <v>76.5</v>
      </c>
      <c r="J42">
        <v>163.5</v>
      </c>
      <c r="K42">
        <v>25</v>
      </c>
      <c r="L42">
        <v>10000</v>
      </c>
      <c r="M42">
        <v>8489</v>
      </c>
      <c r="N42" s="1">
        <v>173.71666666666667</v>
      </c>
      <c r="O42">
        <v>150</v>
      </c>
      <c r="P42" t="s">
        <v>151</v>
      </c>
      <c r="Q42" s="1">
        <v>323.7166666666667</v>
      </c>
      <c r="S42">
        <v>0</v>
      </c>
      <c r="T42">
        <v>25</v>
      </c>
      <c r="W42">
        <v>0</v>
      </c>
      <c r="X42" s="1">
        <v>699.7166666666667</v>
      </c>
      <c r="Y42">
        <v>64</v>
      </c>
      <c r="Z42" s="2"/>
      <c r="AB42">
        <v>10398</v>
      </c>
      <c r="AC42">
        <f t="shared" si="0"/>
        <v>-1909</v>
      </c>
      <c r="AD42" s="6">
        <f t="shared" si="1"/>
        <v>-0.18359299865358722</v>
      </c>
      <c r="AE42">
        <v>66</v>
      </c>
      <c r="AF42" s="10">
        <f t="shared" si="2"/>
        <v>1</v>
      </c>
      <c r="AG42" s="10">
        <f t="shared" si="3"/>
        <v>1</v>
      </c>
      <c r="AH42" s="10">
        <f t="shared" si="4"/>
        <v>0</v>
      </c>
      <c r="AI42" s="10">
        <f t="shared" si="5"/>
        <v>0</v>
      </c>
      <c r="AJ42" s="10">
        <f t="shared" si="6"/>
        <v>1</v>
      </c>
      <c r="AK42" s="10">
        <f t="shared" si="7"/>
        <v>0</v>
      </c>
      <c r="AL42" s="10" t="str">
        <f t="shared" si="8"/>
        <v/>
      </c>
    </row>
    <row r="43" spans="1:38" x14ac:dyDescent="0.2">
      <c r="A43" s="2"/>
      <c r="B43">
        <v>58</v>
      </c>
      <c r="C43" t="s">
        <v>37</v>
      </c>
      <c r="D43" t="s">
        <v>18</v>
      </c>
      <c r="E43">
        <v>45</v>
      </c>
      <c r="F43">
        <v>15</v>
      </c>
      <c r="G43" s="1">
        <v>164.66666666666669</v>
      </c>
      <c r="H43">
        <v>92</v>
      </c>
      <c r="I43">
        <v>111</v>
      </c>
      <c r="J43">
        <v>203</v>
      </c>
      <c r="K43">
        <v>0</v>
      </c>
      <c r="L43">
        <v>10000</v>
      </c>
      <c r="N43" s="1">
        <v>0</v>
      </c>
      <c r="O43" t="s">
        <v>149</v>
      </c>
      <c r="P43" t="s">
        <v>149</v>
      </c>
      <c r="Q43" s="1">
        <v>0</v>
      </c>
      <c r="S43">
        <v>0</v>
      </c>
      <c r="T43">
        <v>0</v>
      </c>
      <c r="W43">
        <v>15</v>
      </c>
      <c r="X43" s="1">
        <v>397.66666666666669</v>
      </c>
      <c r="Y43">
        <v>107</v>
      </c>
      <c r="Z43" s="2"/>
      <c r="AB43">
        <v>12250</v>
      </c>
      <c r="AC43">
        <f t="shared" si="0"/>
        <v>-12250</v>
      </c>
      <c r="AD43" s="6">
        <f t="shared" si="1"/>
        <v>-1</v>
      </c>
      <c r="AE43">
        <v>85</v>
      </c>
      <c r="AF43" s="10">
        <f t="shared" si="2"/>
        <v>1</v>
      </c>
      <c r="AG43" s="10">
        <f t="shared" si="3"/>
        <v>0</v>
      </c>
      <c r="AH43" s="10">
        <f t="shared" si="4"/>
        <v>0</v>
      </c>
      <c r="AI43" s="10">
        <f t="shared" si="5"/>
        <v>1</v>
      </c>
      <c r="AJ43" s="10">
        <f t="shared" si="6"/>
        <v>1</v>
      </c>
      <c r="AK43" s="10">
        <f t="shared" si="7"/>
        <v>0</v>
      </c>
      <c r="AL43" s="10" t="str">
        <f t="shared" si="8"/>
        <v/>
      </c>
    </row>
    <row r="44" spans="1:38" x14ac:dyDescent="0.2">
      <c r="A44" s="2"/>
      <c r="B44">
        <v>59</v>
      </c>
      <c r="C44" t="s">
        <v>27</v>
      </c>
      <c r="D44" t="s">
        <v>28</v>
      </c>
      <c r="E44">
        <v>60</v>
      </c>
      <c r="G44" s="1">
        <v>160</v>
      </c>
      <c r="H44" t="s">
        <v>147</v>
      </c>
      <c r="J44">
        <v>0</v>
      </c>
      <c r="K44">
        <v>0</v>
      </c>
      <c r="L44">
        <v>10000</v>
      </c>
      <c r="N44" s="1">
        <v>0</v>
      </c>
      <c r="O44" t="s">
        <v>149</v>
      </c>
      <c r="P44" t="s">
        <v>149</v>
      </c>
      <c r="Q44" s="1">
        <v>0</v>
      </c>
      <c r="S44">
        <v>0</v>
      </c>
      <c r="T44">
        <v>0</v>
      </c>
      <c r="W44">
        <v>0</v>
      </c>
      <c r="X44" s="1">
        <v>220</v>
      </c>
      <c r="Y44">
        <v>118</v>
      </c>
      <c r="Z44" s="2"/>
      <c r="AC44">
        <f t="shared" si="0"/>
        <v>0</v>
      </c>
      <c r="AD44" s="6" t="e">
        <f t="shared" si="1"/>
        <v>#DIV/0!</v>
      </c>
      <c r="AE44">
        <v>100</v>
      </c>
      <c r="AF44" s="10">
        <f t="shared" si="2"/>
        <v>1</v>
      </c>
      <c r="AG44" s="10">
        <f t="shared" si="3"/>
        <v>0</v>
      </c>
      <c r="AH44" s="10">
        <f t="shared" si="4"/>
        <v>0</v>
      </c>
      <c r="AI44" s="10">
        <f t="shared" si="5"/>
        <v>0</v>
      </c>
      <c r="AJ44" s="10">
        <f t="shared" si="6"/>
        <v>0</v>
      </c>
      <c r="AK44" s="10">
        <f t="shared" si="7"/>
        <v>0</v>
      </c>
      <c r="AL44" s="10" t="str">
        <f t="shared" si="8"/>
        <v/>
      </c>
    </row>
    <row r="45" spans="1:38" x14ac:dyDescent="0.2">
      <c r="A45" s="2"/>
      <c r="B45">
        <v>60</v>
      </c>
      <c r="C45" t="s">
        <v>80</v>
      </c>
      <c r="D45" t="s">
        <v>60</v>
      </c>
      <c r="E45">
        <v>60</v>
      </c>
      <c r="G45" s="1">
        <v>179.75</v>
      </c>
      <c r="H45">
        <v>72</v>
      </c>
      <c r="I45">
        <v>102</v>
      </c>
      <c r="J45">
        <v>174</v>
      </c>
      <c r="K45">
        <v>100</v>
      </c>
      <c r="L45">
        <v>30000</v>
      </c>
      <c r="M45">
        <v>25751</v>
      </c>
      <c r="N45" s="1">
        <v>184.76111111111112</v>
      </c>
      <c r="O45">
        <v>150</v>
      </c>
      <c r="P45" t="s">
        <v>151</v>
      </c>
      <c r="Q45" s="1">
        <v>334.76111111111112</v>
      </c>
      <c r="S45">
        <v>0</v>
      </c>
      <c r="T45">
        <v>100</v>
      </c>
      <c r="W45">
        <v>0</v>
      </c>
      <c r="X45" s="1">
        <v>848.51111111111118</v>
      </c>
      <c r="Y45">
        <v>42</v>
      </c>
      <c r="Z45" s="2"/>
      <c r="AB45">
        <v>29596</v>
      </c>
      <c r="AC45">
        <f t="shared" si="0"/>
        <v>-3845</v>
      </c>
      <c r="AD45" s="6">
        <f t="shared" si="1"/>
        <v>-0.12991620489255304</v>
      </c>
      <c r="AE45">
        <v>54</v>
      </c>
      <c r="AF45" s="10">
        <f t="shared" si="2"/>
        <v>1</v>
      </c>
      <c r="AG45" s="10">
        <f t="shared" si="3"/>
        <v>1</v>
      </c>
      <c r="AH45" s="10">
        <f t="shared" si="4"/>
        <v>1</v>
      </c>
      <c r="AI45" s="10">
        <f t="shared" si="5"/>
        <v>0</v>
      </c>
      <c r="AJ45" s="10">
        <f t="shared" si="6"/>
        <v>1</v>
      </c>
      <c r="AK45" s="10">
        <f t="shared" si="7"/>
        <v>0</v>
      </c>
      <c r="AL45" s="10" t="str">
        <f t="shared" si="8"/>
        <v/>
      </c>
    </row>
    <row r="46" spans="1:38" x14ac:dyDescent="0.2">
      <c r="A46" s="2"/>
      <c r="B46">
        <v>61</v>
      </c>
      <c r="C46" t="s">
        <v>70</v>
      </c>
      <c r="D46" t="s">
        <v>60</v>
      </c>
      <c r="E46">
        <v>60</v>
      </c>
      <c r="G46" s="1">
        <v>131.66666666666669</v>
      </c>
      <c r="H46">
        <v>91.5</v>
      </c>
      <c r="I46">
        <v>74</v>
      </c>
      <c r="J46">
        <v>165.5</v>
      </c>
      <c r="K46">
        <v>0</v>
      </c>
      <c r="L46">
        <v>30000</v>
      </c>
      <c r="N46" s="1">
        <v>0</v>
      </c>
      <c r="O46" t="s">
        <v>149</v>
      </c>
      <c r="P46" t="s">
        <v>149</v>
      </c>
      <c r="Q46" s="1">
        <v>0</v>
      </c>
      <c r="S46">
        <v>0</v>
      </c>
      <c r="T46">
        <v>0</v>
      </c>
      <c r="W46">
        <v>0</v>
      </c>
      <c r="X46" s="1">
        <v>357.16666666666669</v>
      </c>
      <c r="Y46">
        <v>109</v>
      </c>
      <c r="Z46" s="2"/>
      <c r="AB46">
        <v>28750</v>
      </c>
      <c r="AC46">
        <f t="shared" si="0"/>
        <v>-28750</v>
      </c>
      <c r="AD46" s="6">
        <f t="shared" si="1"/>
        <v>-1</v>
      </c>
      <c r="AE46">
        <v>85</v>
      </c>
      <c r="AF46" s="10">
        <f t="shared" si="2"/>
        <v>1</v>
      </c>
      <c r="AG46" s="10">
        <f t="shared" si="3"/>
        <v>0</v>
      </c>
      <c r="AH46" s="10">
        <f t="shared" si="4"/>
        <v>0</v>
      </c>
      <c r="AI46" s="10">
        <f t="shared" si="5"/>
        <v>0</v>
      </c>
      <c r="AJ46" s="10">
        <f t="shared" si="6"/>
        <v>1</v>
      </c>
      <c r="AK46" s="10">
        <f t="shared" si="7"/>
        <v>0</v>
      </c>
      <c r="AL46" s="10" t="str">
        <f t="shared" si="8"/>
        <v/>
      </c>
    </row>
    <row r="47" spans="1:38" x14ac:dyDescent="0.2">
      <c r="A47" s="2"/>
      <c r="B47">
        <v>62</v>
      </c>
      <c r="C47" t="s">
        <v>68</v>
      </c>
      <c r="D47" t="s">
        <v>18</v>
      </c>
      <c r="E47">
        <v>60</v>
      </c>
      <c r="G47" s="1">
        <v>188</v>
      </c>
      <c r="H47">
        <v>107</v>
      </c>
      <c r="I47">
        <v>119</v>
      </c>
      <c r="J47">
        <v>226</v>
      </c>
      <c r="K47">
        <v>100</v>
      </c>
      <c r="L47">
        <v>10000</v>
      </c>
      <c r="M47">
        <v>10576</v>
      </c>
      <c r="N47" s="1">
        <v>282.8</v>
      </c>
      <c r="O47">
        <v>150</v>
      </c>
      <c r="P47" t="s">
        <v>150</v>
      </c>
      <c r="Q47" s="1">
        <v>432.8</v>
      </c>
      <c r="R47">
        <v>15</v>
      </c>
      <c r="S47">
        <v>50</v>
      </c>
      <c r="T47">
        <v>165</v>
      </c>
      <c r="W47">
        <v>0</v>
      </c>
      <c r="X47" s="1">
        <v>1071.8</v>
      </c>
      <c r="Y47">
        <v>7</v>
      </c>
      <c r="Z47" s="2"/>
      <c r="AB47">
        <v>10000</v>
      </c>
      <c r="AC47">
        <f t="shared" si="0"/>
        <v>576</v>
      </c>
      <c r="AD47" s="6">
        <f t="shared" si="1"/>
        <v>5.7599999999999998E-2</v>
      </c>
      <c r="AE47">
        <v>32</v>
      </c>
      <c r="AF47" s="10">
        <f t="shared" si="2"/>
        <v>1</v>
      </c>
      <c r="AG47" s="10">
        <f t="shared" si="3"/>
        <v>1</v>
      </c>
      <c r="AH47" s="10">
        <f t="shared" si="4"/>
        <v>1</v>
      </c>
      <c r="AI47" s="10">
        <f t="shared" si="5"/>
        <v>1</v>
      </c>
      <c r="AJ47" s="10">
        <f t="shared" si="6"/>
        <v>1</v>
      </c>
      <c r="AK47" s="10">
        <f t="shared" si="7"/>
        <v>1</v>
      </c>
      <c r="AL47" s="10">
        <f t="shared" si="8"/>
        <v>5.7599999999999998E-2</v>
      </c>
    </row>
    <row r="48" spans="1:38" x14ac:dyDescent="0.2">
      <c r="A48" s="2"/>
      <c r="B48">
        <v>63</v>
      </c>
      <c r="C48" t="s">
        <v>106</v>
      </c>
      <c r="D48" t="s">
        <v>83</v>
      </c>
      <c r="E48">
        <v>60</v>
      </c>
      <c r="G48" s="1">
        <v>182</v>
      </c>
      <c r="H48">
        <v>61</v>
      </c>
      <c r="I48">
        <v>116.5</v>
      </c>
      <c r="J48">
        <v>177.5</v>
      </c>
      <c r="K48">
        <v>0</v>
      </c>
      <c r="L48">
        <v>30000</v>
      </c>
      <c r="N48" s="1">
        <v>0</v>
      </c>
      <c r="O48" t="s">
        <v>149</v>
      </c>
      <c r="P48" t="s">
        <v>149</v>
      </c>
      <c r="Q48" s="1">
        <v>0</v>
      </c>
      <c r="S48">
        <v>50</v>
      </c>
      <c r="T48">
        <v>50</v>
      </c>
      <c r="W48">
        <v>0</v>
      </c>
      <c r="X48" s="1">
        <v>469.5</v>
      </c>
      <c r="Y48">
        <v>90</v>
      </c>
      <c r="Z48" s="2"/>
      <c r="AC48">
        <f t="shared" si="0"/>
        <v>0</v>
      </c>
      <c r="AD48" s="6" t="e">
        <f t="shared" si="1"/>
        <v>#DIV/0!</v>
      </c>
      <c r="AE48">
        <v>100</v>
      </c>
      <c r="AF48" s="10">
        <f t="shared" si="2"/>
        <v>1</v>
      </c>
      <c r="AG48" s="10">
        <f t="shared" si="3"/>
        <v>0</v>
      </c>
      <c r="AH48" s="10">
        <f t="shared" si="4"/>
        <v>1</v>
      </c>
      <c r="AI48" s="10">
        <f t="shared" si="5"/>
        <v>0</v>
      </c>
      <c r="AJ48" s="10">
        <f t="shared" si="6"/>
        <v>0</v>
      </c>
      <c r="AK48" s="10">
        <f t="shared" si="7"/>
        <v>0</v>
      </c>
      <c r="AL48" s="10" t="str">
        <f t="shared" si="8"/>
        <v/>
      </c>
    </row>
    <row r="49" spans="1:38" x14ac:dyDescent="0.2">
      <c r="A49" s="2"/>
      <c r="B49">
        <v>65</v>
      </c>
      <c r="C49" t="s">
        <v>107</v>
      </c>
      <c r="D49" t="s">
        <v>28</v>
      </c>
      <c r="E49">
        <v>60</v>
      </c>
      <c r="F49">
        <v>15</v>
      </c>
      <c r="G49" s="1">
        <v>163.5</v>
      </c>
      <c r="H49">
        <v>107</v>
      </c>
      <c r="I49">
        <v>86.5</v>
      </c>
      <c r="J49">
        <v>193.5</v>
      </c>
      <c r="K49">
        <v>0</v>
      </c>
      <c r="L49">
        <v>10000</v>
      </c>
      <c r="N49" s="1">
        <v>0</v>
      </c>
      <c r="O49" t="s">
        <v>149</v>
      </c>
      <c r="P49" t="s">
        <v>149</v>
      </c>
      <c r="Q49" s="1">
        <v>0</v>
      </c>
      <c r="S49">
        <v>50</v>
      </c>
      <c r="T49">
        <v>50</v>
      </c>
      <c r="W49">
        <v>15</v>
      </c>
      <c r="X49" s="1">
        <v>452</v>
      </c>
      <c r="Y49">
        <v>94</v>
      </c>
      <c r="Z49" s="2"/>
      <c r="AB49">
        <v>10240</v>
      </c>
      <c r="AC49">
        <f t="shared" si="0"/>
        <v>-10240</v>
      </c>
      <c r="AD49" s="6">
        <f t="shared" si="1"/>
        <v>-1</v>
      </c>
      <c r="AE49">
        <v>85</v>
      </c>
      <c r="AF49" s="10">
        <f t="shared" si="2"/>
        <v>1</v>
      </c>
      <c r="AG49" s="10">
        <f t="shared" si="3"/>
        <v>0</v>
      </c>
      <c r="AH49" s="10">
        <f t="shared" si="4"/>
        <v>0</v>
      </c>
      <c r="AI49" s="10">
        <f t="shared" si="5"/>
        <v>0</v>
      </c>
      <c r="AJ49" s="10">
        <f t="shared" si="6"/>
        <v>0</v>
      </c>
      <c r="AK49" s="10">
        <f t="shared" si="7"/>
        <v>0</v>
      </c>
      <c r="AL49" s="10" t="str">
        <f t="shared" si="8"/>
        <v/>
      </c>
    </row>
    <row r="50" spans="1:38" x14ac:dyDescent="0.2">
      <c r="A50" s="2"/>
      <c r="B50">
        <v>66</v>
      </c>
      <c r="C50" t="s">
        <v>19</v>
      </c>
      <c r="D50" t="s">
        <v>18</v>
      </c>
      <c r="E50">
        <v>60</v>
      </c>
      <c r="G50" s="1">
        <v>183.75</v>
      </c>
      <c r="H50">
        <v>107</v>
      </c>
      <c r="I50">
        <v>115</v>
      </c>
      <c r="J50">
        <v>222</v>
      </c>
      <c r="K50">
        <v>100</v>
      </c>
      <c r="L50">
        <v>10000</v>
      </c>
      <c r="M50">
        <v>8982</v>
      </c>
      <c r="N50" s="1">
        <v>231.23333333333335</v>
      </c>
      <c r="O50">
        <v>0</v>
      </c>
      <c r="P50" t="s">
        <v>152</v>
      </c>
      <c r="Q50" s="1">
        <v>231.23333333333335</v>
      </c>
      <c r="S50">
        <v>50</v>
      </c>
      <c r="T50">
        <v>150</v>
      </c>
      <c r="W50">
        <v>0</v>
      </c>
      <c r="X50" s="1">
        <v>846.98333333333335</v>
      </c>
      <c r="Y50">
        <v>43</v>
      </c>
      <c r="Z50" s="2"/>
      <c r="AB50">
        <v>10050</v>
      </c>
      <c r="AC50">
        <f t="shared" si="0"/>
        <v>-1068</v>
      </c>
      <c r="AD50" s="6">
        <f t="shared" si="1"/>
        <v>-0.10626865671641791</v>
      </c>
      <c r="AE50">
        <v>47</v>
      </c>
      <c r="AF50" s="10">
        <f t="shared" si="2"/>
        <v>1</v>
      </c>
      <c r="AG50" s="10">
        <f t="shared" si="3"/>
        <v>1</v>
      </c>
      <c r="AH50" s="10">
        <f t="shared" si="4"/>
        <v>1</v>
      </c>
      <c r="AI50" s="10">
        <f t="shared" si="5"/>
        <v>1</v>
      </c>
      <c r="AJ50" s="10">
        <f t="shared" si="6"/>
        <v>1</v>
      </c>
      <c r="AK50" s="10">
        <f t="shared" si="7"/>
        <v>1</v>
      </c>
      <c r="AL50" s="10">
        <f t="shared" si="8"/>
        <v>-0.10626865671641791</v>
      </c>
    </row>
    <row r="51" spans="1:38" x14ac:dyDescent="0.2">
      <c r="A51" s="2"/>
      <c r="B51">
        <v>67</v>
      </c>
      <c r="C51" t="s">
        <v>53</v>
      </c>
      <c r="D51" t="s">
        <v>18</v>
      </c>
      <c r="E51">
        <v>60</v>
      </c>
      <c r="G51" s="1">
        <v>158</v>
      </c>
      <c r="H51">
        <v>107</v>
      </c>
      <c r="I51">
        <v>97</v>
      </c>
      <c r="J51">
        <v>204</v>
      </c>
      <c r="K51">
        <v>0</v>
      </c>
      <c r="L51">
        <v>10000</v>
      </c>
      <c r="M51">
        <v>6928</v>
      </c>
      <c r="N51" s="1">
        <v>0</v>
      </c>
      <c r="O51">
        <v>150</v>
      </c>
      <c r="P51" t="s">
        <v>151</v>
      </c>
      <c r="Q51" s="1">
        <v>150</v>
      </c>
      <c r="S51">
        <v>50</v>
      </c>
      <c r="T51">
        <v>50</v>
      </c>
      <c r="V51">
        <v>0</v>
      </c>
      <c r="W51">
        <v>0</v>
      </c>
      <c r="X51" s="1">
        <v>622</v>
      </c>
      <c r="Y51">
        <v>71</v>
      </c>
      <c r="Z51" s="2"/>
      <c r="AB51">
        <v>6000</v>
      </c>
      <c r="AC51">
        <f t="shared" si="0"/>
        <v>928</v>
      </c>
      <c r="AD51" s="6">
        <f t="shared" si="1"/>
        <v>0.15466666666666667</v>
      </c>
      <c r="AE51">
        <v>60</v>
      </c>
      <c r="AF51" s="10">
        <f t="shared" si="2"/>
        <v>1</v>
      </c>
      <c r="AG51" s="10">
        <f t="shared" si="3"/>
        <v>1</v>
      </c>
      <c r="AH51" s="10">
        <f t="shared" si="4"/>
        <v>0</v>
      </c>
      <c r="AI51" s="10">
        <f t="shared" si="5"/>
        <v>1</v>
      </c>
      <c r="AJ51" s="10">
        <f t="shared" si="6"/>
        <v>1</v>
      </c>
      <c r="AK51" s="10">
        <f t="shared" si="7"/>
        <v>0</v>
      </c>
      <c r="AL51" s="10" t="str">
        <f t="shared" si="8"/>
        <v/>
      </c>
    </row>
    <row r="52" spans="1:38" x14ac:dyDescent="0.2">
      <c r="A52" s="2"/>
      <c r="B52">
        <v>73</v>
      </c>
      <c r="C52" t="s">
        <v>108</v>
      </c>
      <c r="D52" t="s">
        <v>18</v>
      </c>
      <c r="E52">
        <v>60</v>
      </c>
      <c r="F52">
        <v>15</v>
      </c>
      <c r="G52" s="1">
        <v>168.5</v>
      </c>
      <c r="H52">
        <v>114.66666666666667</v>
      </c>
      <c r="I52">
        <v>78</v>
      </c>
      <c r="J52">
        <v>192.66666666666669</v>
      </c>
      <c r="K52">
        <v>100</v>
      </c>
      <c r="L52">
        <v>10000</v>
      </c>
      <c r="M52">
        <v>10317</v>
      </c>
      <c r="N52" s="1">
        <v>313.01666666666665</v>
      </c>
      <c r="O52">
        <v>150</v>
      </c>
      <c r="P52" t="s">
        <v>150</v>
      </c>
      <c r="Q52" s="1">
        <v>463.01666666666665</v>
      </c>
      <c r="S52">
        <v>0</v>
      </c>
      <c r="T52">
        <v>100</v>
      </c>
      <c r="W52">
        <v>15</v>
      </c>
      <c r="X52" s="1">
        <v>969.18333333333339</v>
      </c>
      <c r="Y52">
        <v>22</v>
      </c>
      <c r="Z52" s="2"/>
      <c r="AB52">
        <v>10010</v>
      </c>
      <c r="AC52">
        <f t="shared" si="0"/>
        <v>307</v>
      </c>
      <c r="AD52" s="6">
        <f t="shared" si="1"/>
        <v>3.0669330669330669E-2</v>
      </c>
      <c r="AE52">
        <v>21</v>
      </c>
      <c r="AF52" s="10">
        <f t="shared" si="2"/>
        <v>1</v>
      </c>
      <c r="AG52" s="10">
        <f t="shared" si="3"/>
        <v>1</v>
      </c>
      <c r="AH52" s="10">
        <f t="shared" si="4"/>
        <v>1</v>
      </c>
      <c r="AI52" s="10">
        <f t="shared" si="5"/>
        <v>0</v>
      </c>
      <c r="AJ52" s="10">
        <f t="shared" si="6"/>
        <v>1</v>
      </c>
      <c r="AK52" s="10">
        <f t="shared" si="7"/>
        <v>0</v>
      </c>
      <c r="AL52" s="10" t="str">
        <f t="shared" si="8"/>
        <v/>
      </c>
    </row>
    <row r="53" spans="1:38" x14ac:dyDescent="0.2">
      <c r="A53" s="2"/>
      <c r="B53">
        <v>74</v>
      </c>
      <c r="C53" t="s">
        <v>109</v>
      </c>
      <c r="D53" t="s">
        <v>60</v>
      </c>
      <c r="E53">
        <v>60</v>
      </c>
      <c r="G53" s="1">
        <v>105.5</v>
      </c>
      <c r="H53">
        <v>92</v>
      </c>
      <c r="I53">
        <v>97</v>
      </c>
      <c r="J53">
        <v>189</v>
      </c>
      <c r="K53">
        <v>0</v>
      </c>
      <c r="L53">
        <v>30000</v>
      </c>
      <c r="N53" s="1">
        <v>0</v>
      </c>
      <c r="O53" t="s">
        <v>149</v>
      </c>
      <c r="P53" t="s">
        <v>149</v>
      </c>
      <c r="Q53" s="1">
        <v>0</v>
      </c>
      <c r="S53">
        <v>0</v>
      </c>
      <c r="T53">
        <v>0</v>
      </c>
      <c r="V53">
        <v>0</v>
      </c>
      <c r="W53">
        <v>0</v>
      </c>
      <c r="X53" s="1">
        <v>354.5</v>
      </c>
      <c r="Y53">
        <v>111</v>
      </c>
      <c r="Z53" s="2"/>
      <c r="AB53">
        <v>30900</v>
      </c>
      <c r="AC53">
        <f t="shared" si="0"/>
        <v>-30900</v>
      </c>
      <c r="AD53" s="6">
        <f t="shared" si="1"/>
        <v>-1</v>
      </c>
      <c r="AE53">
        <v>85</v>
      </c>
      <c r="AF53" s="10">
        <f t="shared" si="2"/>
        <v>1</v>
      </c>
      <c r="AG53" s="10">
        <f t="shared" si="3"/>
        <v>0</v>
      </c>
      <c r="AH53" s="10">
        <f t="shared" si="4"/>
        <v>0</v>
      </c>
      <c r="AI53" s="10">
        <f t="shared" si="5"/>
        <v>0</v>
      </c>
      <c r="AJ53" s="10">
        <f t="shared" si="6"/>
        <v>1</v>
      </c>
      <c r="AK53" s="10">
        <f t="shared" si="7"/>
        <v>0</v>
      </c>
      <c r="AL53" s="10" t="str">
        <f t="shared" si="8"/>
        <v/>
      </c>
    </row>
    <row r="54" spans="1:38" x14ac:dyDescent="0.2">
      <c r="A54" s="2"/>
      <c r="B54">
        <v>75</v>
      </c>
      <c r="C54" t="s">
        <v>54</v>
      </c>
      <c r="D54" t="s">
        <v>46</v>
      </c>
      <c r="E54">
        <v>60</v>
      </c>
      <c r="G54" s="1">
        <v>156</v>
      </c>
      <c r="H54">
        <v>100</v>
      </c>
      <c r="I54">
        <v>107</v>
      </c>
      <c r="J54">
        <v>207</v>
      </c>
      <c r="K54">
        <v>25</v>
      </c>
      <c r="L54">
        <v>10000</v>
      </c>
      <c r="M54">
        <v>9242</v>
      </c>
      <c r="N54" s="1">
        <v>261.56666666666666</v>
      </c>
      <c r="O54">
        <v>150</v>
      </c>
      <c r="P54" t="s">
        <v>150</v>
      </c>
      <c r="Q54" s="1">
        <v>411.56666666666666</v>
      </c>
      <c r="S54">
        <v>50</v>
      </c>
      <c r="T54">
        <v>75</v>
      </c>
      <c r="W54">
        <v>0</v>
      </c>
      <c r="X54" s="1">
        <v>909.56666666666661</v>
      </c>
      <c r="Y54">
        <v>29</v>
      </c>
      <c r="Z54" s="2"/>
      <c r="AB54">
        <v>7233</v>
      </c>
      <c r="AC54">
        <f t="shared" si="0"/>
        <v>2009</v>
      </c>
      <c r="AD54" s="6">
        <f t="shared" si="1"/>
        <v>0.27775473524125538</v>
      </c>
      <c r="AE54">
        <v>74</v>
      </c>
      <c r="AF54" s="10">
        <f t="shared" si="2"/>
        <v>1</v>
      </c>
      <c r="AG54" s="10">
        <f t="shared" si="3"/>
        <v>1</v>
      </c>
      <c r="AH54" s="10">
        <f t="shared" si="4"/>
        <v>0</v>
      </c>
      <c r="AI54" s="10">
        <f t="shared" si="5"/>
        <v>1</v>
      </c>
      <c r="AJ54" s="10">
        <f t="shared" si="6"/>
        <v>0</v>
      </c>
      <c r="AK54" s="10">
        <f t="shared" si="7"/>
        <v>0</v>
      </c>
      <c r="AL54" s="10" t="str">
        <f t="shared" si="8"/>
        <v/>
      </c>
    </row>
    <row r="55" spans="1:38" x14ac:dyDescent="0.2">
      <c r="A55" s="2"/>
      <c r="B55">
        <v>76</v>
      </c>
      <c r="C55" t="s">
        <v>85</v>
      </c>
      <c r="D55" t="s">
        <v>83</v>
      </c>
      <c r="E55">
        <v>60</v>
      </c>
      <c r="G55" s="1">
        <v>192</v>
      </c>
      <c r="H55">
        <v>119</v>
      </c>
      <c r="I55">
        <v>114</v>
      </c>
      <c r="J55">
        <v>233</v>
      </c>
      <c r="K55">
        <v>100</v>
      </c>
      <c r="L55">
        <v>30000</v>
      </c>
      <c r="M55">
        <v>27808</v>
      </c>
      <c r="N55" s="1">
        <v>264.75555555555559</v>
      </c>
      <c r="O55">
        <v>150</v>
      </c>
      <c r="P55" t="s">
        <v>151</v>
      </c>
      <c r="Q55" s="1">
        <v>414.75555555555559</v>
      </c>
      <c r="S55">
        <v>50</v>
      </c>
      <c r="T55">
        <v>150</v>
      </c>
      <c r="W55">
        <v>0</v>
      </c>
      <c r="X55" s="1">
        <v>1049.7555555555555</v>
      </c>
      <c r="Y55">
        <v>9</v>
      </c>
      <c r="Z55" s="2"/>
      <c r="AB55">
        <v>30169</v>
      </c>
      <c r="AC55">
        <f t="shared" si="0"/>
        <v>-2361</v>
      </c>
      <c r="AD55" s="6">
        <f t="shared" si="1"/>
        <v>-7.8259140177002889E-2</v>
      </c>
      <c r="AE55">
        <v>39</v>
      </c>
      <c r="AF55" s="10">
        <f t="shared" si="2"/>
        <v>1</v>
      </c>
      <c r="AG55" s="10">
        <f t="shared" si="3"/>
        <v>1</v>
      </c>
      <c r="AH55" s="10">
        <f t="shared" si="4"/>
        <v>1</v>
      </c>
      <c r="AI55" s="10">
        <f t="shared" si="5"/>
        <v>1</v>
      </c>
      <c r="AJ55" s="10">
        <f t="shared" si="6"/>
        <v>0</v>
      </c>
      <c r="AK55" s="10">
        <f t="shared" si="7"/>
        <v>0</v>
      </c>
      <c r="AL55" s="10" t="str">
        <f t="shared" si="8"/>
        <v/>
      </c>
    </row>
    <row r="56" spans="1:38" x14ac:dyDescent="0.2">
      <c r="A56" s="2"/>
      <c r="B56">
        <v>77</v>
      </c>
      <c r="C56" t="s">
        <v>110</v>
      </c>
      <c r="D56" t="s">
        <v>60</v>
      </c>
      <c r="E56">
        <v>60</v>
      </c>
      <c r="G56" s="1">
        <v>144.5</v>
      </c>
      <c r="H56">
        <v>106</v>
      </c>
      <c r="I56">
        <v>46.5</v>
      </c>
      <c r="J56">
        <v>152.5</v>
      </c>
      <c r="K56">
        <v>0</v>
      </c>
      <c r="L56">
        <v>30000</v>
      </c>
      <c r="N56" s="1">
        <v>0</v>
      </c>
      <c r="O56" t="s">
        <v>149</v>
      </c>
      <c r="P56" t="s">
        <v>149</v>
      </c>
      <c r="Q56" s="1">
        <v>0</v>
      </c>
      <c r="S56">
        <v>0</v>
      </c>
      <c r="T56">
        <v>0</v>
      </c>
      <c r="W56">
        <v>0</v>
      </c>
      <c r="X56" s="1">
        <v>357</v>
      </c>
      <c r="Y56">
        <v>110</v>
      </c>
      <c r="Z56" s="2"/>
      <c r="AC56">
        <f t="shared" si="0"/>
        <v>0</v>
      </c>
      <c r="AD56" s="6" t="e">
        <f t="shared" si="1"/>
        <v>#DIV/0!</v>
      </c>
      <c r="AE56">
        <v>100</v>
      </c>
      <c r="AF56" s="10">
        <f t="shared" si="2"/>
        <v>1</v>
      </c>
      <c r="AG56" s="10">
        <f t="shared" si="3"/>
        <v>0</v>
      </c>
      <c r="AH56" s="10">
        <f t="shared" si="4"/>
        <v>0</v>
      </c>
      <c r="AI56" s="10">
        <f t="shared" si="5"/>
        <v>0</v>
      </c>
      <c r="AJ56" s="10">
        <f t="shared" si="6"/>
        <v>1</v>
      </c>
      <c r="AK56" s="10">
        <f t="shared" si="7"/>
        <v>0</v>
      </c>
      <c r="AL56" s="10" t="str">
        <f t="shared" si="8"/>
        <v/>
      </c>
    </row>
    <row r="57" spans="1:38" x14ac:dyDescent="0.2">
      <c r="A57" s="2"/>
      <c r="B57">
        <v>78</v>
      </c>
      <c r="C57" t="s">
        <v>47</v>
      </c>
      <c r="D57" t="s">
        <v>18</v>
      </c>
      <c r="E57">
        <v>60</v>
      </c>
      <c r="G57" s="1">
        <v>168.5</v>
      </c>
      <c r="H57">
        <v>99.5</v>
      </c>
      <c r="I57">
        <v>101</v>
      </c>
      <c r="J57">
        <v>200.5</v>
      </c>
      <c r="K57">
        <v>100</v>
      </c>
      <c r="L57">
        <v>10000</v>
      </c>
      <c r="M57">
        <v>10293</v>
      </c>
      <c r="N57" s="1">
        <v>315.81666666666666</v>
      </c>
      <c r="O57">
        <v>150</v>
      </c>
      <c r="P57" t="s">
        <v>151</v>
      </c>
      <c r="Q57" s="1">
        <v>465.81666666666666</v>
      </c>
      <c r="S57">
        <v>50</v>
      </c>
      <c r="T57">
        <v>150</v>
      </c>
      <c r="W57">
        <v>0</v>
      </c>
      <c r="X57" s="1">
        <v>1044.8166666666666</v>
      </c>
      <c r="Y57">
        <v>12</v>
      </c>
      <c r="Z57" s="2"/>
      <c r="AB57">
        <v>10500</v>
      </c>
      <c r="AC57">
        <f t="shared" si="0"/>
        <v>-207</v>
      </c>
      <c r="AD57" s="6">
        <f t="shared" si="1"/>
        <v>-1.9714285714285715E-2</v>
      </c>
      <c r="AE57">
        <v>14</v>
      </c>
      <c r="AF57" s="10">
        <f t="shared" si="2"/>
        <v>1</v>
      </c>
      <c r="AG57" s="10">
        <f t="shared" si="3"/>
        <v>1</v>
      </c>
      <c r="AH57" s="10">
        <f t="shared" si="4"/>
        <v>1</v>
      </c>
      <c r="AI57" s="10">
        <f t="shared" si="5"/>
        <v>1</v>
      </c>
      <c r="AJ57" s="10">
        <f t="shared" si="6"/>
        <v>1</v>
      </c>
      <c r="AK57" s="10">
        <f t="shared" si="7"/>
        <v>1</v>
      </c>
      <c r="AL57" s="10">
        <f t="shared" si="8"/>
        <v>-1.9714285714285715E-2</v>
      </c>
    </row>
    <row r="58" spans="1:38" x14ac:dyDescent="0.2">
      <c r="A58" s="2"/>
      <c r="B58">
        <v>79</v>
      </c>
      <c r="C58" t="s">
        <v>82</v>
      </c>
      <c r="D58" t="s">
        <v>60</v>
      </c>
      <c r="E58">
        <v>60</v>
      </c>
      <c r="F58">
        <v>15</v>
      </c>
      <c r="G58" s="1">
        <v>190</v>
      </c>
      <c r="H58">
        <v>98</v>
      </c>
      <c r="I58">
        <v>106</v>
      </c>
      <c r="J58">
        <v>204</v>
      </c>
      <c r="K58">
        <v>50</v>
      </c>
      <c r="L58">
        <v>30000</v>
      </c>
      <c r="N58" s="1">
        <v>0</v>
      </c>
      <c r="O58" t="s">
        <v>149</v>
      </c>
      <c r="P58" t="s">
        <v>149</v>
      </c>
      <c r="Q58" s="1">
        <v>0</v>
      </c>
      <c r="S58">
        <v>0</v>
      </c>
      <c r="T58">
        <v>50</v>
      </c>
      <c r="W58">
        <v>15</v>
      </c>
      <c r="X58" s="1">
        <v>489</v>
      </c>
      <c r="Y58">
        <v>87</v>
      </c>
      <c r="Z58" s="2"/>
      <c r="AC58">
        <f t="shared" si="0"/>
        <v>0</v>
      </c>
      <c r="AD58" s="6" t="e">
        <f t="shared" si="1"/>
        <v>#DIV/0!</v>
      </c>
      <c r="AE58">
        <v>100</v>
      </c>
      <c r="AF58" s="10">
        <f t="shared" si="2"/>
        <v>1</v>
      </c>
      <c r="AG58" s="10">
        <f t="shared" si="3"/>
        <v>0</v>
      </c>
      <c r="AH58" s="10">
        <f t="shared" si="4"/>
        <v>1</v>
      </c>
      <c r="AI58" s="10">
        <f t="shared" si="5"/>
        <v>1</v>
      </c>
      <c r="AJ58" s="10">
        <f t="shared" si="6"/>
        <v>1</v>
      </c>
      <c r="AK58" s="10">
        <f t="shared" si="7"/>
        <v>0</v>
      </c>
      <c r="AL58" s="10" t="str">
        <f t="shared" si="8"/>
        <v/>
      </c>
    </row>
    <row r="59" spans="1:38" x14ac:dyDescent="0.2">
      <c r="A59" s="2"/>
      <c r="B59">
        <v>81</v>
      </c>
      <c r="C59" t="s">
        <v>111</v>
      </c>
      <c r="D59" t="s">
        <v>60</v>
      </c>
      <c r="E59">
        <v>60</v>
      </c>
      <c r="G59" s="1">
        <v>190</v>
      </c>
      <c r="H59">
        <v>115</v>
      </c>
      <c r="I59">
        <v>120</v>
      </c>
      <c r="J59">
        <v>235</v>
      </c>
      <c r="K59">
        <v>100</v>
      </c>
      <c r="L59">
        <v>30000</v>
      </c>
      <c r="M59">
        <v>0</v>
      </c>
      <c r="N59" s="1">
        <v>0</v>
      </c>
      <c r="O59">
        <v>0</v>
      </c>
      <c r="P59" t="s">
        <v>152</v>
      </c>
      <c r="Q59" s="1">
        <v>0</v>
      </c>
      <c r="S59">
        <v>0</v>
      </c>
      <c r="T59">
        <v>100</v>
      </c>
      <c r="W59">
        <v>0</v>
      </c>
      <c r="X59" s="1">
        <v>585</v>
      </c>
      <c r="Y59">
        <v>77</v>
      </c>
      <c r="Z59" s="2"/>
      <c r="AB59">
        <v>26435</v>
      </c>
      <c r="AC59">
        <f t="shared" si="0"/>
        <v>-26435</v>
      </c>
      <c r="AD59" s="6">
        <f t="shared" si="1"/>
        <v>-1</v>
      </c>
      <c r="AE59">
        <v>85</v>
      </c>
      <c r="AF59" s="10">
        <f t="shared" si="2"/>
        <v>1</v>
      </c>
      <c r="AG59" s="10">
        <f t="shared" si="3"/>
        <v>0</v>
      </c>
      <c r="AH59" s="10">
        <f t="shared" si="4"/>
        <v>1</v>
      </c>
      <c r="AI59" s="10">
        <f t="shared" si="5"/>
        <v>1</v>
      </c>
      <c r="AJ59" s="10">
        <f t="shared" si="6"/>
        <v>1</v>
      </c>
      <c r="AK59" s="10">
        <f t="shared" si="7"/>
        <v>0</v>
      </c>
      <c r="AL59" s="10" t="str">
        <f t="shared" si="8"/>
        <v/>
      </c>
    </row>
    <row r="60" spans="1:38" x14ac:dyDescent="0.2">
      <c r="A60" s="2"/>
      <c r="B60">
        <v>82</v>
      </c>
      <c r="C60" t="s">
        <v>74</v>
      </c>
      <c r="D60" t="s">
        <v>60</v>
      </c>
      <c r="E60">
        <v>30</v>
      </c>
      <c r="G60" s="1">
        <v>171</v>
      </c>
      <c r="H60">
        <v>104</v>
      </c>
      <c r="I60">
        <v>91</v>
      </c>
      <c r="J60">
        <v>195</v>
      </c>
      <c r="K60">
        <v>50</v>
      </c>
      <c r="L60">
        <v>30000</v>
      </c>
      <c r="M60">
        <v>7794</v>
      </c>
      <c r="N60" s="1">
        <v>0</v>
      </c>
      <c r="O60">
        <v>150</v>
      </c>
      <c r="P60" t="s">
        <v>150</v>
      </c>
      <c r="Q60" s="1">
        <v>150</v>
      </c>
      <c r="S60">
        <v>0</v>
      </c>
      <c r="T60">
        <v>50</v>
      </c>
      <c r="W60">
        <v>0</v>
      </c>
      <c r="X60" s="1">
        <v>596</v>
      </c>
      <c r="Y60">
        <v>75</v>
      </c>
      <c r="Z60" s="2"/>
      <c r="AB60">
        <v>32000</v>
      </c>
      <c r="AC60">
        <f t="shared" si="0"/>
        <v>-24206</v>
      </c>
      <c r="AD60" s="6">
        <f t="shared" si="1"/>
        <v>-0.75643749999999998</v>
      </c>
      <c r="AE60">
        <v>82</v>
      </c>
      <c r="AF60" s="10">
        <f t="shared" si="2"/>
        <v>1</v>
      </c>
      <c r="AG60" s="10">
        <f t="shared" si="3"/>
        <v>1</v>
      </c>
      <c r="AH60" s="10">
        <f t="shared" si="4"/>
        <v>1</v>
      </c>
      <c r="AI60" s="10">
        <f t="shared" si="5"/>
        <v>0</v>
      </c>
      <c r="AJ60" s="10">
        <f t="shared" si="6"/>
        <v>1</v>
      </c>
      <c r="AK60" s="10">
        <f t="shared" si="7"/>
        <v>0</v>
      </c>
      <c r="AL60" s="10" t="str">
        <f t="shared" si="8"/>
        <v/>
      </c>
    </row>
    <row r="61" spans="1:38" x14ac:dyDescent="0.2">
      <c r="A61" s="2"/>
      <c r="B61">
        <v>84</v>
      </c>
      <c r="C61" t="s">
        <v>41</v>
      </c>
      <c r="D61" t="s">
        <v>18</v>
      </c>
      <c r="E61">
        <v>60</v>
      </c>
      <c r="G61" s="1">
        <v>198</v>
      </c>
      <c r="H61">
        <v>98.5</v>
      </c>
      <c r="I61">
        <v>113</v>
      </c>
      <c r="J61">
        <v>211.5</v>
      </c>
      <c r="K61">
        <v>100</v>
      </c>
      <c r="L61">
        <v>10000</v>
      </c>
      <c r="M61">
        <v>6770</v>
      </c>
      <c r="N61" s="1">
        <v>0</v>
      </c>
      <c r="O61">
        <v>0</v>
      </c>
      <c r="P61" t="s">
        <v>152</v>
      </c>
      <c r="Q61" s="1">
        <v>0</v>
      </c>
      <c r="S61">
        <v>50</v>
      </c>
      <c r="T61">
        <v>150</v>
      </c>
      <c r="W61">
        <v>0</v>
      </c>
      <c r="X61" s="1">
        <v>619.5</v>
      </c>
      <c r="Y61">
        <v>72</v>
      </c>
      <c r="Z61" s="2"/>
      <c r="AB61">
        <v>10250</v>
      </c>
      <c r="AC61">
        <f t="shared" si="0"/>
        <v>-3480</v>
      </c>
      <c r="AD61" s="6">
        <f t="shared" si="1"/>
        <v>-0.33951219512195124</v>
      </c>
      <c r="AE61">
        <v>77</v>
      </c>
      <c r="AF61" s="10">
        <f t="shared" si="2"/>
        <v>1</v>
      </c>
      <c r="AG61" s="10">
        <f t="shared" si="3"/>
        <v>1</v>
      </c>
      <c r="AH61" s="10">
        <f t="shared" si="4"/>
        <v>1</v>
      </c>
      <c r="AI61" s="10">
        <f t="shared" si="5"/>
        <v>1</v>
      </c>
      <c r="AJ61" s="10">
        <f t="shared" si="6"/>
        <v>1</v>
      </c>
      <c r="AK61" s="10">
        <f t="shared" si="7"/>
        <v>1</v>
      </c>
      <c r="AL61" s="10">
        <f t="shared" si="8"/>
        <v>-0.33951219512195124</v>
      </c>
    </row>
    <row r="62" spans="1:38" x14ac:dyDescent="0.2">
      <c r="A62" s="2"/>
      <c r="B62">
        <v>86</v>
      </c>
      <c r="C62" t="s">
        <v>81</v>
      </c>
      <c r="D62" t="s">
        <v>60</v>
      </c>
      <c r="E62">
        <v>60</v>
      </c>
      <c r="G62" s="1">
        <v>142</v>
      </c>
      <c r="H62">
        <v>102</v>
      </c>
      <c r="I62">
        <v>112.5</v>
      </c>
      <c r="J62">
        <v>214.5</v>
      </c>
      <c r="K62">
        <v>50</v>
      </c>
      <c r="L62">
        <v>30000</v>
      </c>
      <c r="M62">
        <v>9230</v>
      </c>
      <c r="N62" s="1">
        <v>0</v>
      </c>
      <c r="O62">
        <v>0</v>
      </c>
      <c r="P62" t="s">
        <v>152</v>
      </c>
      <c r="Q62" s="1">
        <v>0</v>
      </c>
      <c r="S62">
        <v>0</v>
      </c>
      <c r="T62">
        <v>50</v>
      </c>
      <c r="W62">
        <v>0</v>
      </c>
      <c r="X62" s="1">
        <v>466.5</v>
      </c>
      <c r="Y62">
        <v>91</v>
      </c>
      <c r="Z62" s="2"/>
      <c r="AB62">
        <v>28367</v>
      </c>
      <c r="AC62">
        <f t="shared" si="0"/>
        <v>-19137</v>
      </c>
      <c r="AD62" s="6">
        <f t="shared" si="1"/>
        <v>-0.67462191983642961</v>
      </c>
      <c r="AE62">
        <v>80</v>
      </c>
      <c r="AF62" s="10">
        <f t="shared" si="2"/>
        <v>1</v>
      </c>
      <c r="AG62" s="10">
        <f t="shared" si="3"/>
        <v>1</v>
      </c>
      <c r="AH62" s="10">
        <f t="shared" si="4"/>
        <v>0</v>
      </c>
      <c r="AI62" s="10">
        <f t="shared" si="5"/>
        <v>1</v>
      </c>
      <c r="AJ62" s="10">
        <f t="shared" si="6"/>
        <v>1</v>
      </c>
      <c r="AK62" s="10">
        <f t="shared" si="7"/>
        <v>0</v>
      </c>
      <c r="AL62" s="10" t="str">
        <f t="shared" si="8"/>
        <v/>
      </c>
    </row>
    <row r="63" spans="1:38" x14ac:dyDescent="0.2">
      <c r="A63" s="2"/>
      <c r="B63">
        <v>87</v>
      </c>
      <c r="C63" t="s">
        <v>40</v>
      </c>
      <c r="D63" t="s">
        <v>18</v>
      </c>
      <c r="E63">
        <v>45</v>
      </c>
      <c r="F63">
        <v>0</v>
      </c>
      <c r="G63" s="1">
        <v>0</v>
      </c>
      <c r="H63">
        <v>103</v>
      </c>
      <c r="I63">
        <v>79.5</v>
      </c>
      <c r="J63">
        <v>182.5</v>
      </c>
      <c r="K63">
        <v>0</v>
      </c>
      <c r="L63">
        <v>10000</v>
      </c>
      <c r="N63" s="1">
        <v>0</v>
      </c>
      <c r="O63" t="s">
        <v>149</v>
      </c>
      <c r="P63" t="s">
        <v>149</v>
      </c>
      <c r="Q63" s="1">
        <v>0</v>
      </c>
      <c r="S63">
        <v>0</v>
      </c>
      <c r="T63">
        <v>0</v>
      </c>
      <c r="W63">
        <v>0</v>
      </c>
      <c r="X63" s="1">
        <v>227.5</v>
      </c>
      <c r="Y63">
        <v>117</v>
      </c>
      <c r="Z63" s="2"/>
      <c r="AC63">
        <f t="shared" si="0"/>
        <v>0</v>
      </c>
      <c r="AD63" s="6" t="e">
        <f t="shared" si="1"/>
        <v>#DIV/0!</v>
      </c>
      <c r="AE63">
        <v>100</v>
      </c>
      <c r="AF63" s="10">
        <f t="shared" si="2"/>
        <v>1</v>
      </c>
      <c r="AG63" s="10">
        <f t="shared" si="3"/>
        <v>0</v>
      </c>
      <c r="AH63" s="10">
        <f t="shared" si="4"/>
        <v>0</v>
      </c>
      <c r="AI63" s="10">
        <f t="shared" si="5"/>
        <v>0</v>
      </c>
      <c r="AJ63" s="10">
        <f t="shared" si="6"/>
        <v>1</v>
      </c>
      <c r="AK63" s="10">
        <f t="shared" si="7"/>
        <v>0</v>
      </c>
      <c r="AL63" s="10" t="str">
        <f t="shared" si="8"/>
        <v/>
      </c>
    </row>
    <row r="64" spans="1:38" x14ac:dyDescent="0.2">
      <c r="A64" s="2"/>
      <c r="B64">
        <v>89</v>
      </c>
      <c r="C64" t="s">
        <v>112</v>
      </c>
      <c r="D64" t="s">
        <v>18</v>
      </c>
      <c r="E64">
        <v>60</v>
      </c>
      <c r="G64" s="1">
        <v>176.5</v>
      </c>
      <c r="H64">
        <v>97</v>
      </c>
      <c r="I64">
        <v>76</v>
      </c>
      <c r="J64">
        <v>173</v>
      </c>
      <c r="K64">
        <v>0</v>
      </c>
      <c r="L64">
        <v>10000</v>
      </c>
      <c r="N64" s="1">
        <v>0</v>
      </c>
      <c r="O64" t="s">
        <v>149</v>
      </c>
      <c r="P64" t="s">
        <v>149</v>
      </c>
      <c r="Q64" s="1">
        <v>0</v>
      </c>
      <c r="S64">
        <v>50</v>
      </c>
      <c r="T64">
        <v>50</v>
      </c>
      <c r="W64">
        <v>0</v>
      </c>
      <c r="X64" s="1">
        <v>459.5</v>
      </c>
      <c r="Y64">
        <v>93</v>
      </c>
      <c r="Z64" s="2"/>
      <c r="AB64">
        <v>10300</v>
      </c>
      <c r="AC64">
        <f t="shared" si="0"/>
        <v>-10300</v>
      </c>
      <c r="AD64" s="6">
        <f t="shared" si="1"/>
        <v>-1</v>
      </c>
      <c r="AE64">
        <v>85</v>
      </c>
      <c r="AF64" s="10">
        <f t="shared" si="2"/>
        <v>1</v>
      </c>
      <c r="AG64" s="10">
        <f t="shared" si="3"/>
        <v>0</v>
      </c>
      <c r="AH64" s="10">
        <f t="shared" si="4"/>
        <v>1</v>
      </c>
      <c r="AI64" s="10">
        <f t="shared" si="5"/>
        <v>0</v>
      </c>
      <c r="AJ64" s="10">
        <f t="shared" si="6"/>
        <v>1</v>
      </c>
      <c r="AK64" s="10">
        <f t="shared" si="7"/>
        <v>0</v>
      </c>
      <c r="AL64" s="10" t="str">
        <f t="shared" si="8"/>
        <v/>
      </c>
    </row>
    <row r="65" spans="1:38" x14ac:dyDescent="0.2">
      <c r="A65" s="2"/>
      <c r="B65">
        <v>91</v>
      </c>
      <c r="C65" t="s">
        <v>113</v>
      </c>
      <c r="D65" t="s">
        <v>18</v>
      </c>
      <c r="E65">
        <v>60</v>
      </c>
      <c r="F65">
        <v>0</v>
      </c>
      <c r="G65" s="1">
        <v>189.25</v>
      </c>
      <c r="H65">
        <v>91</v>
      </c>
      <c r="I65">
        <v>88</v>
      </c>
      <c r="J65">
        <v>179</v>
      </c>
      <c r="K65">
        <v>100</v>
      </c>
      <c r="L65">
        <v>10000</v>
      </c>
      <c r="M65">
        <v>9540</v>
      </c>
      <c r="N65" s="1">
        <v>296.33333333333331</v>
      </c>
      <c r="O65">
        <v>0</v>
      </c>
      <c r="P65" t="s">
        <v>152</v>
      </c>
      <c r="Q65" s="1">
        <v>296.33333333333331</v>
      </c>
      <c r="S65">
        <v>50</v>
      </c>
      <c r="T65">
        <v>150</v>
      </c>
      <c r="W65">
        <v>0</v>
      </c>
      <c r="X65" s="1">
        <v>874.58333333333326</v>
      </c>
      <c r="Y65">
        <v>35</v>
      </c>
      <c r="Z65" s="2"/>
      <c r="AB65">
        <v>9960</v>
      </c>
      <c r="AC65">
        <f t="shared" si="0"/>
        <v>-420</v>
      </c>
      <c r="AD65" s="6">
        <f t="shared" si="1"/>
        <v>-4.2168674698795178E-2</v>
      </c>
      <c r="AE65">
        <v>26</v>
      </c>
      <c r="AF65" s="10">
        <f t="shared" si="2"/>
        <v>1</v>
      </c>
      <c r="AG65" s="10">
        <f t="shared" si="3"/>
        <v>1</v>
      </c>
      <c r="AH65" s="10">
        <f t="shared" si="4"/>
        <v>1</v>
      </c>
      <c r="AI65" s="10">
        <f t="shared" si="5"/>
        <v>0</v>
      </c>
      <c r="AJ65" s="10">
        <f t="shared" si="6"/>
        <v>1</v>
      </c>
      <c r="AK65" s="10">
        <f t="shared" si="7"/>
        <v>0</v>
      </c>
      <c r="AL65" s="10" t="str">
        <f t="shared" si="8"/>
        <v/>
      </c>
    </row>
    <row r="66" spans="1:38" x14ac:dyDescent="0.2">
      <c r="A66" s="2"/>
      <c r="B66">
        <v>92</v>
      </c>
      <c r="C66" t="s">
        <v>114</v>
      </c>
      <c r="D66" t="s">
        <v>28</v>
      </c>
      <c r="E66">
        <v>60</v>
      </c>
      <c r="G66" s="1">
        <v>166</v>
      </c>
      <c r="H66">
        <v>85</v>
      </c>
      <c r="I66">
        <v>115</v>
      </c>
      <c r="J66">
        <v>200</v>
      </c>
      <c r="K66">
        <v>0</v>
      </c>
      <c r="L66">
        <v>10000</v>
      </c>
      <c r="M66">
        <v>8790</v>
      </c>
      <c r="N66" s="1">
        <v>208.83333333333334</v>
      </c>
      <c r="O66">
        <v>150</v>
      </c>
      <c r="P66" t="s">
        <v>151</v>
      </c>
      <c r="Q66" s="1">
        <v>358.83333333333337</v>
      </c>
      <c r="S66">
        <v>0</v>
      </c>
      <c r="T66">
        <v>0</v>
      </c>
      <c r="W66">
        <v>0</v>
      </c>
      <c r="X66" s="1">
        <v>784.83333333333337</v>
      </c>
      <c r="Y66">
        <v>54</v>
      </c>
      <c r="Z66" s="2"/>
      <c r="AB66">
        <v>9632</v>
      </c>
      <c r="AC66">
        <f t="shared" si="0"/>
        <v>-842</v>
      </c>
      <c r="AD66" s="6">
        <f t="shared" si="1"/>
        <v>-8.7416943521594681E-2</v>
      </c>
      <c r="AE66">
        <v>41</v>
      </c>
      <c r="AF66" s="10">
        <f t="shared" si="2"/>
        <v>1</v>
      </c>
      <c r="AG66" s="10">
        <f t="shared" si="3"/>
        <v>1</v>
      </c>
      <c r="AH66" s="10">
        <f t="shared" si="4"/>
        <v>1</v>
      </c>
      <c r="AI66" s="10">
        <f t="shared" si="5"/>
        <v>1</v>
      </c>
      <c r="AJ66" s="10">
        <f t="shared" si="6"/>
        <v>0</v>
      </c>
      <c r="AK66" s="10">
        <f t="shared" si="7"/>
        <v>0</v>
      </c>
      <c r="AL66" s="10" t="str">
        <f t="shared" si="8"/>
        <v/>
      </c>
    </row>
    <row r="67" spans="1:38" x14ac:dyDescent="0.2">
      <c r="A67" s="2"/>
      <c r="B67">
        <v>96</v>
      </c>
      <c r="C67" t="s">
        <v>115</v>
      </c>
      <c r="D67" t="s">
        <v>18</v>
      </c>
      <c r="E67">
        <v>60</v>
      </c>
      <c r="F67">
        <v>15</v>
      </c>
      <c r="G67" s="1">
        <v>92</v>
      </c>
      <c r="H67">
        <v>97</v>
      </c>
      <c r="I67">
        <v>59</v>
      </c>
      <c r="J67">
        <v>156</v>
      </c>
      <c r="K67">
        <v>0</v>
      </c>
      <c r="L67">
        <v>10000</v>
      </c>
      <c r="N67" s="1">
        <v>0</v>
      </c>
      <c r="O67" t="s">
        <v>149</v>
      </c>
      <c r="P67" t="s">
        <v>149</v>
      </c>
      <c r="Q67" s="1">
        <v>0</v>
      </c>
      <c r="S67">
        <v>0</v>
      </c>
      <c r="T67">
        <v>0</v>
      </c>
      <c r="W67">
        <v>15</v>
      </c>
      <c r="X67" s="1">
        <v>293</v>
      </c>
      <c r="Y67">
        <v>114</v>
      </c>
      <c r="Z67" s="2"/>
      <c r="AC67">
        <f t="shared" ref="AC67:AC120" si="9">M67-AB67</f>
        <v>0</v>
      </c>
      <c r="AD67" s="6" t="e">
        <f t="shared" ref="AD67:AD120" si="10">AC67/AB67</f>
        <v>#DIV/0!</v>
      </c>
      <c r="AE67">
        <v>100</v>
      </c>
      <c r="AF67" s="10">
        <f t="shared" ref="AF67:AF120" si="11">IF(P67&lt;&gt;"Excessive",1,0)</f>
        <v>1</v>
      </c>
      <c r="AG67" s="10">
        <f t="shared" ref="AG67:AG120" si="12">IF(M67&gt;1000, 1, 0)</f>
        <v>0</v>
      </c>
      <c r="AH67" s="10">
        <f t="shared" ref="AH67:AH120" si="13">IF(G67&gt;G$121, 1, 0)</f>
        <v>0</v>
      </c>
      <c r="AI67" s="10">
        <f t="shared" ref="AI67:AI120" si="14">IF(J67&gt;J$121, 1, 0)</f>
        <v>0</v>
      </c>
      <c r="AJ67" s="10">
        <f t="shared" ref="AJ67:AJ120" si="15">IF(ISNUMBER(SEARCH("COTS",D67)), 1, 0)</f>
        <v>1</v>
      </c>
      <c r="AK67" s="10">
        <f t="shared" ref="AK67:AK120" si="16">IF(SUM(AF67:AJ67) =5, 1, 0)</f>
        <v>0</v>
      </c>
      <c r="AL67" s="10" t="str">
        <f t="shared" ref="AL67:AL120" si="17">IF(AK67=1, AD67, "")</f>
        <v/>
      </c>
    </row>
    <row r="68" spans="1:38" x14ac:dyDescent="0.2">
      <c r="A68" s="2"/>
      <c r="B68">
        <v>97</v>
      </c>
      <c r="C68" t="s">
        <v>88</v>
      </c>
      <c r="D68" t="s">
        <v>73</v>
      </c>
      <c r="E68">
        <v>60</v>
      </c>
      <c r="G68" s="1">
        <v>191</v>
      </c>
      <c r="H68">
        <v>95</v>
      </c>
      <c r="I68">
        <v>116</v>
      </c>
      <c r="J68">
        <v>211</v>
      </c>
      <c r="K68">
        <v>0</v>
      </c>
      <c r="L68">
        <v>30000</v>
      </c>
      <c r="N68" s="1">
        <v>0</v>
      </c>
      <c r="O68" t="s">
        <v>149</v>
      </c>
      <c r="P68" t="s">
        <v>149</v>
      </c>
      <c r="Q68" s="1">
        <v>0</v>
      </c>
      <c r="R68">
        <v>15</v>
      </c>
      <c r="S68">
        <v>50</v>
      </c>
      <c r="T68">
        <v>65</v>
      </c>
      <c r="W68">
        <v>0</v>
      </c>
      <c r="X68" s="1">
        <v>527</v>
      </c>
      <c r="Y68">
        <v>82</v>
      </c>
      <c r="Z68" s="2"/>
      <c r="AC68">
        <f t="shared" si="9"/>
        <v>0</v>
      </c>
      <c r="AD68" s="6" t="e">
        <f t="shared" si="10"/>
        <v>#DIV/0!</v>
      </c>
      <c r="AE68">
        <v>100</v>
      </c>
      <c r="AF68" s="10">
        <f t="shared" si="11"/>
        <v>1</v>
      </c>
      <c r="AG68" s="10">
        <f t="shared" si="12"/>
        <v>0</v>
      </c>
      <c r="AH68" s="10">
        <f t="shared" si="13"/>
        <v>1</v>
      </c>
      <c r="AI68" s="10">
        <f t="shared" si="14"/>
        <v>1</v>
      </c>
      <c r="AJ68" s="10">
        <f t="shared" si="15"/>
        <v>0</v>
      </c>
      <c r="AK68" s="10">
        <f t="shared" si="16"/>
        <v>0</v>
      </c>
      <c r="AL68" s="10" t="str">
        <f t="shared" si="17"/>
        <v/>
      </c>
    </row>
    <row r="69" spans="1:38" x14ac:dyDescent="0.2">
      <c r="A69" s="2"/>
      <c r="B69">
        <v>98</v>
      </c>
      <c r="C69" t="s">
        <v>75</v>
      </c>
      <c r="D69" t="s">
        <v>60</v>
      </c>
      <c r="E69">
        <v>60</v>
      </c>
      <c r="F69">
        <v>15</v>
      </c>
      <c r="G69" s="1">
        <v>136</v>
      </c>
      <c r="H69">
        <v>91</v>
      </c>
      <c r="I69">
        <v>84</v>
      </c>
      <c r="J69">
        <v>175</v>
      </c>
      <c r="K69">
        <v>100</v>
      </c>
      <c r="L69">
        <v>30000</v>
      </c>
      <c r="N69" s="1">
        <v>0</v>
      </c>
      <c r="O69" t="s">
        <v>149</v>
      </c>
      <c r="P69" t="s">
        <v>149</v>
      </c>
      <c r="Q69" s="1">
        <v>0</v>
      </c>
      <c r="S69">
        <v>50</v>
      </c>
      <c r="T69">
        <v>150</v>
      </c>
      <c r="W69">
        <v>15</v>
      </c>
      <c r="X69" s="1">
        <v>506</v>
      </c>
      <c r="Y69">
        <v>84</v>
      </c>
      <c r="Z69" s="2"/>
      <c r="AC69">
        <f t="shared" si="9"/>
        <v>0</v>
      </c>
      <c r="AD69" s="6" t="e">
        <f t="shared" si="10"/>
        <v>#DIV/0!</v>
      </c>
      <c r="AE69">
        <v>100</v>
      </c>
      <c r="AF69" s="10">
        <f t="shared" si="11"/>
        <v>1</v>
      </c>
      <c r="AG69" s="10">
        <f t="shared" si="12"/>
        <v>0</v>
      </c>
      <c r="AH69" s="10">
        <f t="shared" si="13"/>
        <v>0</v>
      </c>
      <c r="AI69" s="10">
        <f t="shared" si="14"/>
        <v>0</v>
      </c>
      <c r="AJ69" s="10">
        <f t="shared" si="15"/>
        <v>1</v>
      </c>
      <c r="AK69" s="10">
        <f t="shared" si="16"/>
        <v>0</v>
      </c>
      <c r="AL69" s="10" t="str">
        <f t="shared" si="17"/>
        <v/>
      </c>
    </row>
    <row r="70" spans="1:38" x14ac:dyDescent="0.2">
      <c r="A70" s="2"/>
      <c r="B70">
        <v>99</v>
      </c>
      <c r="C70" t="s">
        <v>116</v>
      </c>
      <c r="D70" t="s">
        <v>18</v>
      </c>
      <c r="E70">
        <v>45</v>
      </c>
      <c r="G70" s="1">
        <v>185.5</v>
      </c>
      <c r="H70">
        <v>94</v>
      </c>
      <c r="I70">
        <v>91</v>
      </c>
      <c r="J70">
        <v>185</v>
      </c>
      <c r="K70">
        <v>50</v>
      </c>
      <c r="L70">
        <v>10000</v>
      </c>
      <c r="M70">
        <v>9028</v>
      </c>
      <c r="N70" s="1">
        <v>236.6</v>
      </c>
      <c r="O70">
        <v>0</v>
      </c>
      <c r="P70" t="s">
        <v>152</v>
      </c>
      <c r="Q70" s="1">
        <v>236.6</v>
      </c>
      <c r="S70">
        <v>0</v>
      </c>
      <c r="T70">
        <v>50</v>
      </c>
      <c r="W70">
        <v>0</v>
      </c>
      <c r="X70" s="1">
        <v>702.1</v>
      </c>
      <c r="Y70">
        <v>63</v>
      </c>
      <c r="Z70" s="2"/>
      <c r="AB70">
        <v>9899</v>
      </c>
      <c r="AC70">
        <f t="shared" si="9"/>
        <v>-871</v>
      </c>
      <c r="AD70" s="6">
        <f t="shared" si="10"/>
        <v>-8.7988685725830892E-2</v>
      </c>
      <c r="AE70">
        <v>42</v>
      </c>
      <c r="AF70" s="10">
        <f t="shared" si="11"/>
        <v>1</v>
      </c>
      <c r="AG70" s="10">
        <f t="shared" si="12"/>
        <v>1</v>
      </c>
      <c r="AH70" s="10">
        <f t="shared" si="13"/>
        <v>1</v>
      </c>
      <c r="AI70" s="10">
        <f t="shared" si="14"/>
        <v>0</v>
      </c>
      <c r="AJ70" s="10">
        <f t="shared" si="15"/>
        <v>1</v>
      </c>
      <c r="AK70" s="10">
        <f t="shared" si="16"/>
        <v>0</v>
      </c>
      <c r="AL70" s="10" t="str">
        <f t="shared" si="17"/>
        <v/>
      </c>
    </row>
    <row r="71" spans="1:38" x14ac:dyDescent="0.2">
      <c r="A71" s="2"/>
      <c r="B71">
        <v>100</v>
      </c>
      <c r="C71" t="s">
        <v>89</v>
      </c>
      <c r="D71" t="s">
        <v>73</v>
      </c>
      <c r="E71">
        <v>60</v>
      </c>
      <c r="G71" s="1">
        <v>141.5</v>
      </c>
      <c r="H71">
        <v>100</v>
      </c>
      <c r="I71">
        <v>101</v>
      </c>
      <c r="J71">
        <v>201</v>
      </c>
      <c r="K71">
        <v>50</v>
      </c>
      <c r="L71">
        <v>30000</v>
      </c>
      <c r="M71">
        <v>22600</v>
      </c>
      <c r="N71" s="1">
        <v>62.222222222222229</v>
      </c>
      <c r="O71">
        <v>150</v>
      </c>
      <c r="P71" t="s">
        <v>150</v>
      </c>
      <c r="Q71" s="1">
        <v>212.22222222222223</v>
      </c>
      <c r="S71">
        <v>0</v>
      </c>
      <c r="T71">
        <v>50</v>
      </c>
      <c r="W71">
        <v>0</v>
      </c>
      <c r="X71" s="1">
        <v>664.72222222222217</v>
      </c>
      <c r="Y71">
        <v>68</v>
      </c>
      <c r="Z71" s="2"/>
      <c r="AB71">
        <v>24500</v>
      </c>
      <c r="AC71">
        <f t="shared" si="9"/>
        <v>-1900</v>
      </c>
      <c r="AD71" s="6">
        <f t="shared" si="10"/>
        <v>-7.7551020408163265E-2</v>
      </c>
      <c r="AE71">
        <v>38</v>
      </c>
      <c r="AF71" s="10">
        <f t="shared" si="11"/>
        <v>1</v>
      </c>
      <c r="AG71" s="10">
        <f t="shared" si="12"/>
        <v>1</v>
      </c>
      <c r="AH71" s="10">
        <f t="shared" si="13"/>
        <v>0</v>
      </c>
      <c r="AI71" s="10">
        <f t="shared" si="14"/>
        <v>1</v>
      </c>
      <c r="AJ71" s="10">
        <f t="shared" si="15"/>
        <v>0</v>
      </c>
      <c r="AK71" s="10">
        <f t="shared" si="16"/>
        <v>0</v>
      </c>
      <c r="AL71" s="10" t="str">
        <f t="shared" si="17"/>
        <v/>
      </c>
    </row>
    <row r="72" spans="1:38" x14ac:dyDescent="0.2">
      <c r="A72" s="2"/>
      <c r="B72">
        <v>101</v>
      </c>
      <c r="C72" t="s">
        <v>117</v>
      </c>
      <c r="D72" t="s">
        <v>60</v>
      </c>
      <c r="E72">
        <v>60</v>
      </c>
      <c r="F72">
        <v>15</v>
      </c>
      <c r="G72" s="1">
        <v>131.33333333333331</v>
      </c>
      <c r="H72">
        <v>110</v>
      </c>
      <c r="I72">
        <v>111.3</v>
      </c>
      <c r="J72">
        <v>221.3</v>
      </c>
      <c r="K72">
        <v>50</v>
      </c>
      <c r="L72">
        <v>30000</v>
      </c>
      <c r="M72">
        <v>10719</v>
      </c>
      <c r="N72" s="1">
        <v>0</v>
      </c>
      <c r="O72">
        <v>150</v>
      </c>
      <c r="P72" t="s">
        <v>150</v>
      </c>
      <c r="Q72" s="1">
        <v>150</v>
      </c>
      <c r="S72">
        <v>50</v>
      </c>
      <c r="T72">
        <v>100</v>
      </c>
      <c r="W72">
        <v>15</v>
      </c>
      <c r="X72" s="1">
        <v>647.63333333333333</v>
      </c>
      <c r="Y72">
        <v>70</v>
      </c>
      <c r="Z72" s="2"/>
      <c r="AB72">
        <v>30000</v>
      </c>
      <c r="AC72">
        <f t="shared" si="9"/>
        <v>-19281</v>
      </c>
      <c r="AD72" s="6">
        <f t="shared" si="10"/>
        <v>-0.64270000000000005</v>
      </c>
      <c r="AE72">
        <v>79</v>
      </c>
      <c r="AF72" s="10">
        <f t="shared" si="11"/>
        <v>1</v>
      </c>
      <c r="AG72" s="10">
        <f t="shared" si="12"/>
        <v>1</v>
      </c>
      <c r="AH72" s="10">
        <f t="shared" si="13"/>
        <v>0</v>
      </c>
      <c r="AI72" s="10">
        <f t="shared" si="14"/>
        <v>1</v>
      </c>
      <c r="AJ72" s="10">
        <f t="shared" si="15"/>
        <v>1</v>
      </c>
      <c r="AK72" s="10">
        <f t="shared" si="16"/>
        <v>0</v>
      </c>
      <c r="AL72" s="10" t="str">
        <f t="shared" si="17"/>
        <v/>
      </c>
    </row>
    <row r="73" spans="1:38" x14ac:dyDescent="0.2">
      <c r="A73" s="2"/>
      <c r="B73">
        <v>102</v>
      </c>
      <c r="C73" t="s">
        <v>24</v>
      </c>
      <c r="D73" t="s">
        <v>60</v>
      </c>
      <c r="E73">
        <v>60</v>
      </c>
      <c r="G73" s="1">
        <v>174</v>
      </c>
      <c r="H73">
        <v>113</v>
      </c>
      <c r="I73">
        <v>110</v>
      </c>
      <c r="J73">
        <v>223</v>
      </c>
      <c r="K73">
        <v>100</v>
      </c>
      <c r="L73">
        <v>30000</v>
      </c>
      <c r="M73">
        <v>7076</v>
      </c>
      <c r="N73" s="1">
        <v>0</v>
      </c>
      <c r="O73">
        <v>0</v>
      </c>
      <c r="P73" t="s">
        <v>152</v>
      </c>
      <c r="Q73" s="1">
        <v>0</v>
      </c>
      <c r="S73">
        <v>50</v>
      </c>
      <c r="T73">
        <v>150</v>
      </c>
      <c r="W73">
        <v>0</v>
      </c>
      <c r="X73" s="1">
        <v>607</v>
      </c>
      <c r="Y73">
        <v>74</v>
      </c>
      <c r="Z73" s="2"/>
      <c r="AB73">
        <v>30011</v>
      </c>
      <c r="AC73">
        <f t="shared" si="9"/>
        <v>-22935</v>
      </c>
      <c r="AD73" s="6">
        <f t="shared" si="10"/>
        <v>-0.76421978607843788</v>
      </c>
      <c r="AE73">
        <v>83</v>
      </c>
      <c r="AF73" s="10">
        <f t="shared" si="11"/>
        <v>1</v>
      </c>
      <c r="AG73" s="10">
        <f t="shared" si="12"/>
        <v>1</v>
      </c>
      <c r="AH73" s="10">
        <f t="shared" si="13"/>
        <v>1</v>
      </c>
      <c r="AI73" s="10">
        <f t="shared" si="14"/>
        <v>1</v>
      </c>
      <c r="AJ73" s="10">
        <f t="shared" si="15"/>
        <v>1</v>
      </c>
      <c r="AK73" s="10">
        <f t="shared" si="16"/>
        <v>1</v>
      </c>
      <c r="AL73" s="10">
        <f t="shared" si="17"/>
        <v>-0.76421978607843788</v>
      </c>
    </row>
    <row r="74" spans="1:38" x14ac:dyDescent="0.2">
      <c r="A74" s="2"/>
      <c r="B74">
        <v>103</v>
      </c>
      <c r="C74" t="s">
        <v>22</v>
      </c>
      <c r="D74" t="s">
        <v>18</v>
      </c>
      <c r="E74">
        <v>60</v>
      </c>
      <c r="F74">
        <v>15</v>
      </c>
      <c r="G74" s="1">
        <v>186</v>
      </c>
      <c r="H74">
        <v>100</v>
      </c>
      <c r="I74">
        <v>113</v>
      </c>
      <c r="J74">
        <v>213</v>
      </c>
      <c r="K74">
        <v>100</v>
      </c>
      <c r="L74">
        <v>10000</v>
      </c>
      <c r="M74">
        <v>9688</v>
      </c>
      <c r="N74" s="1">
        <v>313.60000000000002</v>
      </c>
      <c r="O74">
        <v>150</v>
      </c>
      <c r="P74" t="s">
        <v>150</v>
      </c>
      <c r="Q74" s="1">
        <v>463.6</v>
      </c>
      <c r="R74">
        <v>15</v>
      </c>
      <c r="S74">
        <v>50</v>
      </c>
      <c r="T74">
        <v>165</v>
      </c>
      <c r="W74">
        <v>15</v>
      </c>
      <c r="X74" s="1">
        <v>1072.5999999999999</v>
      </c>
      <c r="Y74">
        <v>6</v>
      </c>
      <c r="Z74" s="2"/>
      <c r="AB74">
        <v>11011</v>
      </c>
      <c r="AC74">
        <f t="shared" si="9"/>
        <v>-1323</v>
      </c>
      <c r="AD74" s="6">
        <f t="shared" si="10"/>
        <v>-0.12015257469802924</v>
      </c>
      <c r="AE74">
        <v>49</v>
      </c>
      <c r="AF74" s="10">
        <f t="shared" si="11"/>
        <v>1</v>
      </c>
      <c r="AG74" s="10">
        <f t="shared" si="12"/>
        <v>1</v>
      </c>
      <c r="AH74" s="10">
        <f t="shared" si="13"/>
        <v>1</v>
      </c>
      <c r="AI74" s="10">
        <f t="shared" si="14"/>
        <v>1</v>
      </c>
      <c r="AJ74" s="10">
        <f t="shared" si="15"/>
        <v>1</v>
      </c>
      <c r="AK74" s="10">
        <f t="shared" si="16"/>
        <v>1</v>
      </c>
      <c r="AL74" s="10">
        <f t="shared" si="17"/>
        <v>-0.12015257469802924</v>
      </c>
    </row>
    <row r="75" spans="1:38" x14ac:dyDescent="0.2">
      <c r="A75" s="2"/>
      <c r="B75">
        <v>104</v>
      </c>
      <c r="C75" t="s">
        <v>118</v>
      </c>
      <c r="D75" t="s">
        <v>18</v>
      </c>
      <c r="E75">
        <v>60</v>
      </c>
      <c r="G75" s="1">
        <v>149.5</v>
      </c>
      <c r="H75">
        <v>86</v>
      </c>
      <c r="I75">
        <v>76.5</v>
      </c>
      <c r="J75">
        <v>162.5</v>
      </c>
      <c r="K75">
        <v>100</v>
      </c>
      <c r="L75">
        <v>10000</v>
      </c>
      <c r="M75">
        <v>8045</v>
      </c>
      <c r="N75" s="1">
        <v>121.91666666666666</v>
      </c>
      <c r="O75">
        <v>150</v>
      </c>
      <c r="P75" t="s">
        <v>151</v>
      </c>
      <c r="Q75" s="1">
        <v>271.91666666666663</v>
      </c>
      <c r="S75">
        <v>0</v>
      </c>
      <c r="T75">
        <v>100</v>
      </c>
      <c r="W75">
        <v>0</v>
      </c>
      <c r="X75" s="1">
        <v>743.91666666666663</v>
      </c>
      <c r="Y75">
        <v>61</v>
      </c>
      <c r="Z75" s="2"/>
      <c r="AB75">
        <v>8800</v>
      </c>
      <c r="AC75">
        <f t="shared" si="9"/>
        <v>-755</v>
      </c>
      <c r="AD75" s="6">
        <f t="shared" si="10"/>
        <v>-8.579545454545455E-2</v>
      </c>
      <c r="AE75">
        <v>40</v>
      </c>
      <c r="AF75" s="10">
        <f t="shared" si="11"/>
        <v>1</v>
      </c>
      <c r="AG75" s="10">
        <f t="shared" si="12"/>
        <v>1</v>
      </c>
      <c r="AH75" s="10">
        <f t="shared" si="13"/>
        <v>0</v>
      </c>
      <c r="AI75" s="10">
        <f t="shared" si="14"/>
        <v>0</v>
      </c>
      <c r="AJ75" s="10">
        <f t="shared" si="15"/>
        <v>1</v>
      </c>
      <c r="AK75" s="10">
        <f t="shared" si="16"/>
        <v>0</v>
      </c>
      <c r="AL75" s="10" t="str">
        <f t="shared" si="17"/>
        <v/>
      </c>
    </row>
    <row r="76" spans="1:38" x14ac:dyDescent="0.2">
      <c r="A76" s="2"/>
      <c r="B76">
        <v>105</v>
      </c>
      <c r="C76" t="s">
        <v>119</v>
      </c>
      <c r="D76" t="s">
        <v>18</v>
      </c>
      <c r="E76">
        <v>60</v>
      </c>
      <c r="G76" s="1">
        <v>183</v>
      </c>
      <c r="H76">
        <v>85</v>
      </c>
      <c r="I76">
        <v>94</v>
      </c>
      <c r="J76">
        <v>179</v>
      </c>
      <c r="K76">
        <v>100</v>
      </c>
      <c r="L76">
        <v>10000</v>
      </c>
      <c r="M76">
        <v>12270</v>
      </c>
      <c r="N76" s="1">
        <v>85.166666666666686</v>
      </c>
      <c r="O76">
        <v>0</v>
      </c>
      <c r="P76" t="s">
        <v>152</v>
      </c>
      <c r="Q76" s="1">
        <v>85.166666666666686</v>
      </c>
      <c r="S76">
        <v>0</v>
      </c>
      <c r="T76">
        <v>100</v>
      </c>
      <c r="W76">
        <v>0</v>
      </c>
      <c r="X76" s="1">
        <v>607.16666666666674</v>
      </c>
      <c r="Y76">
        <v>73</v>
      </c>
      <c r="Z76" s="2"/>
      <c r="AB76">
        <v>10900</v>
      </c>
      <c r="AC76">
        <f t="shared" si="9"/>
        <v>1370</v>
      </c>
      <c r="AD76" s="6">
        <f t="shared" si="10"/>
        <v>0.12568807339449542</v>
      </c>
      <c r="AE76">
        <v>51</v>
      </c>
      <c r="AF76" s="10">
        <f t="shared" si="11"/>
        <v>1</v>
      </c>
      <c r="AG76" s="10">
        <f t="shared" si="12"/>
        <v>1</v>
      </c>
      <c r="AH76" s="10">
        <f t="shared" si="13"/>
        <v>1</v>
      </c>
      <c r="AI76" s="10">
        <f t="shared" si="14"/>
        <v>0</v>
      </c>
      <c r="AJ76" s="10">
        <f t="shared" si="15"/>
        <v>1</v>
      </c>
      <c r="AK76" s="10">
        <f t="shared" si="16"/>
        <v>0</v>
      </c>
      <c r="AL76" s="10" t="str">
        <f t="shared" si="17"/>
        <v/>
      </c>
    </row>
    <row r="77" spans="1:38" x14ac:dyDescent="0.2">
      <c r="A77" s="2"/>
      <c r="B77">
        <v>106</v>
      </c>
      <c r="C77" t="s">
        <v>51</v>
      </c>
      <c r="D77" t="s">
        <v>18</v>
      </c>
      <c r="E77">
        <v>60</v>
      </c>
      <c r="G77" s="1">
        <v>0</v>
      </c>
      <c r="H77">
        <v>108</v>
      </c>
      <c r="I77">
        <v>65</v>
      </c>
      <c r="J77">
        <v>173</v>
      </c>
      <c r="K77">
        <v>100</v>
      </c>
      <c r="L77">
        <v>10000</v>
      </c>
      <c r="M77">
        <v>8947</v>
      </c>
      <c r="N77" s="1">
        <v>227.14999999999998</v>
      </c>
      <c r="O77">
        <v>150</v>
      </c>
      <c r="P77" t="s">
        <v>150</v>
      </c>
      <c r="Q77" s="1">
        <v>377.15</v>
      </c>
      <c r="S77">
        <v>50</v>
      </c>
      <c r="T77">
        <v>150</v>
      </c>
      <c r="W77">
        <v>0</v>
      </c>
      <c r="X77" s="1">
        <v>760.15</v>
      </c>
      <c r="Y77">
        <v>59</v>
      </c>
      <c r="Z77" s="2"/>
      <c r="AB77">
        <v>10782</v>
      </c>
      <c r="AC77">
        <f t="shared" si="9"/>
        <v>-1835</v>
      </c>
      <c r="AD77" s="6">
        <f t="shared" si="10"/>
        <v>-0.17019105917269522</v>
      </c>
      <c r="AE77">
        <v>63</v>
      </c>
      <c r="AF77" s="10">
        <f t="shared" si="11"/>
        <v>1</v>
      </c>
      <c r="AG77" s="10">
        <f t="shared" si="12"/>
        <v>1</v>
      </c>
      <c r="AH77" s="10">
        <f t="shared" si="13"/>
        <v>0</v>
      </c>
      <c r="AI77" s="10">
        <f t="shared" si="14"/>
        <v>0</v>
      </c>
      <c r="AJ77" s="10">
        <f t="shared" si="15"/>
        <v>1</v>
      </c>
      <c r="AK77" s="10">
        <f t="shared" si="16"/>
        <v>0</v>
      </c>
      <c r="AL77" s="10" t="str">
        <f t="shared" si="17"/>
        <v/>
      </c>
    </row>
    <row r="78" spans="1:38" x14ac:dyDescent="0.2">
      <c r="A78" s="2"/>
      <c r="B78">
        <v>107</v>
      </c>
      <c r="C78" t="s">
        <v>42</v>
      </c>
      <c r="D78" t="s">
        <v>18</v>
      </c>
      <c r="E78">
        <v>60</v>
      </c>
      <c r="F78">
        <v>15</v>
      </c>
      <c r="G78" s="1">
        <v>148.33333333333334</v>
      </c>
      <c r="H78">
        <v>90.5</v>
      </c>
      <c r="I78">
        <v>104</v>
      </c>
      <c r="J78">
        <v>194.5</v>
      </c>
      <c r="K78">
        <v>50</v>
      </c>
      <c r="L78">
        <v>10000</v>
      </c>
      <c r="N78" s="1">
        <v>0</v>
      </c>
      <c r="O78" t="s">
        <v>149</v>
      </c>
      <c r="P78" t="s">
        <v>149</v>
      </c>
      <c r="Q78" s="1">
        <v>0</v>
      </c>
      <c r="S78">
        <v>0</v>
      </c>
      <c r="T78">
        <v>50</v>
      </c>
      <c r="W78">
        <v>15</v>
      </c>
      <c r="X78" s="1">
        <v>437.83333333333337</v>
      </c>
      <c r="Y78">
        <v>101</v>
      </c>
      <c r="Z78" s="2"/>
      <c r="AC78">
        <f t="shared" si="9"/>
        <v>0</v>
      </c>
      <c r="AD78" s="6" t="e">
        <f t="shared" si="10"/>
        <v>#DIV/0!</v>
      </c>
      <c r="AE78">
        <v>100</v>
      </c>
      <c r="AF78" s="10">
        <f t="shared" si="11"/>
        <v>1</v>
      </c>
      <c r="AG78" s="10">
        <f t="shared" si="12"/>
        <v>0</v>
      </c>
      <c r="AH78" s="10">
        <f t="shared" si="13"/>
        <v>0</v>
      </c>
      <c r="AI78" s="10">
        <f t="shared" si="14"/>
        <v>0</v>
      </c>
      <c r="AJ78" s="10">
        <f t="shared" si="15"/>
        <v>1</v>
      </c>
      <c r="AK78" s="10">
        <f t="shared" si="16"/>
        <v>0</v>
      </c>
      <c r="AL78" s="10" t="str">
        <f t="shared" si="17"/>
        <v/>
      </c>
    </row>
    <row r="79" spans="1:38" x14ac:dyDescent="0.2">
      <c r="A79" s="2"/>
      <c r="B79">
        <v>108</v>
      </c>
      <c r="C79" t="s">
        <v>120</v>
      </c>
      <c r="D79" t="s">
        <v>18</v>
      </c>
      <c r="E79">
        <v>60</v>
      </c>
      <c r="G79" s="1">
        <v>166.66666666666666</v>
      </c>
      <c r="H79">
        <v>84.333333333333329</v>
      </c>
      <c r="I79">
        <v>115</v>
      </c>
      <c r="J79">
        <v>199.33333333333331</v>
      </c>
      <c r="K79">
        <v>100</v>
      </c>
      <c r="L79">
        <v>10000</v>
      </c>
      <c r="M79">
        <v>9589</v>
      </c>
      <c r="N79" s="1">
        <v>302.05</v>
      </c>
      <c r="O79">
        <v>150</v>
      </c>
      <c r="P79" t="s">
        <v>150</v>
      </c>
      <c r="Q79" s="1">
        <v>452.05</v>
      </c>
      <c r="S79">
        <v>50</v>
      </c>
      <c r="T79">
        <v>150</v>
      </c>
      <c r="W79">
        <v>0</v>
      </c>
      <c r="X79" s="1">
        <v>1028.05</v>
      </c>
      <c r="Y79">
        <v>16</v>
      </c>
      <c r="Z79" s="2"/>
      <c r="AB79">
        <v>9969</v>
      </c>
      <c r="AC79">
        <f t="shared" si="9"/>
        <v>-380</v>
      </c>
      <c r="AD79" s="6">
        <f t="shared" si="10"/>
        <v>-3.8118166315578295E-2</v>
      </c>
      <c r="AE79">
        <v>25</v>
      </c>
      <c r="AF79" s="10">
        <f t="shared" si="11"/>
        <v>1</v>
      </c>
      <c r="AG79" s="10">
        <f t="shared" si="12"/>
        <v>1</v>
      </c>
      <c r="AH79" s="10">
        <f t="shared" si="13"/>
        <v>1</v>
      </c>
      <c r="AI79" s="10">
        <f t="shared" si="14"/>
        <v>1</v>
      </c>
      <c r="AJ79" s="10">
        <f t="shared" si="15"/>
        <v>1</v>
      </c>
      <c r="AK79" s="10">
        <f t="shared" si="16"/>
        <v>1</v>
      </c>
      <c r="AL79" s="10">
        <f t="shared" si="17"/>
        <v>-3.8118166315578295E-2</v>
      </c>
    </row>
    <row r="80" spans="1:38" x14ac:dyDescent="0.2">
      <c r="A80" s="2"/>
      <c r="B80">
        <v>109</v>
      </c>
      <c r="C80" t="s">
        <v>121</v>
      </c>
      <c r="D80" t="s">
        <v>18</v>
      </c>
      <c r="E80">
        <v>60</v>
      </c>
      <c r="F80">
        <v>15</v>
      </c>
      <c r="G80" s="1">
        <v>152.5</v>
      </c>
      <c r="H80">
        <v>91</v>
      </c>
      <c r="I80">
        <v>106.7</v>
      </c>
      <c r="J80">
        <v>197.7</v>
      </c>
      <c r="K80">
        <v>25</v>
      </c>
      <c r="L80">
        <v>10000</v>
      </c>
      <c r="M80">
        <v>10864</v>
      </c>
      <c r="N80" s="1">
        <v>249.2</v>
      </c>
      <c r="O80">
        <v>150</v>
      </c>
      <c r="P80" t="s">
        <v>150</v>
      </c>
      <c r="Q80" s="1">
        <v>399.2</v>
      </c>
      <c r="S80">
        <v>0</v>
      </c>
      <c r="T80">
        <v>25</v>
      </c>
      <c r="W80">
        <v>15</v>
      </c>
      <c r="X80" s="1">
        <v>819.4</v>
      </c>
      <c r="Y80">
        <v>46</v>
      </c>
      <c r="Z80" s="2"/>
      <c r="AB80">
        <v>11149</v>
      </c>
      <c r="AC80">
        <f t="shared" si="9"/>
        <v>-285</v>
      </c>
      <c r="AD80" s="6">
        <f t="shared" si="10"/>
        <v>-2.556283074715221E-2</v>
      </c>
      <c r="AE80">
        <v>17</v>
      </c>
      <c r="AF80" s="10">
        <f t="shared" si="11"/>
        <v>1</v>
      </c>
      <c r="AG80" s="10">
        <f t="shared" si="12"/>
        <v>1</v>
      </c>
      <c r="AH80" s="10">
        <f t="shared" si="13"/>
        <v>0</v>
      </c>
      <c r="AI80" s="10">
        <f t="shared" si="14"/>
        <v>1</v>
      </c>
      <c r="AJ80" s="10">
        <f t="shared" si="15"/>
        <v>1</v>
      </c>
      <c r="AK80" s="10">
        <f t="shared" si="16"/>
        <v>0</v>
      </c>
      <c r="AL80" s="10" t="str">
        <f t="shared" si="17"/>
        <v/>
      </c>
    </row>
    <row r="81" spans="1:38" x14ac:dyDescent="0.2">
      <c r="A81" s="2"/>
      <c r="B81">
        <v>110</v>
      </c>
      <c r="C81" t="s">
        <v>122</v>
      </c>
      <c r="D81" t="s">
        <v>18</v>
      </c>
      <c r="E81">
        <v>60</v>
      </c>
      <c r="G81" s="1">
        <v>121.33333333333334</v>
      </c>
      <c r="H81">
        <v>93</v>
      </c>
      <c r="I81">
        <v>91</v>
      </c>
      <c r="J81">
        <v>184</v>
      </c>
      <c r="K81">
        <v>0</v>
      </c>
      <c r="L81">
        <v>10000</v>
      </c>
      <c r="N81" s="1">
        <v>0</v>
      </c>
      <c r="O81" t="s">
        <v>149</v>
      </c>
      <c r="P81" t="s">
        <v>149</v>
      </c>
      <c r="Q81" s="1">
        <v>0</v>
      </c>
      <c r="S81">
        <v>0</v>
      </c>
      <c r="T81">
        <v>0</v>
      </c>
      <c r="U81">
        <v>100</v>
      </c>
      <c r="W81">
        <v>100</v>
      </c>
      <c r="X81" s="1">
        <v>265.33333333333337</v>
      </c>
      <c r="Y81">
        <v>115</v>
      </c>
      <c r="Z81" s="2"/>
      <c r="AB81">
        <v>10153</v>
      </c>
      <c r="AC81">
        <f t="shared" si="9"/>
        <v>-10153</v>
      </c>
      <c r="AD81" s="6">
        <f t="shared" si="10"/>
        <v>-1</v>
      </c>
      <c r="AE81">
        <v>85</v>
      </c>
      <c r="AF81" s="10">
        <f t="shared" si="11"/>
        <v>1</v>
      </c>
      <c r="AG81" s="10">
        <f t="shared" si="12"/>
        <v>0</v>
      </c>
      <c r="AH81" s="10">
        <f t="shared" si="13"/>
        <v>0</v>
      </c>
      <c r="AI81" s="10">
        <f t="shared" si="14"/>
        <v>0</v>
      </c>
      <c r="AJ81" s="10">
        <f t="shared" si="15"/>
        <v>1</v>
      </c>
      <c r="AK81" s="10">
        <f t="shared" si="16"/>
        <v>0</v>
      </c>
      <c r="AL81" s="10" t="str">
        <f t="shared" si="17"/>
        <v/>
      </c>
    </row>
    <row r="82" spans="1:38" x14ac:dyDescent="0.2">
      <c r="A82" s="2"/>
      <c r="B82">
        <v>111</v>
      </c>
      <c r="C82" t="s">
        <v>123</v>
      </c>
      <c r="D82" t="s">
        <v>18</v>
      </c>
      <c r="E82">
        <v>60</v>
      </c>
      <c r="G82" s="1">
        <v>155.5</v>
      </c>
      <c r="H82">
        <v>89.5</v>
      </c>
      <c r="I82">
        <v>84.5</v>
      </c>
      <c r="J82">
        <v>174</v>
      </c>
      <c r="K82">
        <v>100</v>
      </c>
      <c r="L82">
        <v>10000</v>
      </c>
      <c r="N82" s="1">
        <v>0</v>
      </c>
      <c r="O82">
        <v>150</v>
      </c>
      <c r="P82" t="s">
        <v>150</v>
      </c>
      <c r="Q82" s="1">
        <v>150</v>
      </c>
      <c r="S82">
        <v>50</v>
      </c>
      <c r="T82">
        <v>150</v>
      </c>
      <c r="W82">
        <v>0</v>
      </c>
      <c r="X82" s="1">
        <v>689.5</v>
      </c>
      <c r="Y82">
        <v>65</v>
      </c>
      <c r="Z82" s="2"/>
      <c r="AB82">
        <v>10069</v>
      </c>
      <c r="AC82">
        <f t="shared" si="9"/>
        <v>-10069</v>
      </c>
      <c r="AD82" s="6">
        <f t="shared" si="10"/>
        <v>-1</v>
      </c>
      <c r="AE82">
        <v>85</v>
      </c>
      <c r="AF82" s="10">
        <f t="shared" si="11"/>
        <v>1</v>
      </c>
      <c r="AG82" s="10">
        <f t="shared" si="12"/>
        <v>0</v>
      </c>
      <c r="AH82" s="10">
        <f t="shared" si="13"/>
        <v>0</v>
      </c>
      <c r="AI82" s="10">
        <f t="shared" si="14"/>
        <v>0</v>
      </c>
      <c r="AJ82" s="10">
        <f t="shared" si="15"/>
        <v>1</v>
      </c>
      <c r="AK82" s="10">
        <f t="shared" si="16"/>
        <v>0</v>
      </c>
      <c r="AL82" s="10" t="str">
        <f t="shared" si="17"/>
        <v/>
      </c>
    </row>
    <row r="83" spans="1:38" x14ac:dyDescent="0.2">
      <c r="A83" s="2"/>
      <c r="B83">
        <v>112</v>
      </c>
      <c r="C83" t="s">
        <v>124</v>
      </c>
      <c r="D83" t="s">
        <v>46</v>
      </c>
      <c r="E83">
        <v>60</v>
      </c>
      <c r="G83" s="1">
        <v>176</v>
      </c>
      <c r="H83">
        <v>50</v>
      </c>
      <c r="I83">
        <v>107.5</v>
      </c>
      <c r="J83">
        <v>157.5</v>
      </c>
      <c r="K83">
        <v>0</v>
      </c>
      <c r="L83">
        <v>10000</v>
      </c>
      <c r="N83" s="1">
        <v>0</v>
      </c>
      <c r="O83" t="s">
        <v>149</v>
      </c>
      <c r="P83" t="s">
        <v>149</v>
      </c>
      <c r="Q83" s="1">
        <v>0</v>
      </c>
      <c r="S83">
        <v>50</v>
      </c>
      <c r="T83">
        <v>50</v>
      </c>
      <c r="W83">
        <v>0</v>
      </c>
      <c r="X83" s="1">
        <v>443.5</v>
      </c>
      <c r="Y83">
        <v>99</v>
      </c>
      <c r="Z83" s="2"/>
      <c r="AC83">
        <f t="shared" si="9"/>
        <v>0</v>
      </c>
      <c r="AD83" s="6" t="e">
        <f t="shared" si="10"/>
        <v>#DIV/0!</v>
      </c>
      <c r="AE83">
        <v>100</v>
      </c>
      <c r="AF83" s="10">
        <f t="shared" si="11"/>
        <v>1</v>
      </c>
      <c r="AG83" s="10">
        <f t="shared" si="12"/>
        <v>0</v>
      </c>
      <c r="AH83" s="10">
        <f t="shared" si="13"/>
        <v>1</v>
      </c>
      <c r="AI83" s="10">
        <f t="shared" si="14"/>
        <v>0</v>
      </c>
      <c r="AJ83" s="10">
        <f t="shared" si="15"/>
        <v>0</v>
      </c>
      <c r="AK83" s="10">
        <f t="shared" si="16"/>
        <v>0</v>
      </c>
      <c r="AL83" s="10" t="str">
        <f t="shared" si="17"/>
        <v/>
      </c>
    </row>
    <row r="84" spans="1:38" x14ac:dyDescent="0.2">
      <c r="A84" s="2"/>
      <c r="B84">
        <v>113</v>
      </c>
      <c r="C84" t="s">
        <v>125</v>
      </c>
      <c r="D84" t="s">
        <v>18</v>
      </c>
      <c r="E84">
        <v>60</v>
      </c>
      <c r="G84" s="1">
        <v>171.5</v>
      </c>
      <c r="H84">
        <v>115</v>
      </c>
      <c r="I84">
        <v>95</v>
      </c>
      <c r="J84">
        <v>210</v>
      </c>
      <c r="K84">
        <v>50</v>
      </c>
      <c r="L84">
        <v>10000</v>
      </c>
      <c r="M84">
        <v>8925</v>
      </c>
      <c r="N84" s="1">
        <v>224.58333333333331</v>
      </c>
      <c r="O84">
        <v>0</v>
      </c>
      <c r="P84" t="s">
        <v>152</v>
      </c>
      <c r="Q84" s="1">
        <v>224.58333333333331</v>
      </c>
      <c r="S84">
        <v>50</v>
      </c>
      <c r="T84">
        <v>100</v>
      </c>
      <c r="W84">
        <v>0</v>
      </c>
      <c r="X84" s="1">
        <v>766.08333333333326</v>
      </c>
      <c r="Y84">
        <v>57</v>
      </c>
      <c r="Z84" s="2"/>
      <c r="AB84">
        <v>10544</v>
      </c>
      <c r="AC84">
        <f t="shared" si="9"/>
        <v>-1619</v>
      </c>
      <c r="AD84" s="6">
        <f t="shared" si="10"/>
        <v>-0.15354704097116845</v>
      </c>
      <c r="AE84">
        <v>59</v>
      </c>
      <c r="AF84" s="10">
        <f t="shared" si="11"/>
        <v>1</v>
      </c>
      <c r="AG84" s="10">
        <f t="shared" si="12"/>
        <v>1</v>
      </c>
      <c r="AH84" s="10">
        <f t="shared" si="13"/>
        <v>1</v>
      </c>
      <c r="AI84" s="10">
        <f t="shared" si="14"/>
        <v>1</v>
      </c>
      <c r="AJ84" s="10">
        <f t="shared" si="15"/>
        <v>1</v>
      </c>
      <c r="AK84" s="10">
        <f t="shared" si="16"/>
        <v>1</v>
      </c>
      <c r="AL84" s="10">
        <f t="shared" si="17"/>
        <v>-0.15354704097116845</v>
      </c>
    </row>
    <row r="85" spans="1:38" x14ac:dyDescent="0.2">
      <c r="A85" s="2"/>
      <c r="B85">
        <v>114</v>
      </c>
      <c r="C85" t="s">
        <v>126</v>
      </c>
      <c r="D85" t="s">
        <v>18</v>
      </c>
      <c r="E85">
        <v>60</v>
      </c>
      <c r="G85" s="1">
        <v>190.5</v>
      </c>
      <c r="H85">
        <v>78</v>
      </c>
      <c r="I85">
        <v>91.7</v>
      </c>
      <c r="J85">
        <v>169.7</v>
      </c>
      <c r="K85">
        <v>100</v>
      </c>
      <c r="L85">
        <v>10000</v>
      </c>
      <c r="M85">
        <v>10324</v>
      </c>
      <c r="N85" s="1">
        <v>312.2</v>
      </c>
      <c r="O85">
        <v>150</v>
      </c>
      <c r="P85" t="s">
        <v>150</v>
      </c>
      <c r="Q85" s="1">
        <v>462.2</v>
      </c>
      <c r="R85">
        <v>15</v>
      </c>
      <c r="S85">
        <v>50</v>
      </c>
      <c r="T85">
        <v>165</v>
      </c>
      <c r="W85">
        <v>0</v>
      </c>
      <c r="X85" s="1">
        <v>1047.4000000000001</v>
      </c>
      <c r="Y85">
        <v>11</v>
      </c>
      <c r="Z85" s="2"/>
      <c r="AB85">
        <v>10250</v>
      </c>
      <c r="AC85">
        <f t="shared" si="9"/>
        <v>74</v>
      </c>
      <c r="AD85" s="6">
        <f t="shared" si="10"/>
        <v>7.2195121951219516E-3</v>
      </c>
      <c r="AE85">
        <v>7</v>
      </c>
      <c r="AF85" s="10">
        <f t="shared" si="11"/>
        <v>1</v>
      </c>
      <c r="AG85" s="10">
        <f t="shared" si="12"/>
        <v>1</v>
      </c>
      <c r="AH85" s="10">
        <f t="shared" si="13"/>
        <v>1</v>
      </c>
      <c r="AI85" s="10">
        <f t="shared" si="14"/>
        <v>0</v>
      </c>
      <c r="AJ85" s="10">
        <f t="shared" si="15"/>
        <v>1</v>
      </c>
      <c r="AK85" s="10">
        <f t="shared" si="16"/>
        <v>0</v>
      </c>
      <c r="AL85" s="10" t="str">
        <f t="shared" si="17"/>
        <v/>
      </c>
    </row>
    <row r="86" spans="1:38" x14ac:dyDescent="0.2">
      <c r="A86" s="2"/>
      <c r="B86">
        <v>115</v>
      </c>
      <c r="C86" t="s">
        <v>69</v>
      </c>
      <c r="D86" t="s">
        <v>18</v>
      </c>
      <c r="E86">
        <v>60</v>
      </c>
      <c r="G86" s="1">
        <v>177.33333333333331</v>
      </c>
      <c r="H86">
        <v>94.5</v>
      </c>
      <c r="I86">
        <v>102</v>
      </c>
      <c r="J86">
        <v>196.5</v>
      </c>
      <c r="K86">
        <v>100</v>
      </c>
      <c r="L86">
        <v>10000</v>
      </c>
      <c r="M86">
        <v>10152</v>
      </c>
      <c r="N86" s="1">
        <v>332.26666666666665</v>
      </c>
      <c r="O86">
        <v>0</v>
      </c>
      <c r="P86" t="s">
        <v>152</v>
      </c>
      <c r="Q86" s="1">
        <v>332.26666666666665</v>
      </c>
      <c r="R86">
        <v>15</v>
      </c>
      <c r="S86">
        <v>50</v>
      </c>
      <c r="T86">
        <v>165</v>
      </c>
      <c r="W86">
        <v>0</v>
      </c>
      <c r="X86" s="1">
        <v>931.09999999999991</v>
      </c>
      <c r="Y86">
        <v>25</v>
      </c>
      <c r="Z86" s="2"/>
      <c r="AB86">
        <v>10000</v>
      </c>
      <c r="AC86">
        <f t="shared" si="9"/>
        <v>152</v>
      </c>
      <c r="AD86" s="6">
        <f t="shared" si="10"/>
        <v>1.52E-2</v>
      </c>
      <c r="AE86">
        <v>11</v>
      </c>
      <c r="AF86" s="10">
        <f t="shared" si="11"/>
        <v>1</v>
      </c>
      <c r="AG86" s="10">
        <f t="shared" si="12"/>
        <v>1</v>
      </c>
      <c r="AH86" s="10">
        <f t="shared" si="13"/>
        <v>1</v>
      </c>
      <c r="AI86" s="10">
        <f t="shared" si="14"/>
        <v>0</v>
      </c>
      <c r="AJ86" s="10">
        <f t="shared" si="15"/>
        <v>1</v>
      </c>
      <c r="AK86" s="10">
        <f t="shared" si="16"/>
        <v>0</v>
      </c>
      <c r="AL86" s="10" t="str">
        <f t="shared" si="17"/>
        <v/>
      </c>
    </row>
    <row r="87" spans="1:38" x14ac:dyDescent="0.2">
      <c r="A87" s="2"/>
      <c r="B87">
        <v>116</v>
      </c>
      <c r="C87" t="s">
        <v>72</v>
      </c>
      <c r="D87" t="s">
        <v>18</v>
      </c>
      <c r="E87">
        <v>60</v>
      </c>
      <c r="F87">
        <v>15</v>
      </c>
      <c r="G87" s="1">
        <v>115</v>
      </c>
      <c r="H87">
        <v>100</v>
      </c>
      <c r="I87">
        <v>79</v>
      </c>
      <c r="J87">
        <v>179</v>
      </c>
      <c r="K87">
        <v>25</v>
      </c>
      <c r="L87">
        <v>10000</v>
      </c>
      <c r="M87">
        <v>10023</v>
      </c>
      <c r="N87" s="1">
        <v>347.31666666666666</v>
      </c>
      <c r="O87">
        <v>150</v>
      </c>
      <c r="P87" t="s">
        <v>150</v>
      </c>
      <c r="Q87" s="1">
        <v>497.31666666666666</v>
      </c>
      <c r="S87">
        <v>0</v>
      </c>
      <c r="T87">
        <v>25</v>
      </c>
      <c r="W87">
        <v>15</v>
      </c>
      <c r="X87" s="1">
        <v>861.31666666666661</v>
      </c>
      <c r="Y87">
        <v>37</v>
      </c>
      <c r="Z87" s="2"/>
      <c r="AB87">
        <v>10060</v>
      </c>
      <c r="AC87">
        <f t="shared" si="9"/>
        <v>-37</v>
      </c>
      <c r="AD87" s="6">
        <f t="shared" si="10"/>
        <v>-3.6779324055666003E-3</v>
      </c>
      <c r="AE87">
        <v>4</v>
      </c>
      <c r="AF87" s="10">
        <f t="shared" si="11"/>
        <v>1</v>
      </c>
      <c r="AG87" s="10">
        <f t="shared" si="12"/>
        <v>1</v>
      </c>
      <c r="AH87" s="10">
        <f t="shared" si="13"/>
        <v>0</v>
      </c>
      <c r="AI87" s="10">
        <f t="shared" si="14"/>
        <v>0</v>
      </c>
      <c r="AJ87" s="10">
        <f t="shared" si="15"/>
        <v>1</v>
      </c>
      <c r="AK87" s="10">
        <f t="shared" si="16"/>
        <v>0</v>
      </c>
      <c r="AL87" s="10" t="str">
        <f t="shared" si="17"/>
        <v/>
      </c>
    </row>
    <row r="88" spans="1:38" x14ac:dyDescent="0.2">
      <c r="A88" s="2"/>
      <c r="B88">
        <v>118</v>
      </c>
      <c r="C88" t="s">
        <v>71</v>
      </c>
      <c r="D88" t="s">
        <v>60</v>
      </c>
      <c r="E88">
        <v>60</v>
      </c>
      <c r="G88" s="1">
        <v>178.66666666666669</v>
      </c>
      <c r="H88">
        <v>115.5</v>
      </c>
      <c r="I88">
        <v>111</v>
      </c>
      <c r="J88">
        <v>226.5</v>
      </c>
      <c r="K88">
        <v>100</v>
      </c>
      <c r="L88">
        <v>30000</v>
      </c>
      <c r="M88">
        <v>30118</v>
      </c>
      <c r="N88" s="1">
        <v>345.4111111111111</v>
      </c>
      <c r="O88">
        <v>150</v>
      </c>
      <c r="P88" t="s">
        <v>150</v>
      </c>
      <c r="Q88" s="1">
        <v>495.4111111111111</v>
      </c>
      <c r="S88">
        <v>50</v>
      </c>
      <c r="T88">
        <v>150</v>
      </c>
      <c r="W88">
        <v>0</v>
      </c>
      <c r="X88" s="1">
        <v>1110.5777777777778</v>
      </c>
      <c r="Y88">
        <v>3</v>
      </c>
      <c r="Z88" s="2"/>
      <c r="AB88">
        <v>30000</v>
      </c>
      <c r="AC88">
        <f t="shared" si="9"/>
        <v>118</v>
      </c>
      <c r="AD88" s="6">
        <f t="shared" si="10"/>
        <v>3.933333333333333E-3</v>
      </c>
      <c r="AE88">
        <v>5</v>
      </c>
      <c r="AF88" s="10">
        <f t="shared" si="11"/>
        <v>1</v>
      </c>
      <c r="AG88" s="10">
        <f t="shared" si="12"/>
        <v>1</v>
      </c>
      <c r="AH88" s="10">
        <f t="shared" si="13"/>
        <v>1</v>
      </c>
      <c r="AI88" s="10">
        <f t="shared" si="14"/>
        <v>1</v>
      </c>
      <c r="AJ88" s="10">
        <f t="shared" si="15"/>
        <v>1</v>
      </c>
      <c r="AK88" s="10">
        <f t="shared" si="16"/>
        <v>1</v>
      </c>
      <c r="AL88" s="10">
        <f t="shared" si="17"/>
        <v>3.933333333333333E-3</v>
      </c>
    </row>
    <row r="89" spans="1:38" x14ac:dyDescent="0.2">
      <c r="A89" s="2"/>
      <c r="B89">
        <v>119</v>
      </c>
      <c r="C89" t="s">
        <v>59</v>
      </c>
      <c r="D89" t="s">
        <v>46</v>
      </c>
      <c r="E89">
        <v>60</v>
      </c>
      <c r="G89" s="1">
        <v>162.5</v>
      </c>
      <c r="H89">
        <v>111</v>
      </c>
      <c r="I89">
        <v>104</v>
      </c>
      <c r="J89">
        <v>215</v>
      </c>
      <c r="K89">
        <v>0</v>
      </c>
      <c r="L89">
        <v>10000</v>
      </c>
      <c r="N89" s="1">
        <v>0</v>
      </c>
      <c r="O89" t="s">
        <v>149</v>
      </c>
      <c r="P89" t="s">
        <v>149</v>
      </c>
      <c r="Q89" s="1">
        <v>0</v>
      </c>
      <c r="S89">
        <v>50</v>
      </c>
      <c r="T89">
        <v>50</v>
      </c>
      <c r="W89">
        <v>0</v>
      </c>
      <c r="X89" s="1">
        <v>487.5</v>
      </c>
      <c r="Y89">
        <v>89</v>
      </c>
      <c r="Z89" s="2"/>
      <c r="AB89">
        <v>10200</v>
      </c>
      <c r="AC89">
        <f t="shared" si="9"/>
        <v>-10200</v>
      </c>
      <c r="AD89" s="6">
        <f t="shared" si="10"/>
        <v>-1</v>
      </c>
      <c r="AE89">
        <v>85</v>
      </c>
      <c r="AF89" s="10">
        <f t="shared" si="11"/>
        <v>1</v>
      </c>
      <c r="AG89" s="10">
        <f t="shared" si="12"/>
        <v>0</v>
      </c>
      <c r="AH89" s="10">
        <f t="shared" si="13"/>
        <v>0</v>
      </c>
      <c r="AI89" s="10">
        <f t="shared" si="14"/>
        <v>1</v>
      </c>
      <c r="AJ89" s="10">
        <f t="shared" si="15"/>
        <v>0</v>
      </c>
      <c r="AK89" s="10">
        <f t="shared" si="16"/>
        <v>0</v>
      </c>
      <c r="AL89" s="10" t="str">
        <f t="shared" si="17"/>
        <v/>
      </c>
    </row>
    <row r="90" spans="1:38" x14ac:dyDescent="0.2">
      <c r="A90" s="2"/>
      <c r="B90">
        <v>120</v>
      </c>
      <c r="C90" t="s">
        <v>49</v>
      </c>
      <c r="D90" t="s">
        <v>18</v>
      </c>
      <c r="E90">
        <v>60</v>
      </c>
      <c r="G90" s="1">
        <v>175</v>
      </c>
      <c r="H90">
        <v>98.5</v>
      </c>
      <c r="I90">
        <v>106</v>
      </c>
      <c r="J90">
        <v>204.5</v>
      </c>
      <c r="K90">
        <v>25</v>
      </c>
      <c r="L90">
        <v>10000</v>
      </c>
      <c r="M90">
        <v>9401</v>
      </c>
      <c r="N90" s="1">
        <v>280.11666666666667</v>
      </c>
      <c r="O90">
        <v>150</v>
      </c>
      <c r="P90" t="s">
        <v>150</v>
      </c>
      <c r="Q90" s="1">
        <v>430.11666666666667</v>
      </c>
      <c r="S90">
        <v>0</v>
      </c>
      <c r="T90">
        <v>25</v>
      </c>
      <c r="W90">
        <v>0</v>
      </c>
      <c r="X90" s="1">
        <v>894.61666666666667</v>
      </c>
      <c r="Y90">
        <v>32</v>
      </c>
      <c r="Z90" s="2"/>
      <c r="AB90">
        <v>10800</v>
      </c>
      <c r="AC90">
        <f t="shared" si="9"/>
        <v>-1399</v>
      </c>
      <c r="AD90" s="6">
        <f t="shared" si="10"/>
        <v>-0.12953703703703703</v>
      </c>
      <c r="AE90">
        <v>53</v>
      </c>
      <c r="AF90" s="10">
        <f t="shared" si="11"/>
        <v>1</v>
      </c>
      <c r="AG90" s="10">
        <f t="shared" si="12"/>
        <v>1</v>
      </c>
      <c r="AH90" s="10">
        <f t="shared" si="13"/>
        <v>1</v>
      </c>
      <c r="AI90" s="10">
        <f t="shared" si="14"/>
        <v>1</v>
      </c>
      <c r="AJ90" s="10">
        <f t="shared" si="15"/>
        <v>1</v>
      </c>
      <c r="AK90" s="10">
        <f t="shared" si="16"/>
        <v>1</v>
      </c>
      <c r="AL90" s="10">
        <f t="shared" si="17"/>
        <v>-0.12953703703703703</v>
      </c>
    </row>
    <row r="91" spans="1:38" x14ac:dyDescent="0.2">
      <c r="A91" s="2"/>
      <c r="B91">
        <v>122</v>
      </c>
      <c r="C91" t="s">
        <v>76</v>
      </c>
      <c r="D91" t="s">
        <v>60</v>
      </c>
      <c r="E91">
        <v>60</v>
      </c>
      <c r="F91">
        <v>15</v>
      </c>
      <c r="G91" s="1">
        <v>178</v>
      </c>
      <c r="H91">
        <v>69</v>
      </c>
      <c r="I91">
        <v>90</v>
      </c>
      <c r="J91">
        <v>159</v>
      </c>
      <c r="K91">
        <v>0</v>
      </c>
      <c r="L91">
        <v>30000</v>
      </c>
      <c r="N91" s="1">
        <v>0</v>
      </c>
      <c r="O91" t="s">
        <v>149</v>
      </c>
      <c r="P91" t="s">
        <v>149</v>
      </c>
      <c r="Q91" s="1">
        <v>0</v>
      </c>
      <c r="S91">
        <v>0</v>
      </c>
      <c r="T91">
        <v>0</v>
      </c>
      <c r="W91">
        <v>15</v>
      </c>
      <c r="X91" s="1">
        <v>382</v>
      </c>
      <c r="Y91">
        <v>108</v>
      </c>
      <c r="Z91" s="2"/>
      <c r="AB91">
        <v>27702</v>
      </c>
      <c r="AC91">
        <f t="shared" si="9"/>
        <v>-27702</v>
      </c>
      <c r="AD91" s="6">
        <f t="shared" si="10"/>
        <v>-1</v>
      </c>
      <c r="AE91">
        <v>85</v>
      </c>
      <c r="AF91" s="10">
        <f t="shared" si="11"/>
        <v>1</v>
      </c>
      <c r="AG91" s="10">
        <f t="shared" si="12"/>
        <v>0</v>
      </c>
      <c r="AH91" s="10">
        <f t="shared" si="13"/>
        <v>1</v>
      </c>
      <c r="AI91" s="10">
        <f t="shared" si="14"/>
        <v>0</v>
      </c>
      <c r="AJ91" s="10">
        <f t="shared" si="15"/>
        <v>1</v>
      </c>
      <c r="AK91" s="10">
        <f t="shared" si="16"/>
        <v>0</v>
      </c>
      <c r="AL91" s="10" t="str">
        <f t="shared" si="17"/>
        <v/>
      </c>
    </row>
    <row r="92" spans="1:38" x14ac:dyDescent="0.2">
      <c r="A92" s="2"/>
      <c r="B92">
        <v>124</v>
      </c>
      <c r="C92" t="s">
        <v>78</v>
      </c>
      <c r="D92" t="s">
        <v>60</v>
      </c>
      <c r="E92">
        <v>60</v>
      </c>
      <c r="F92">
        <v>15</v>
      </c>
      <c r="G92" s="1">
        <v>174</v>
      </c>
      <c r="H92">
        <v>90</v>
      </c>
      <c r="I92">
        <v>109</v>
      </c>
      <c r="J92">
        <v>199</v>
      </c>
      <c r="K92">
        <v>100</v>
      </c>
      <c r="L92">
        <v>30000</v>
      </c>
      <c r="M92">
        <v>27309</v>
      </c>
      <c r="N92" s="1">
        <v>245.35</v>
      </c>
      <c r="O92">
        <v>150</v>
      </c>
      <c r="P92" t="s">
        <v>150</v>
      </c>
      <c r="Q92" s="1">
        <v>395.35</v>
      </c>
      <c r="S92">
        <v>0</v>
      </c>
      <c r="T92">
        <v>100</v>
      </c>
      <c r="W92">
        <v>15</v>
      </c>
      <c r="X92" s="1">
        <v>913.35</v>
      </c>
      <c r="Y92">
        <v>28</v>
      </c>
      <c r="Z92" s="2"/>
      <c r="AB92">
        <v>30000</v>
      </c>
      <c r="AC92">
        <f t="shared" si="9"/>
        <v>-2691</v>
      </c>
      <c r="AD92" s="6">
        <f t="shared" si="10"/>
        <v>-8.9700000000000002E-2</v>
      </c>
      <c r="AE92">
        <v>43</v>
      </c>
      <c r="AF92" s="10">
        <f t="shared" si="11"/>
        <v>1</v>
      </c>
      <c r="AG92" s="10">
        <f t="shared" si="12"/>
        <v>1</v>
      </c>
      <c r="AH92" s="10">
        <f t="shared" si="13"/>
        <v>1</v>
      </c>
      <c r="AI92" s="10">
        <f t="shared" si="14"/>
        <v>1</v>
      </c>
      <c r="AJ92" s="10">
        <f t="shared" si="15"/>
        <v>1</v>
      </c>
      <c r="AK92" s="10">
        <f t="shared" si="16"/>
        <v>1</v>
      </c>
      <c r="AL92" s="10">
        <f t="shared" si="17"/>
        <v>-8.9700000000000002E-2</v>
      </c>
    </row>
    <row r="93" spans="1:38" x14ac:dyDescent="0.2">
      <c r="A93" s="2"/>
      <c r="B93">
        <v>125</v>
      </c>
      <c r="C93" t="s">
        <v>32</v>
      </c>
      <c r="D93" t="s">
        <v>18</v>
      </c>
      <c r="E93">
        <v>60</v>
      </c>
      <c r="G93" s="1">
        <v>163.5</v>
      </c>
      <c r="H93">
        <v>110</v>
      </c>
      <c r="I93">
        <v>94</v>
      </c>
      <c r="J93">
        <v>204</v>
      </c>
      <c r="K93">
        <v>100</v>
      </c>
      <c r="L93">
        <v>10000</v>
      </c>
      <c r="M93">
        <v>9974</v>
      </c>
      <c r="N93" s="1">
        <v>346.96666666666664</v>
      </c>
      <c r="O93">
        <v>150</v>
      </c>
      <c r="P93" t="s">
        <v>150</v>
      </c>
      <c r="Q93" s="1">
        <v>496.96666666666664</v>
      </c>
      <c r="R93">
        <v>15</v>
      </c>
      <c r="S93">
        <v>0</v>
      </c>
      <c r="T93">
        <v>115</v>
      </c>
      <c r="W93">
        <v>0</v>
      </c>
      <c r="X93" s="1">
        <v>1039.4666666666667</v>
      </c>
      <c r="Y93">
        <v>13</v>
      </c>
      <c r="Z93" s="2"/>
      <c r="AB93">
        <v>10000</v>
      </c>
      <c r="AC93">
        <f t="shared" si="9"/>
        <v>-26</v>
      </c>
      <c r="AD93" s="6">
        <f t="shared" si="10"/>
        <v>-2.5999999999999999E-3</v>
      </c>
      <c r="AE93">
        <v>2</v>
      </c>
      <c r="AF93" s="10">
        <f t="shared" si="11"/>
        <v>1</v>
      </c>
      <c r="AG93" s="10">
        <f t="shared" si="12"/>
        <v>1</v>
      </c>
      <c r="AH93" s="10">
        <f t="shared" si="13"/>
        <v>0</v>
      </c>
      <c r="AI93" s="10">
        <f t="shared" si="14"/>
        <v>1</v>
      </c>
      <c r="AJ93" s="10">
        <f t="shared" si="15"/>
        <v>1</v>
      </c>
      <c r="AK93" s="10">
        <f t="shared" si="16"/>
        <v>0</v>
      </c>
      <c r="AL93" s="10" t="str">
        <f t="shared" si="17"/>
        <v/>
      </c>
    </row>
    <row r="94" spans="1:38" x14ac:dyDescent="0.2">
      <c r="A94" s="2"/>
      <c r="B94">
        <v>127</v>
      </c>
      <c r="C94" t="s">
        <v>38</v>
      </c>
      <c r="D94" t="s">
        <v>28</v>
      </c>
      <c r="E94">
        <v>60</v>
      </c>
      <c r="G94" s="1">
        <v>195.5</v>
      </c>
      <c r="H94">
        <v>102</v>
      </c>
      <c r="I94">
        <v>97</v>
      </c>
      <c r="J94">
        <v>199</v>
      </c>
      <c r="K94">
        <v>100</v>
      </c>
      <c r="L94">
        <v>10000</v>
      </c>
      <c r="M94">
        <v>10473</v>
      </c>
      <c r="N94" s="1">
        <v>294.81666666666666</v>
      </c>
      <c r="O94">
        <v>150</v>
      </c>
      <c r="P94" t="s">
        <v>151</v>
      </c>
      <c r="Q94" s="1">
        <v>444.81666666666666</v>
      </c>
      <c r="R94">
        <v>15</v>
      </c>
      <c r="S94">
        <v>50</v>
      </c>
      <c r="T94">
        <v>165</v>
      </c>
      <c r="W94">
        <v>0</v>
      </c>
      <c r="X94" s="1">
        <v>1064.3166666666666</v>
      </c>
      <c r="Y94">
        <v>8</v>
      </c>
      <c r="Z94" s="2"/>
      <c r="AB94">
        <v>10000</v>
      </c>
      <c r="AC94">
        <f t="shared" si="9"/>
        <v>473</v>
      </c>
      <c r="AD94" s="6">
        <f t="shared" si="10"/>
        <v>4.7300000000000002E-2</v>
      </c>
      <c r="AE94">
        <v>29</v>
      </c>
      <c r="AF94" s="10">
        <f t="shared" si="11"/>
        <v>1</v>
      </c>
      <c r="AG94" s="10">
        <f t="shared" si="12"/>
        <v>1</v>
      </c>
      <c r="AH94" s="10">
        <f t="shared" si="13"/>
        <v>1</v>
      </c>
      <c r="AI94" s="10">
        <f t="shared" si="14"/>
        <v>1</v>
      </c>
      <c r="AJ94" s="10">
        <f t="shared" si="15"/>
        <v>0</v>
      </c>
      <c r="AK94" s="10">
        <f t="shared" si="16"/>
        <v>0</v>
      </c>
      <c r="AL94" s="10" t="str">
        <f t="shared" si="17"/>
        <v/>
      </c>
    </row>
    <row r="95" spans="1:38" x14ac:dyDescent="0.2">
      <c r="A95" s="2"/>
      <c r="B95">
        <v>128</v>
      </c>
      <c r="C95" t="s">
        <v>21</v>
      </c>
      <c r="D95" t="s">
        <v>60</v>
      </c>
      <c r="E95">
        <v>60</v>
      </c>
      <c r="G95" s="1">
        <v>200</v>
      </c>
      <c r="H95">
        <v>94</v>
      </c>
      <c r="I95">
        <v>107.7</v>
      </c>
      <c r="J95">
        <v>201.7</v>
      </c>
      <c r="K95">
        <v>0</v>
      </c>
      <c r="L95">
        <v>30000</v>
      </c>
      <c r="N95" s="1">
        <v>0</v>
      </c>
      <c r="O95" t="s">
        <v>149</v>
      </c>
      <c r="P95" t="s">
        <v>149</v>
      </c>
      <c r="Q95" s="1">
        <v>0</v>
      </c>
      <c r="S95">
        <v>0</v>
      </c>
      <c r="T95">
        <v>0</v>
      </c>
      <c r="W95">
        <v>0</v>
      </c>
      <c r="X95" s="1">
        <v>461.7</v>
      </c>
      <c r="Y95">
        <v>92</v>
      </c>
      <c r="Z95" s="2"/>
      <c r="AC95">
        <f t="shared" si="9"/>
        <v>0</v>
      </c>
      <c r="AD95" s="6" t="e">
        <f t="shared" si="10"/>
        <v>#DIV/0!</v>
      </c>
      <c r="AE95">
        <v>100</v>
      </c>
      <c r="AF95" s="10">
        <f t="shared" si="11"/>
        <v>1</v>
      </c>
      <c r="AG95" s="10">
        <f t="shared" si="12"/>
        <v>0</v>
      </c>
      <c r="AH95" s="10">
        <f t="shared" si="13"/>
        <v>1</v>
      </c>
      <c r="AI95" s="10">
        <f t="shared" si="14"/>
        <v>1</v>
      </c>
      <c r="AJ95" s="10">
        <f t="shared" si="15"/>
        <v>1</v>
      </c>
      <c r="AK95" s="10">
        <f t="shared" si="16"/>
        <v>0</v>
      </c>
      <c r="AL95" s="10" t="str">
        <f t="shared" si="17"/>
        <v/>
      </c>
    </row>
    <row r="96" spans="1:38" x14ac:dyDescent="0.2">
      <c r="A96" s="2"/>
      <c r="B96">
        <v>129</v>
      </c>
      <c r="C96" t="s">
        <v>127</v>
      </c>
      <c r="D96" t="s">
        <v>73</v>
      </c>
      <c r="E96">
        <v>60</v>
      </c>
      <c r="F96">
        <v>15</v>
      </c>
      <c r="G96" s="1">
        <v>167.5</v>
      </c>
      <c r="H96">
        <v>82</v>
      </c>
      <c r="I96">
        <v>109</v>
      </c>
      <c r="J96">
        <v>191</v>
      </c>
      <c r="K96">
        <v>0</v>
      </c>
      <c r="L96">
        <v>30000</v>
      </c>
      <c r="N96" s="1">
        <v>0</v>
      </c>
      <c r="O96" t="s">
        <v>149</v>
      </c>
      <c r="P96" t="s">
        <v>149</v>
      </c>
      <c r="Q96" s="1">
        <v>0</v>
      </c>
      <c r="R96">
        <v>15</v>
      </c>
      <c r="S96">
        <v>0</v>
      </c>
      <c r="T96">
        <v>15</v>
      </c>
      <c r="W96">
        <v>15</v>
      </c>
      <c r="X96" s="1">
        <v>418.5</v>
      </c>
      <c r="Y96">
        <v>105</v>
      </c>
      <c r="Z96" s="2"/>
      <c r="AC96">
        <f t="shared" si="9"/>
        <v>0</v>
      </c>
      <c r="AD96" s="6" t="e">
        <f t="shared" si="10"/>
        <v>#DIV/0!</v>
      </c>
      <c r="AE96">
        <v>100</v>
      </c>
      <c r="AF96" s="10">
        <f t="shared" si="11"/>
        <v>1</v>
      </c>
      <c r="AG96" s="10">
        <f t="shared" si="12"/>
        <v>0</v>
      </c>
      <c r="AH96" s="10">
        <f t="shared" si="13"/>
        <v>1</v>
      </c>
      <c r="AI96" s="10">
        <f t="shared" si="14"/>
        <v>0</v>
      </c>
      <c r="AJ96" s="10">
        <f t="shared" si="15"/>
        <v>0</v>
      </c>
      <c r="AK96" s="10">
        <f t="shared" si="16"/>
        <v>0</v>
      </c>
      <c r="AL96" s="10" t="str">
        <f t="shared" si="17"/>
        <v/>
      </c>
    </row>
    <row r="97" spans="1:38" x14ac:dyDescent="0.2">
      <c r="A97" s="2"/>
      <c r="B97">
        <v>130</v>
      </c>
      <c r="C97" t="s">
        <v>64</v>
      </c>
      <c r="D97" t="s">
        <v>73</v>
      </c>
      <c r="E97">
        <v>60</v>
      </c>
      <c r="G97" s="1">
        <v>188</v>
      </c>
      <c r="H97">
        <v>111.5</v>
      </c>
      <c r="I97">
        <v>115.5</v>
      </c>
      <c r="J97">
        <v>227</v>
      </c>
      <c r="K97">
        <v>100</v>
      </c>
      <c r="L97">
        <v>30000</v>
      </c>
      <c r="M97">
        <v>29447</v>
      </c>
      <c r="N97" s="1">
        <v>328.49444444444447</v>
      </c>
      <c r="O97">
        <v>150</v>
      </c>
      <c r="P97" t="s">
        <v>151</v>
      </c>
      <c r="Q97" s="1">
        <v>478.49444444444447</v>
      </c>
      <c r="R97">
        <v>15</v>
      </c>
      <c r="S97">
        <v>50</v>
      </c>
      <c r="T97">
        <v>165</v>
      </c>
      <c r="W97">
        <v>0</v>
      </c>
      <c r="X97" s="1">
        <v>1118.4944444444445</v>
      </c>
      <c r="Y97">
        <v>1</v>
      </c>
      <c r="Z97" s="2"/>
      <c r="AA97" s="3" t="s">
        <v>159</v>
      </c>
      <c r="AB97">
        <v>29500</v>
      </c>
      <c r="AC97">
        <f t="shared" si="9"/>
        <v>-53</v>
      </c>
      <c r="AD97" s="6">
        <f t="shared" si="10"/>
        <v>-1.7966101694915253E-3</v>
      </c>
      <c r="AE97">
        <v>1</v>
      </c>
      <c r="AF97" s="10">
        <f t="shared" si="11"/>
        <v>1</v>
      </c>
      <c r="AG97" s="10">
        <f t="shared" si="12"/>
        <v>1</v>
      </c>
      <c r="AH97" s="10">
        <f t="shared" si="13"/>
        <v>1</v>
      </c>
      <c r="AI97" s="10">
        <f t="shared" si="14"/>
        <v>1</v>
      </c>
      <c r="AJ97" s="10">
        <f t="shared" si="15"/>
        <v>0</v>
      </c>
      <c r="AK97" s="10">
        <f t="shared" si="16"/>
        <v>0</v>
      </c>
      <c r="AL97" s="10" t="str">
        <f t="shared" si="17"/>
        <v/>
      </c>
    </row>
    <row r="98" spans="1:38" x14ac:dyDescent="0.2">
      <c r="A98" s="2"/>
      <c r="B98">
        <v>131</v>
      </c>
      <c r="C98" t="s">
        <v>128</v>
      </c>
      <c r="D98" t="s">
        <v>28</v>
      </c>
      <c r="E98">
        <v>60</v>
      </c>
      <c r="G98" s="1">
        <v>153.5</v>
      </c>
      <c r="H98">
        <v>91.333333333333329</v>
      </c>
      <c r="I98">
        <v>102.5</v>
      </c>
      <c r="J98">
        <v>193.83333333333331</v>
      </c>
      <c r="K98">
        <v>0</v>
      </c>
      <c r="L98">
        <v>10000</v>
      </c>
      <c r="M98">
        <v>10058</v>
      </c>
      <c r="N98" s="1">
        <v>343.23333333333335</v>
      </c>
      <c r="O98">
        <v>150</v>
      </c>
      <c r="P98" t="s">
        <v>151</v>
      </c>
      <c r="Q98" s="1">
        <v>493.23333333333335</v>
      </c>
      <c r="S98">
        <v>50</v>
      </c>
      <c r="T98">
        <v>50</v>
      </c>
      <c r="W98">
        <v>0</v>
      </c>
      <c r="X98" s="1">
        <v>950.56666666666661</v>
      </c>
      <c r="Y98">
        <v>23</v>
      </c>
      <c r="Z98" s="2"/>
      <c r="AB98">
        <v>10518</v>
      </c>
      <c r="AC98">
        <f t="shared" si="9"/>
        <v>-460</v>
      </c>
      <c r="AD98" s="6">
        <f t="shared" si="10"/>
        <v>-4.3734550294732839E-2</v>
      </c>
      <c r="AE98">
        <v>27</v>
      </c>
      <c r="AF98" s="10">
        <f t="shared" si="11"/>
        <v>1</v>
      </c>
      <c r="AG98" s="10">
        <f t="shared" si="12"/>
        <v>1</v>
      </c>
      <c r="AH98" s="10">
        <f t="shared" si="13"/>
        <v>0</v>
      </c>
      <c r="AI98" s="10">
        <f t="shared" si="14"/>
        <v>0</v>
      </c>
      <c r="AJ98" s="10">
        <f t="shared" si="15"/>
        <v>0</v>
      </c>
      <c r="AK98" s="10">
        <f t="shared" si="16"/>
        <v>0</v>
      </c>
      <c r="AL98" s="10" t="str">
        <f t="shared" si="17"/>
        <v/>
      </c>
    </row>
    <row r="99" spans="1:38" x14ac:dyDescent="0.2">
      <c r="A99" s="2"/>
      <c r="B99">
        <v>132</v>
      </c>
      <c r="C99" t="s">
        <v>65</v>
      </c>
      <c r="D99" t="s">
        <v>18</v>
      </c>
      <c r="E99">
        <v>60</v>
      </c>
      <c r="G99" s="1">
        <v>179.66666666666669</v>
      </c>
      <c r="H99">
        <v>60</v>
      </c>
      <c r="I99">
        <v>99.3</v>
      </c>
      <c r="J99">
        <v>159.30000000000001</v>
      </c>
      <c r="K99">
        <v>0</v>
      </c>
      <c r="L99">
        <v>10000</v>
      </c>
      <c r="M99">
        <v>9636</v>
      </c>
      <c r="N99" s="1">
        <v>307.5333333333333</v>
      </c>
      <c r="O99">
        <v>150</v>
      </c>
      <c r="P99" t="s">
        <v>150</v>
      </c>
      <c r="Q99" s="1">
        <v>457.5333333333333</v>
      </c>
      <c r="S99">
        <v>0</v>
      </c>
      <c r="T99">
        <v>0</v>
      </c>
      <c r="W99">
        <v>0</v>
      </c>
      <c r="X99" s="1">
        <v>856.5</v>
      </c>
      <c r="Y99">
        <v>39</v>
      </c>
      <c r="Z99" s="2"/>
      <c r="AB99">
        <v>10180</v>
      </c>
      <c r="AC99">
        <f t="shared" si="9"/>
        <v>-544</v>
      </c>
      <c r="AD99" s="6">
        <f t="shared" si="10"/>
        <v>-5.3438113948919452E-2</v>
      </c>
      <c r="AE99">
        <v>30</v>
      </c>
      <c r="AF99" s="10">
        <f t="shared" si="11"/>
        <v>1</v>
      </c>
      <c r="AG99" s="10">
        <f t="shared" si="12"/>
        <v>1</v>
      </c>
      <c r="AH99" s="10">
        <f t="shared" si="13"/>
        <v>1</v>
      </c>
      <c r="AI99" s="10">
        <f t="shared" si="14"/>
        <v>0</v>
      </c>
      <c r="AJ99" s="10">
        <f t="shared" si="15"/>
        <v>1</v>
      </c>
      <c r="AK99" s="10">
        <f t="shared" si="16"/>
        <v>0</v>
      </c>
      <c r="AL99" s="10" t="str">
        <f t="shared" si="17"/>
        <v/>
      </c>
    </row>
    <row r="100" spans="1:38" x14ac:dyDescent="0.2">
      <c r="A100" s="2"/>
      <c r="B100">
        <v>134</v>
      </c>
      <c r="C100" t="s">
        <v>129</v>
      </c>
      <c r="D100" t="s">
        <v>60</v>
      </c>
      <c r="E100">
        <v>60</v>
      </c>
      <c r="G100" s="1">
        <v>144.5</v>
      </c>
      <c r="H100">
        <v>112</v>
      </c>
      <c r="I100">
        <v>108</v>
      </c>
      <c r="J100">
        <v>220</v>
      </c>
      <c r="K100">
        <v>100</v>
      </c>
      <c r="L100">
        <v>30000</v>
      </c>
      <c r="M100">
        <v>27233</v>
      </c>
      <c r="N100" s="1">
        <v>242.39444444444445</v>
      </c>
      <c r="O100">
        <v>150</v>
      </c>
      <c r="P100" t="s">
        <v>151</v>
      </c>
      <c r="Q100" s="1">
        <v>392.39444444444445</v>
      </c>
      <c r="R100">
        <v>15</v>
      </c>
      <c r="S100">
        <v>50</v>
      </c>
      <c r="T100">
        <v>165</v>
      </c>
      <c r="W100">
        <v>0</v>
      </c>
      <c r="X100" s="1">
        <v>981.89444444444439</v>
      </c>
      <c r="Y100">
        <v>20</v>
      </c>
      <c r="Z100" s="2"/>
      <c r="AB100">
        <v>30754</v>
      </c>
      <c r="AC100">
        <f t="shared" si="9"/>
        <v>-3521</v>
      </c>
      <c r="AD100" s="6">
        <f t="shared" si="10"/>
        <v>-0.1144891721402094</v>
      </c>
      <c r="AE100">
        <v>49</v>
      </c>
      <c r="AF100" s="10">
        <f t="shared" si="11"/>
        <v>1</v>
      </c>
      <c r="AG100" s="10">
        <f t="shared" si="12"/>
        <v>1</v>
      </c>
      <c r="AH100" s="10">
        <f t="shared" si="13"/>
        <v>0</v>
      </c>
      <c r="AI100" s="10">
        <f t="shared" si="14"/>
        <v>1</v>
      </c>
      <c r="AJ100" s="10">
        <f t="shared" si="15"/>
        <v>1</v>
      </c>
      <c r="AK100" s="10">
        <f t="shared" si="16"/>
        <v>0</v>
      </c>
      <c r="AL100" s="10" t="str">
        <f t="shared" si="17"/>
        <v/>
      </c>
    </row>
    <row r="101" spans="1:38" x14ac:dyDescent="0.2">
      <c r="A101" s="2"/>
      <c r="B101">
        <v>135</v>
      </c>
      <c r="C101" t="s">
        <v>130</v>
      </c>
      <c r="D101" t="s">
        <v>18</v>
      </c>
      <c r="E101">
        <v>60</v>
      </c>
      <c r="G101" s="1">
        <v>0</v>
      </c>
      <c r="H101">
        <v>64</v>
      </c>
      <c r="I101">
        <v>70</v>
      </c>
      <c r="J101">
        <v>134</v>
      </c>
      <c r="K101">
        <v>100</v>
      </c>
      <c r="L101">
        <v>10000</v>
      </c>
      <c r="M101">
        <v>10024</v>
      </c>
      <c r="N101" s="1">
        <v>347.2</v>
      </c>
      <c r="O101">
        <v>150</v>
      </c>
      <c r="P101" t="s">
        <v>150</v>
      </c>
      <c r="Q101" s="1">
        <v>497.2</v>
      </c>
      <c r="S101">
        <v>50</v>
      </c>
      <c r="T101">
        <v>150</v>
      </c>
      <c r="W101">
        <v>0</v>
      </c>
      <c r="X101" s="1">
        <v>841.2</v>
      </c>
      <c r="Y101">
        <v>44</v>
      </c>
      <c r="Z101" s="2"/>
      <c r="AB101">
        <v>11084</v>
      </c>
      <c r="AC101">
        <f t="shared" si="9"/>
        <v>-1060</v>
      </c>
      <c r="AD101" s="6">
        <f t="shared" si="10"/>
        <v>-9.5633345362684946E-2</v>
      </c>
      <c r="AE101">
        <v>45</v>
      </c>
      <c r="AF101" s="10">
        <f t="shared" si="11"/>
        <v>1</v>
      </c>
      <c r="AG101" s="10">
        <f t="shared" si="12"/>
        <v>1</v>
      </c>
      <c r="AH101" s="10">
        <f t="shared" si="13"/>
        <v>0</v>
      </c>
      <c r="AI101" s="10">
        <f t="shared" si="14"/>
        <v>0</v>
      </c>
      <c r="AJ101" s="10">
        <f t="shared" si="15"/>
        <v>1</v>
      </c>
      <c r="AK101" s="10">
        <f t="shared" si="16"/>
        <v>0</v>
      </c>
      <c r="AL101" s="10" t="str">
        <f t="shared" si="17"/>
        <v/>
      </c>
    </row>
    <row r="102" spans="1:38" x14ac:dyDescent="0.2">
      <c r="A102" s="2"/>
      <c r="B102">
        <v>138</v>
      </c>
      <c r="C102" t="s">
        <v>143</v>
      </c>
      <c r="D102" t="s">
        <v>28</v>
      </c>
      <c r="E102">
        <v>60</v>
      </c>
      <c r="G102" s="1">
        <v>194</v>
      </c>
      <c r="H102">
        <v>92</v>
      </c>
      <c r="I102">
        <v>112</v>
      </c>
      <c r="J102">
        <v>204</v>
      </c>
      <c r="K102">
        <v>25</v>
      </c>
      <c r="L102">
        <v>10000</v>
      </c>
      <c r="M102">
        <v>10541</v>
      </c>
      <c r="N102" s="1">
        <v>286.88333333333333</v>
      </c>
      <c r="O102">
        <v>0</v>
      </c>
      <c r="P102" t="s">
        <v>152</v>
      </c>
      <c r="Q102" s="1">
        <v>286.88333333333333</v>
      </c>
      <c r="R102">
        <v>15</v>
      </c>
      <c r="S102">
        <v>0</v>
      </c>
      <c r="T102">
        <v>40</v>
      </c>
      <c r="W102">
        <v>0</v>
      </c>
      <c r="X102" s="1">
        <v>784.88333333333333</v>
      </c>
      <c r="Y102">
        <v>53</v>
      </c>
      <c r="Z102" s="2"/>
      <c r="AB102">
        <v>9928</v>
      </c>
      <c r="AC102">
        <f t="shared" si="9"/>
        <v>613</v>
      </c>
      <c r="AD102" s="6">
        <f t="shared" si="10"/>
        <v>6.1744560838033841E-2</v>
      </c>
      <c r="AE102">
        <v>33</v>
      </c>
      <c r="AF102" s="10">
        <f t="shared" si="11"/>
        <v>1</v>
      </c>
      <c r="AG102" s="10">
        <f t="shared" si="12"/>
        <v>1</v>
      </c>
      <c r="AH102" s="10">
        <f t="shared" si="13"/>
        <v>1</v>
      </c>
      <c r="AI102" s="10">
        <f t="shared" si="14"/>
        <v>1</v>
      </c>
      <c r="AJ102" s="10">
        <f t="shared" si="15"/>
        <v>0</v>
      </c>
      <c r="AK102" s="10">
        <f t="shared" si="16"/>
        <v>0</v>
      </c>
      <c r="AL102" s="10" t="str">
        <f t="shared" si="17"/>
        <v/>
      </c>
    </row>
    <row r="103" spans="1:38" x14ac:dyDescent="0.2">
      <c r="A103" s="2"/>
      <c r="B103">
        <v>139</v>
      </c>
      <c r="C103" t="s">
        <v>48</v>
      </c>
      <c r="D103" t="s">
        <v>18</v>
      </c>
      <c r="E103">
        <v>60</v>
      </c>
      <c r="G103" s="1">
        <v>153.33333333333331</v>
      </c>
      <c r="H103">
        <v>92</v>
      </c>
      <c r="I103">
        <v>77</v>
      </c>
      <c r="J103">
        <v>169</v>
      </c>
      <c r="K103">
        <v>50</v>
      </c>
      <c r="L103">
        <v>10000</v>
      </c>
      <c r="M103">
        <v>10364</v>
      </c>
      <c r="N103" s="1">
        <v>307.5333333333333</v>
      </c>
      <c r="O103">
        <v>150</v>
      </c>
      <c r="P103" t="s">
        <v>150</v>
      </c>
      <c r="Q103" s="1">
        <v>457.5333333333333</v>
      </c>
      <c r="S103">
        <v>50</v>
      </c>
      <c r="T103">
        <v>100</v>
      </c>
      <c r="W103">
        <v>0</v>
      </c>
      <c r="X103" s="1">
        <v>939.86666666666656</v>
      </c>
      <c r="Y103">
        <v>24</v>
      </c>
      <c r="Z103" s="2"/>
      <c r="AB103">
        <v>10331</v>
      </c>
      <c r="AC103">
        <f t="shared" si="9"/>
        <v>33</v>
      </c>
      <c r="AD103" s="6">
        <f t="shared" si="10"/>
        <v>3.1942696737973092E-3</v>
      </c>
      <c r="AE103">
        <v>3</v>
      </c>
      <c r="AF103" s="10">
        <f t="shared" si="11"/>
        <v>1</v>
      </c>
      <c r="AG103" s="10">
        <f t="shared" si="12"/>
        <v>1</v>
      </c>
      <c r="AH103" s="10">
        <f t="shared" si="13"/>
        <v>0</v>
      </c>
      <c r="AI103" s="10">
        <f t="shared" si="14"/>
        <v>0</v>
      </c>
      <c r="AJ103" s="10">
        <f t="shared" si="15"/>
        <v>1</v>
      </c>
      <c r="AK103" s="10">
        <f t="shared" si="16"/>
        <v>0</v>
      </c>
      <c r="AL103" s="10" t="str">
        <f t="shared" si="17"/>
        <v/>
      </c>
    </row>
    <row r="104" spans="1:38" x14ac:dyDescent="0.2">
      <c r="A104" s="2"/>
      <c r="B104">
        <v>140</v>
      </c>
      <c r="C104" t="s">
        <v>131</v>
      </c>
      <c r="D104" t="s">
        <v>18</v>
      </c>
      <c r="E104">
        <v>60</v>
      </c>
      <c r="G104" s="1">
        <v>155.5</v>
      </c>
      <c r="H104">
        <v>105</v>
      </c>
      <c r="I104">
        <v>101</v>
      </c>
      <c r="J104">
        <v>206</v>
      </c>
      <c r="K104">
        <v>25</v>
      </c>
      <c r="L104">
        <v>10000</v>
      </c>
      <c r="M104">
        <v>10549</v>
      </c>
      <c r="N104" s="1">
        <v>285.95</v>
      </c>
      <c r="O104">
        <v>150</v>
      </c>
      <c r="P104" t="s">
        <v>151</v>
      </c>
      <c r="Q104" s="1">
        <v>435.95</v>
      </c>
      <c r="S104">
        <v>0</v>
      </c>
      <c r="T104">
        <v>25</v>
      </c>
      <c r="W104">
        <v>0</v>
      </c>
      <c r="X104" s="1">
        <v>882.45</v>
      </c>
      <c r="Y104">
        <v>33</v>
      </c>
      <c r="Z104" s="2"/>
      <c r="AB104">
        <v>10000</v>
      </c>
      <c r="AC104">
        <f t="shared" si="9"/>
        <v>549</v>
      </c>
      <c r="AD104" s="6">
        <f t="shared" si="10"/>
        <v>5.4899999999999997E-2</v>
      </c>
      <c r="AE104">
        <v>31</v>
      </c>
      <c r="AF104" s="10">
        <f t="shared" si="11"/>
        <v>1</v>
      </c>
      <c r="AG104" s="10">
        <f t="shared" si="12"/>
        <v>1</v>
      </c>
      <c r="AH104" s="10">
        <f t="shared" si="13"/>
        <v>0</v>
      </c>
      <c r="AI104" s="10">
        <f t="shared" si="14"/>
        <v>1</v>
      </c>
      <c r="AJ104" s="10">
        <f t="shared" si="15"/>
        <v>1</v>
      </c>
      <c r="AK104" s="10">
        <f t="shared" si="16"/>
        <v>0</v>
      </c>
      <c r="AL104" s="10" t="str">
        <f t="shared" si="17"/>
        <v/>
      </c>
    </row>
    <row r="105" spans="1:38" x14ac:dyDescent="0.2">
      <c r="A105" s="2"/>
      <c r="B105">
        <v>142</v>
      </c>
      <c r="C105" t="s">
        <v>52</v>
      </c>
      <c r="D105" t="s">
        <v>46</v>
      </c>
      <c r="E105">
        <v>60</v>
      </c>
      <c r="F105">
        <v>15</v>
      </c>
      <c r="G105" s="1">
        <v>142.5</v>
      </c>
      <c r="H105">
        <v>82</v>
      </c>
      <c r="I105">
        <v>66</v>
      </c>
      <c r="J105">
        <v>148</v>
      </c>
      <c r="K105">
        <v>0</v>
      </c>
      <c r="L105">
        <v>10000</v>
      </c>
      <c r="N105" s="1">
        <v>0</v>
      </c>
      <c r="O105" t="s">
        <v>149</v>
      </c>
      <c r="P105" t="s">
        <v>149</v>
      </c>
      <c r="Q105" s="1">
        <v>0</v>
      </c>
      <c r="S105">
        <v>0</v>
      </c>
      <c r="T105">
        <v>0</v>
      </c>
      <c r="W105">
        <v>15</v>
      </c>
      <c r="X105" s="1">
        <v>335.5</v>
      </c>
      <c r="Y105">
        <v>112</v>
      </c>
      <c r="Z105" s="2"/>
      <c r="AC105">
        <f t="shared" si="9"/>
        <v>0</v>
      </c>
      <c r="AD105" s="6" t="e">
        <f t="shared" si="10"/>
        <v>#DIV/0!</v>
      </c>
      <c r="AE105">
        <v>100</v>
      </c>
      <c r="AF105" s="10">
        <f t="shared" si="11"/>
        <v>1</v>
      </c>
      <c r="AG105" s="10">
        <f t="shared" si="12"/>
        <v>0</v>
      </c>
      <c r="AH105" s="10">
        <f t="shared" si="13"/>
        <v>0</v>
      </c>
      <c r="AI105" s="10">
        <f t="shared" si="14"/>
        <v>0</v>
      </c>
      <c r="AJ105" s="10">
        <f t="shared" si="15"/>
        <v>0</v>
      </c>
      <c r="AK105" s="10">
        <f t="shared" si="16"/>
        <v>0</v>
      </c>
      <c r="AL105" s="10" t="str">
        <f t="shared" si="17"/>
        <v/>
      </c>
    </row>
    <row r="106" spans="1:38" x14ac:dyDescent="0.2">
      <c r="A106" s="2"/>
      <c r="B106">
        <v>143</v>
      </c>
      <c r="C106" t="s">
        <v>79</v>
      </c>
      <c r="D106" t="s">
        <v>18</v>
      </c>
      <c r="E106">
        <v>60</v>
      </c>
      <c r="F106">
        <v>15</v>
      </c>
      <c r="G106" s="1">
        <v>136.5</v>
      </c>
      <c r="H106">
        <v>79</v>
      </c>
      <c r="I106">
        <v>84</v>
      </c>
      <c r="J106">
        <v>163</v>
      </c>
      <c r="K106">
        <v>0</v>
      </c>
      <c r="L106">
        <v>10000</v>
      </c>
      <c r="M106">
        <v>9370</v>
      </c>
      <c r="N106" s="1">
        <v>276.5</v>
      </c>
      <c r="O106">
        <v>150</v>
      </c>
      <c r="P106" t="s">
        <v>151</v>
      </c>
      <c r="Q106" s="1">
        <v>426.5</v>
      </c>
      <c r="S106">
        <v>0</v>
      </c>
      <c r="T106">
        <v>0</v>
      </c>
      <c r="W106">
        <v>15</v>
      </c>
      <c r="X106" s="1">
        <v>771</v>
      </c>
      <c r="Y106">
        <v>56</v>
      </c>
      <c r="Z106" s="2"/>
      <c r="AB106">
        <v>10040</v>
      </c>
      <c r="AC106">
        <f t="shared" si="9"/>
        <v>-670</v>
      </c>
      <c r="AD106" s="6">
        <f t="shared" si="10"/>
        <v>-6.6733067729083662E-2</v>
      </c>
      <c r="AE106">
        <v>34</v>
      </c>
      <c r="AF106" s="10">
        <f t="shared" si="11"/>
        <v>1</v>
      </c>
      <c r="AG106" s="10">
        <f t="shared" si="12"/>
        <v>1</v>
      </c>
      <c r="AH106" s="10">
        <f t="shared" si="13"/>
        <v>0</v>
      </c>
      <c r="AI106" s="10">
        <f t="shared" si="14"/>
        <v>0</v>
      </c>
      <c r="AJ106" s="10">
        <f t="shared" si="15"/>
        <v>1</v>
      </c>
      <c r="AK106" s="10">
        <f t="shared" si="16"/>
        <v>0</v>
      </c>
      <c r="AL106" s="10" t="str">
        <f t="shared" si="17"/>
        <v/>
      </c>
    </row>
    <row r="107" spans="1:38" x14ac:dyDescent="0.2">
      <c r="A107" s="2"/>
      <c r="B107">
        <v>145</v>
      </c>
      <c r="C107" t="s">
        <v>84</v>
      </c>
      <c r="D107" t="s">
        <v>83</v>
      </c>
      <c r="E107">
        <v>60</v>
      </c>
      <c r="G107" s="1">
        <v>165.5</v>
      </c>
      <c r="H107">
        <v>100</v>
      </c>
      <c r="I107">
        <v>115</v>
      </c>
      <c r="J107">
        <v>215</v>
      </c>
      <c r="K107">
        <v>100</v>
      </c>
      <c r="L107">
        <v>30000</v>
      </c>
      <c r="M107">
        <v>31476</v>
      </c>
      <c r="N107" s="1">
        <v>292.60000000000002</v>
      </c>
      <c r="O107">
        <v>150</v>
      </c>
      <c r="P107" t="s">
        <v>150</v>
      </c>
      <c r="Q107" s="1">
        <v>442.6</v>
      </c>
      <c r="S107">
        <v>50</v>
      </c>
      <c r="T107">
        <v>150</v>
      </c>
      <c r="W107">
        <v>0</v>
      </c>
      <c r="X107" s="1">
        <v>1033.0999999999999</v>
      </c>
      <c r="Y107">
        <v>15</v>
      </c>
      <c r="Z107" s="2"/>
      <c r="AB107">
        <v>30380</v>
      </c>
      <c r="AC107">
        <f t="shared" si="9"/>
        <v>1096</v>
      </c>
      <c r="AD107" s="6">
        <f t="shared" si="10"/>
        <v>3.607636603028308E-2</v>
      </c>
      <c r="AE107">
        <v>24</v>
      </c>
      <c r="AF107" s="10">
        <f t="shared" si="11"/>
        <v>1</v>
      </c>
      <c r="AG107" s="10">
        <f t="shared" si="12"/>
        <v>1</v>
      </c>
      <c r="AH107" s="10">
        <f t="shared" si="13"/>
        <v>0</v>
      </c>
      <c r="AI107" s="10">
        <f t="shared" si="14"/>
        <v>1</v>
      </c>
      <c r="AJ107" s="10">
        <f t="shared" si="15"/>
        <v>0</v>
      </c>
      <c r="AK107" s="10">
        <f t="shared" si="16"/>
        <v>0</v>
      </c>
      <c r="AL107" s="10" t="str">
        <f t="shared" si="17"/>
        <v/>
      </c>
    </row>
    <row r="108" spans="1:38" x14ac:dyDescent="0.2">
      <c r="A108" s="2"/>
      <c r="B108">
        <v>146</v>
      </c>
      <c r="C108" t="s">
        <v>67</v>
      </c>
      <c r="D108" t="s">
        <v>18</v>
      </c>
      <c r="E108">
        <v>60</v>
      </c>
      <c r="G108" s="1">
        <v>82.5</v>
      </c>
      <c r="H108">
        <v>100</v>
      </c>
      <c r="I108">
        <v>67</v>
      </c>
      <c r="J108">
        <v>167</v>
      </c>
      <c r="K108">
        <v>0</v>
      </c>
      <c r="L108">
        <v>10000</v>
      </c>
      <c r="M108">
        <v>9193</v>
      </c>
      <c r="N108" s="1">
        <v>255.85</v>
      </c>
      <c r="O108">
        <v>0</v>
      </c>
      <c r="P108" t="s">
        <v>152</v>
      </c>
      <c r="Q108" s="1">
        <v>255.85</v>
      </c>
      <c r="S108">
        <v>50</v>
      </c>
      <c r="T108">
        <v>50</v>
      </c>
      <c r="V108">
        <v>50</v>
      </c>
      <c r="W108">
        <v>50</v>
      </c>
      <c r="X108" s="1">
        <v>565.35</v>
      </c>
      <c r="Y108">
        <v>80</v>
      </c>
      <c r="Z108" s="2"/>
      <c r="AB108">
        <v>10487</v>
      </c>
      <c r="AC108">
        <f t="shared" si="9"/>
        <v>-1294</v>
      </c>
      <c r="AD108" s="6">
        <f t="shared" si="10"/>
        <v>-0.12339086488032802</v>
      </c>
      <c r="AE108">
        <v>50</v>
      </c>
      <c r="AF108" s="10">
        <f t="shared" si="11"/>
        <v>1</v>
      </c>
      <c r="AG108" s="10">
        <f t="shared" si="12"/>
        <v>1</v>
      </c>
      <c r="AH108" s="10">
        <f t="shared" si="13"/>
        <v>0</v>
      </c>
      <c r="AI108" s="10">
        <f t="shared" si="14"/>
        <v>0</v>
      </c>
      <c r="AJ108" s="10">
        <f t="shared" si="15"/>
        <v>1</v>
      </c>
      <c r="AK108" s="10">
        <f t="shared" si="16"/>
        <v>0</v>
      </c>
      <c r="AL108" s="10" t="str">
        <f t="shared" si="17"/>
        <v/>
      </c>
    </row>
    <row r="109" spans="1:38" x14ac:dyDescent="0.2">
      <c r="A109" s="2"/>
      <c r="B109">
        <v>147</v>
      </c>
      <c r="C109" t="s">
        <v>132</v>
      </c>
      <c r="D109" t="s">
        <v>18</v>
      </c>
      <c r="E109">
        <v>60</v>
      </c>
      <c r="G109" s="1">
        <v>169</v>
      </c>
      <c r="H109">
        <v>105</v>
      </c>
      <c r="I109">
        <v>100.7</v>
      </c>
      <c r="J109">
        <v>205.7</v>
      </c>
      <c r="K109">
        <v>100</v>
      </c>
      <c r="L109">
        <v>10000</v>
      </c>
      <c r="M109">
        <v>8233</v>
      </c>
      <c r="N109" s="1">
        <v>143.85</v>
      </c>
      <c r="O109">
        <v>150</v>
      </c>
      <c r="P109" t="s">
        <v>151</v>
      </c>
      <c r="Q109" s="1">
        <v>293.85000000000002</v>
      </c>
      <c r="S109">
        <v>50</v>
      </c>
      <c r="T109">
        <v>150</v>
      </c>
      <c r="W109">
        <v>0</v>
      </c>
      <c r="X109" s="1">
        <v>878.55</v>
      </c>
      <c r="Y109">
        <v>34</v>
      </c>
      <c r="Z109" s="2"/>
      <c r="AB109">
        <v>9700</v>
      </c>
      <c r="AC109">
        <f t="shared" si="9"/>
        <v>-1467</v>
      </c>
      <c r="AD109" s="6">
        <f t="shared" si="10"/>
        <v>-0.15123711340206186</v>
      </c>
      <c r="AE109">
        <v>58</v>
      </c>
      <c r="AF109" s="10">
        <f t="shared" si="11"/>
        <v>1</v>
      </c>
      <c r="AG109" s="10">
        <f t="shared" si="12"/>
        <v>1</v>
      </c>
      <c r="AH109" s="10">
        <f t="shared" si="13"/>
        <v>1</v>
      </c>
      <c r="AI109" s="10">
        <f t="shared" si="14"/>
        <v>1</v>
      </c>
      <c r="AJ109" s="10">
        <f t="shared" si="15"/>
        <v>1</v>
      </c>
      <c r="AK109" s="10">
        <f t="shared" si="16"/>
        <v>1</v>
      </c>
      <c r="AL109" s="10">
        <f t="shared" si="17"/>
        <v>-0.15123711340206186</v>
      </c>
    </row>
    <row r="110" spans="1:38" x14ac:dyDescent="0.2">
      <c r="A110" s="2"/>
      <c r="B110">
        <v>148</v>
      </c>
      <c r="C110" t="s">
        <v>133</v>
      </c>
      <c r="D110" t="s">
        <v>18</v>
      </c>
      <c r="E110">
        <v>60</v>
      </c>
      <c r="G110" s="1">
        <v>162.33333333333334</v>
      </c>
      <c r="H110">
        <v>99</v>
      </c>
      <c r="I110">
        <v>72.5</v>
      </c>
      <c r="J110">
        <v>171.5</v>
      </c>
      <c r="K110">
        <v>100</v>
      </c>
      <c r="L110">
        <v>10000</v>
      </c>
      <c r="M110">
        <v>8356</v>
      </c>
      <c r="N110" s="1">
        <v>158.19999999999999</v>
      </c>
      <c r="O110">
        <v>150</v>
      </c>
      <c r="P110" t="s">
        <v>151</v>
      </c>
      <c r="Q110" s="1">
        <v>308.2</v>
      </c>
      <c r="S110">
        <v>50</v>
      </c>
      <c r="T110">
        <v>150</v>
      </c>
      <c r="W110">
        <v>0</v>
      </c>
      <c r="X110" s="1">
        <v>852.0333333333333</v>
      </c>
      <c r="Y110">
        <v>41</v>
      </c>
      <c r="Z110" s="2"/>
      <c r="AB110">
        <v>10800</v>
      </c>
      <c r="AC110">
        <f t="shared" si="9"/>
        <v>-2444</v>
      </c>
      <c r="AD110" s="6">
        <f t="shared" si="10"/>
        <v>-0.2262962962962963</v>
      </c>
      <c r="AE110">
        <v>71</v>
      </c>
      <c r="AF110" s="10">
        <f t="shared" si="11"/>
        <v>1</v>
      </c>
      <c r="AG110" s="10">
        <f t="shared" si="12"/>
        <v>1</v>
      </c>
      <c r="AH110" s="10">
        <f t="shared" si="13"/>
        <v>0</v>
      </c>
      <c r="AI110" s="10">
        <f t="shared" si="14"/>
        <v>0</v>
      </c>
      <c r="AJ110" s="10">
        <f t="shared" si="15"/>
        <v>1</v>
      </c>
      <c r="AK110" s="10">
        <f t="shared" si="16"/>
        <v>0</v>
      </c>
      <c r="AL110" s="10" t="str">
        <f t="shared" si="17"/>
        <v/>
      </c>
    </row>
    <row r="111" spans="1:38" x14ac:dyDescent="0.2">
      <c r="A111" s="2"/>
      <c r="B111">
        <v>149</v>
      </c>
      <c r="C111" t="s">
        <v>86</v>
      </c>
      <c r="D111" t="s">
        <v>18</v>
      </c>
      <c r="E111">
        <v>60</v>
      </c>
      <c r="G111" s="1">
        <v>184.5</v>
      </c>
      <c r="H111">
        <v>90</v>
      </c>
      <c r="I111">
        <v>110</v>
      </c>
      <c r="J111">
        <v>200</v>
      </c>
      <c r="K111">
        <v>0</v>
      </c>
      <c r="L111">
        <v>10000</v>
      </c>
      <c r="N111" s="1">
        <v>0</v>
      </c>
      <c r="O111" t="s">
        <v>149</v>
      </c>
      <c r="P111" t="s">
        <v>149</v>
      </c>
      <c r="Q111" s="1">
        <v>0</v>
      </c>
      <c r="S111">
        <v>0</v>
      </c>
      <c r="T111">
        <v>0</v>
      </c>
      <c r="W111">
        <v>0</v>
      </c>
      <c r="X111" s="1">
        <v>444.5</v>
      </c>
      <c r="Y111">
        <v>97</v>
      </c>
      <c r="Z111" s="2"/>
      <c r="AB111">
        <v>9900</v>
      </c>
      <c r="AC111">
        <f t="shared" si="9"/>
        <v>-9900</v>
      </c>
      <c r="AD111" s="6">
        <f t="shared" si="10"/>
        <v>-1</v>
      </c>
      <c r="AE111">
        <v>85</v>
      </c>
      <c r="AF111" s="10">
        <f t="shared" si="11"/>
        <v>1</v>
      </c>
      <c r="AG111" s="10">
        <f t="shared" si="12"/>
        <v>0</v>
      </c>
      <c r="AH111" s="10">
        <f t="shared" si="13"/>
        <v>1</v>
      </c>
      <c r="AI111" s="10">
        <f t="shared" si="14"/>
        <v>1</v>
      </c>
      <c r="AJ111" s="10">
        <f t="shared" si="15"/>
        <v>1</v>
      </c>
      <c r="AK111" s="10">
        <f t="shared" si="16"/>
        <v>0</v>
      </c>
      <c r="AL111" s="10" t="str">
        <f t="shared" si="17"/>
        <v/>
      </c>
    </row>
    <row r="112" spans="1:38" x14ac:dyDescent="0.2">
      <c r="A112" s="2"/>
      <c r="B112">
        <v>150</v>
      </c>
      <c r="C112" t="s">
        <v>23</v>
      </c>
      <c r="D112" t="s">
        <v>18</v>
      </c>
      <c r="E112">
        <v>60</v>
      </c>
      <c r="G112" s="1">
        <v>187.33333333333334</v>
      </c>
      <c r="H112">
        <v>86</v>
      </c>
      <c r="I112">
        <v>110.3</v>
      </c>
      <c r="J112">
        <v>196.3</v>
      </c>
      <c r="K112">
        <v>100</v>
      </c>
      <c r="L112">
        <v>10000</v>
      </c>
      <c r="M112">
        <v>7998</v>
      </c>
      <c r="N112" s="1">
        <v>116.43333333333334</v>
      </c>
      <c r="O112">
        <v>0</v>
      </c>
      <c r="P112" t="s">
        <v>152</v>
      </c>
      <c r="Q112" s="1">
        <v>116.43333333333334</v>
      </c>
      <c r="S112">
        <v>50</v>
      </c>
      <c r="T112">
        <v>150</v>
      </c>
      <c r="W112">
        <v>0</v>
      </c>
      <c r="X112" s="1">
        <v>710.06666666666661</v>
      </c>
      <c r="Y112">
        <v>62</v>
      </c>
      <c r="Z112" s="2"/>
      <c r="AB112">
        <v>10242</v>
      </c>
      <c r="AC112">
        <f t="shared" si="9"/>
        <v>-2244</v>
      </c>
      <c r="AD112" s="6">
        <f t="shared" si="10"/>
        <v>-0.21909783245459871</v>
      </c>
      <c r="AE112">
        <v>69</v>
      </c>
      <c r="AF112" s="10">
        <f t="shared" si="11"/>
        <v>1</v>
      </c>
      <c r="AG112" s="10">
        <f t="shared" si="12"/>
        <v>1</v>
      </c>
      <c r="AH112" s="10">
        <f t="shared" si="13"/>
        <v>1</v>
      </c>
      <c r="AI112" s="10">
        <f t="shared" si="14"/>
        <v>0</v>
      </c>
      <c r="AJ112" s="10">
        <f t="shared" si="15"/>
        <v>1</v>
      </c>
      <c r="AK112" s="10">
        <f t="shared" si="16"/>
        <v>0</v>
      </c>
      <c r="AL112" s="10" t="str">
        <f t="shared" si="17"/>
        <v/>
      </c>
    </row>
    <row r="113" spans="1:38" x14ac:dyDescent="0.2">
      <c r="A113" s="2"/>
      <c r="B113">
        <v>151</v>
      </c>
      <c r="C113" t="s">
        <v>134</v>
      </c>
      <c r="D113" t="s">
        <v>18</v>
      </c>
      <c r="E113">
        <v>60</v>
      </c>
      <c r="G113" s="1">
        <v>134.5</v>
      </c>
      <c r="H113">
        <v>91</v>
      </c>
      <c r="I113">
        <v>97</v>
      </c>
      <c r="J113">
        <v>188</v>
      </c>
      <c r="K113">
        <v>50</v>
      </c>
      <c r="L113">
        <v>10000</v>
      </c>
      <c r="M113">
        <v>11607</v>
      </c>
      <c r="N113" s="1">
        <v>162.51666666666665</v>
      </c>
      <c r="O113">
        <v>150</v>
      </c>
      <c r="P113" t="s">
        <v>151</v>
      </c>
      <c r="Q113" s="1">
        <v>312.51666666666665</v>
      </c>
      <c r="S113">
        <v>50</v>
      </c>
      <c r="T113">
        <v>100</v>
      </c>
      <c r="W113">
        <v>0</v>
      </c>
      <c r="X113" s="1">
        <v>795.01666666666665</v>
      </c>
      <c r="Y113">
        <v>50</v>
      </c>
      <c r="Z113" s="2"/>
      <c r="AB113">
        <v>9800</v>
      </c>
      <c r="AC113">
        <f t="shared" si="9"/>
        <v>1807</v>
      </c>
      <c r="AD113" s="6">
        <f t="shared" si="10"/>
        <v>0.18438775510204081</v>
      </c>
      <c r="AE113">
        <v>67</v>
      </c>
      <c r="AF113" s="10">
        <f t="shared" si="11"/>
        <v>1</v>
      </c>
      <c r="AG113" s="10">
        <f t="shared" si="12"/>
        <v>1</v>
      </c>
      <c r="AH113" s="10">
        <f t="shared" si="13"/>
        <v>0</v>
      </c>
      <c r="AI113" s="10">
        <f t="shared" si="14"/>
        <v>0</v>
      </c>
      <c r="AJ113" s="10">
        <f t="shared" si="15"/>
        <v>1</v>
      </c>
      <c r="AK113" s="10">
        <f t="shared" si="16"/>
        <v>0</v>
      </c>
      <c r="AL113" s="10" t="str">
        <f t="shared" si="17"/>
        <v/>
      </c>
    </row>
    <row r="114" spans="1:38" x14ac:dyDescent="0.2">
      <c r="A114" s="2"/>
      <c r="B114">
        <v>153</v>
      </c>
      <c r="C114" t="s">
        <v>135</v>
      </c>
      <c r="D114" t="s">
        <v>18</v>
      </c>
      <c r="E114">
        <v>60</v>
      </c>
      <c r="F114">
        <v>15</v>
      </c>
      <c r="G114" s="1">
        <v>148</v>
      </c>
      <c r="H114">
        <v>103</v>
      </c>
      <c r="I114">
        <v>95</v>
      </c>
      <c r="J114">
        <v>198</v>
      </c>
      <c r="K114">
        <v>100</v>
      </c>
      <c r="L114">
        <v>10000</v>
      </c>
      <c r="M114">
        <v>8286</v>
      </c>
      <c r="N114" s="1">
        <v>150.03333333333333</v>
      </c>
      <c r="O114">
        <v>150</v>
      </c>
      <c r="P114" t="s">
        <v>151</v>
      </c>
      <c r="Q114" s="1">
        <v>300.0333333333333</v>
      </c>
      <c r="S114">
        <v>50</v>
      </c>
      <c r="T114">
        <v>150</v>
      </c>
      <c r="W114">
        <v>15</v>
      </c>
      <c r="X114" s="1">
        <v>841.0333333333333</v>
      </c>
      <c r="Y114">
        <v>45</v>
      </c>
      <c r="Z114" s="2"/>
      <c r="AB114">
        <v>10720</v>
      </c>
      <c r="AC114">
        <f t="shared" si="9"/>
        <v>-2434</v>
      </c>
      <c r="AD114" s="6">
        <f t="shared" si="10"/>
        <v>-0.22705223880597014</v>
      </c>
      <c r="AE114">
        <v>72</v>
      </c>
      <c r="AF114" s="10">
        <f t="shared" si="11"/>
        <v>1</v>
      </c>
      <c r="AG114" s="10">
        <f t="shared" si="12"/>
        <v>1</v>
      </c>
      <c r="AH114" s="10">
        <f t="shared" si="13"/>
        <v>0</v>
      </c>
      <c r="AI114" s="10">
        <f t="shared" si="14"/>
        <v>1</v>
      </c>
      <c r="AJ114" s="10">
        <f t="shared" si="15"/>
        <v>1</v>
      </c>
      <c r="AK114" s="10">
        <f t="shared" si="16"/>
        <v>0</v>
      </c>
      <c r="AL114" s="10" t="str">
        <f t="shared" si="17"/>
        <v/>
      </c>
    </row>
    <row r="115" spans="1:38" x14ac:dyDescent="0.2">
      <c r="A115" s="2"/>
      <c r="B115">
        <v>154</v>
      </c>
      <c r="C115" t="s">
        <v>87</v>
      </c>
      <c r="D115" t="s">
        <v>28</v>
      </c>
      <c r="E115">
        <v>45</v>
      </c>
      <c r="G115" s="1">
        <v>165.5</v>
      </c>
      <c r="H115">
        <v>104</v>
      </c>
      <c r="I115">
        <v>96</v>
      </c>
      <c r="J115">
        <v>200</v>
      </c>
      <c r="K115">
        <v>50</v>
      </c>
      <c r="L115">
        <v>10000</v>
      </c>
      <c r="M115">
        <v>6487</v>
      </c>
      <c r="N115" s="1">
        <v>0</v>
      </c>
      <c r="O115">
        <v>150</v>
      </c>
      <c r="P115" t="s">
        <v>150</v>
      </c>
      <c r="Q115" s="1">
        <v>150</v>
      </c>
      <c r="S115">
        <v>50</v>
      </c>
      <c r="T115">
        <v>100</v>
      </c>
      <c r="W115">
        <v>0</v>
      </c>
      <c r="X115" s="1">
        <v>660.5</v>
      </c>
      <c r="Y115">
        <v>69</v>
      </c>
      <c r="Z115" s="2"/>
      <c r="AB115">
        <v>7800</v>
      </c>
      <c r="AC115">
        <f t="shared" si="9"/>
        <v>-1313</v>
      </c>
      <c r="AD115" s="6">
        <f t="shared" si="10"/>
        <v>-0.16833333333333333</v>
      </c>
      <c r="AE115">
        <v>62</v>
      </c>
      <c r="AF115" s="10">
        <f t="shared" si="11"/>
        <v>1</v>
      </c>
      <c r="AG115" s="10">
        <f t="shared" si="12"/>
        <v>1</v>
      </c>
      <c r="AH115" s="10">
        <f t="shared" si="13"/>
        <v>0</v>
      </c>
      <c r="AI115" s="10">
        <f t="shared" si="14"/>
        <v>1</v>
      </c>
      <c r="AJ115" s="10">
        <f t="shared" si="15"/>
        <v>0</v>
      </c>
      <c r="AK115" s="10">
        <f t="shared" si="16"/>
        <v>0</v>
      </c>
      <c r="AL115" s="10" t="str">
        <f t="shared" si="17"/>
        <v/>
      </c>
    </row>
    <row r="116" spans="1:38" x14ac:dyDescent="0.2">
      <c r="A116" s="2"/>
      <c r="B116">
        <v>155</v>
      </c>
      <c r="C116" t="s">
        <v>136</v>
      </c>
      <c r="D116" t="s">
        <v>60</v>
      </c>
      <c r="E116">
        <v>60</v>
      </c>
      <c r="G116" s="1">
        <v>127.33333333333333</v>
      </c>
      <c r="H116">
        <v>90</v>
      </c>
      <c r="I116">
        <v>106</v>
      </c>
      <c r="J116">
        <v>196</v>
      </c>
      <c r="K116">
        <v>0</v>
      </c>
      <c r="L116">
        <v>30000</v>
      </c>
      <c r="N116" s="1">
        <v>0</v>
      </c>
      <c r="O116" t="s">
        <v>149</v>
      </c>
      <c r="P116" t="s">
        <v>149</v>
      </c>
      <c r="Q116" s="1">
        <v>0</v>
      </c>
      <c r="R116">
        <v>15</v>
      </c>
      <c r="S116">
        <v>50</v>
      </c>
      <c r="T116">
        <v>65</v>
      </c>
      <c r="W116">
        <v>0</v>
      </c>
      <c r="X116" s="1">
        <v>448.33333333333331</v>
      </c>
      <c r="Y116">
        <v>96</v>
      </c>
      <c r="Z116" s="2"/>
      <c r="AC116">
        <f t="shared" si="9"/>
        <v>0</v>
      </c>
      <c r="AD116" s="6" t="e">
        <f t="shared" si="10"/>
        <v>#DIV/0!</v>
      </c>
      <c r="AE116">
        <v>100</v>
      </c>
      <c r="AF116" s="10">
        <f t="shared" si="11"/>
        <v>1</v>
      </c>
      <c r="AG116" s="10">
        <f t="shared" si="12"/>
        <v>0</v>
      </c>
      <c r="AH116" s="10">
        <f t="shared" si="13"/>
        <v>0</v>
      </c>
      <c r="AI116" s="10">
        <f t="shared" si="14"/>
        <v>0</v>
      </c>
      <c r="AJ116" s="10">
        <f t="shared" si="15"/>
        <v>1</v>
      </c>
      <c r="AK116" s="10">
        <f t="shared" si="16"/>
        <v>0</v>
      </c>
      <c r="AL116" s="10" t="str">
        <f t="shared" si="17"/>
        <v/>
      </c>
    </row>
    <row r="117" spans="1:38" x14ac:dyDescent="0.2">
      <c r="A117" s="2"/>
      <c r="B117">
        <v>156</v>
      </c>
      <c r="C117" t="s">
        <v>34</v>
      </c>
      <c r="D117" t="s">
        <v>18</v>
      </c>
      <c r="E117">
        <v>60</v>
      </c>
      <c r="G117" s="1">
        <v>187.5</v>
      </c>
      <c r="H117">
        <v>108</v>
      </c>
      <c r="I117">
        <v>103</v>
      </c>
      <c r="J117">
        <v>211</v>
      </c>
      <c r="K117">
        <v>50</v>
      </c>
      <c r="L117">
        <v>10000</v>
      </c>
      <c r="M117">
        <v>10264</v>
      </c>
      <c r="N117" s="1">
        <v>319.2</v>
      </c>
      <c r="O117">
        <v>150</v>
      </c>
      <c r="P117" t="s">
        <v>150</v>
      </c>
      <c r="Q117" s="1">
        <v>469.2</v>
      </c>
      <c r="S117">
        <v>50</v>
      </c>
      <c r="T117">
        <v>100</v>
      </c>
      <c r="W117">
        <v>0</v>
      </c>
      <c r="X117" s="1">
        <v>1027.7</v>
      </c>
      <c r="Y117">
        <v>17</v>
      </c>
      <c r="Z117" s="2"/>
      <c r="AB117">
        <v>10000</v>
      </c>
      <c r="AC117">
        <f t="shared" si="9"/>
        <v>264</v>
      </c>
      <c r="AD117" s="6">
        <f t="shared" si="10"/>
        <v>2.64E-2</v>
      </c>
      <c r="AE117">
        <v>19</v>
      </c>
      <c r="AF117" s="10">
        <f t="shared" si="11"/>
        <v>1</v>
      </c>
      <c r="AG117" s="10">
        <f t="shared" si="12"/>
        <v>1</v>
      </c>
      <c r="AH117" s="10">
        <f t="shared" si="13"/>
        <v>1</v>
      </c>
      <c r="AI117" s="10">
        <f t="shared" si="14"/>
        <v>1</v>
      </c>
      <c r="AJ117" s="10">
        <f t="shared" si="15"/>
        <v>1</v>
      </c>
      <c r="AK117" s="10">
        <f t="shared" si="16"/>
        <v>1</v>
      </c>
      <c r="AL117" s="10">
        <f t="shared" si="17"/>
        <v>2.64E-2</v>
      </c>
    </row>
    <row r="118" spans="1:38" x14ac:dyDescent="0.2">
      <c r="A118" s="2"/>
      <c r="B118">
        <v>157</v>
      </c>
      <c r="C118" t="s">
        <v>58</v>
      </c>
      <c r="D118" t="s">
        <v>46</v>
      </c>
      <c r="E118">
        <v>60</v>
      </c>
      <c r="G118" s="1">
        <v>191</v>
      </c>
      <c r="H118">
        <v>101</v>
      </c>
      <c r="I118">
        <v>114</v>
      </c>
      <c r="J118">
        <v>215</v>
      </c>
      <c r="K118">
        <v>0</v>
      </c>
      <c r="L118">
        <v>10000</v>
      </c>
      <c r="M118">
        <v>4183</v>
      </c>
      <c r="N118" s="1">
        <v>0</v>
      </c>
      <c r="O118">
        <v>0</v>
      </c>
      <c r="P118" t="s">
        <v>152</v>
      </c>
      <c r="Q118" s="1">
        <v>0</v>
      </c>
      <c r="S118">
        <v>50</v>
      </c>
      <c r="T118">
        <v>50</v>
      </c>
      <c r="W118">
        <v>0</v>
      </c>
      <c r="X118" s="1">
        <v>516</v>
      </c>
      <c r="Y118">
        <v>83</v>
      </c>
      <c r="Z118" s="2"/>
      <c r="AB118">
        <v>10000</v>
      </c>
      <c r="AC118">
        <f t="shared" si="9"/>
        <v>-5817</v>
      </c>
      <c r="AD118" s="6">
        <f t="shared" si="10"/>
        <v>-0.58169999999999999</v>
      </c>
      <c r="AE118">
        <v>78</v>
      </c>
      <c r="AF118" s="10">
        <f t="shared" si="11"/>
        <v>1</v>
      </c>
      <c r="AG118" s="10">
        <f t="shared" si="12"/>
        <v>1</v>
      </c>
      <c r="AH118" s="10">
        <f t="shared" si="13"/>
        <v>1</v>
      </c>
      <c r="AI118" s="10">
        <f t="shared" si="14"/>
        <v>1</v>
      </c>
      <c r="AJ118" s="10">
        <f t="shared" si="15"/>
        <v>0</v>
      </c>
      <c r="AK118" s="10">
        <f t="shared" si="16"/>
        <v>0</v>
      </c>
      <c r="AL118" s="10" t="str">
        <f t="shared" si="17"/>
        <v/>
      </c>
    </row>
    <row r="119" spans="1:38" x14ac:dyDescent="0.2">
      <c r="A119" s="2"/>
      <c r="B119">
        <v>158</v>
      </c>
      <c r="C119" t="s">
        <v>31</v>
      </c>
      <c r="D119" t="s">
        <v>18</v>
      </c>
      <c r="E119">
        <v>60</v>
      </c>
      <c r="G119" s="1">
        <v>117</v>
      </c>
      <c r="H119">
        <v>91.5</v>
      </c>
      <c r="I119">
        <v>83</v>
      </c>
      <c r="J119">
        <v>174.5</v>
      </c>
      <c r="K119">
        <v>100</v>
      </c>
      <c r="L119">
        <v>10000</v>
      </c>
      <c r="M119">
        <v>9764</v>
      </c>
      <c r="N119" s="1">
        <v>322.46666666666664</v>
      </c>
      <c r="O119">
        <v>150</v>
      </c>
      <c r="P119" t="s">
        <v>150</v>
      </c>
      <c r="Q119" s="1">
        <v>472.46666666666664</v>
      </c>
      <c r="S119">
        <v>50</v>
      </c>
      <c r="T119">
        <v>150</v>
      </c>
      <c r="W119">
        <v>0</v>
      </c>
      <c r="X119" s="1">
        <v>973.9666666666667</v>
      </c>
      <c r="Y119">
        <v>21</v>
      </c>
      <c r="Z119" s="2"/>
      <c r="AB119">
        <v>10100</v>
      </c>
      <c r="AC119">
        <f t="shared" si="9"/>
        <v>-336</v>
      </c>
      <c r="AD119" s="6">
        <f t="shared" si="10"/>
        <v>-3.3267326732673269E-2</v>
      </c>
      <c r="AE119">
        <v>22</v>
      </c>
      <c r="AF119" s="10">
        <f t="shared" si="11"/>
        <v>1</v>
      </c>
      <c r="AG119" s="10">
        <f t="shared" si="12"/>
        <v>1</v>
      </c>
      <c r="AH119" s="10">
        <f t="shared" si="13"/>
        <v>0</v>
      </c>
      <c r="AI119" s="10">
        <f t="shared" si="14"/>
        <v>0</v>
      </c>
      <c r="AJ119" s="10">
        <f t="shared" si="15"/>
        <v>1</v>
      </c>
      <c r="AK119" s="10">
        <f t="shared" si="16"/>
        <v>0</v>
      </c>
      <c r="AL119" s="10" t="str">
        <f t="shared" si="17"/>
        <v/>
      </c>
    </row>
    <row r="120" spans="1:38" x14ac:dyDescent="0.2">
      <c r="A120" s="2"/>
      <c r="B120">
        <v>159</v>
      </c>
      <c r="C120" t="s">
        <v>137</v>
      </c>
      <c r="D120" t="s">
        <v>60</v>
      </c>
      <c r="E120">
        <v>45</v>
      </c>
      <c r="G120" s="1">
        <v>155.33333333333331</v>
      </c>
      <c r="H120">
        <v>94</v>
      </c>
      <c r="I120">
        <v>95.3</v>
      </c>
      <c r="J120">
        <v>189.3</v>
      </c>
      <c r="K120">
        <v>0</v>
      </c>
      <c r="L120">
        <v>30000</v>
      </c>
      <c r="N120" s="1">
        <v>0</v>
      </c>
      <c r="O120" t="s">
        <v>149</v>
      </c>
      <c r="P120" t="s">
        <v>149</v>
      </c>
      <c r="Q120" s="1">
        <v>0</v>
      </c>
      <c r="S120">
        <v>50</v>
      </c>
      <c r="T120">
        <v>50</v>
      </c>
      <c r="W120">
        <v>0</v>
      </c>
      <c r="X120" s="1">
        <v>439.63333333333333</v>
      </c>
      <c r="Y120">
        <v>100</v>
      </c>
      <c r="Z120" s="2"/>
      <c r="AB120">
        <v>29649</v>
      </c>
      <c r="AC120">
        <f t="shared" si="9"/>
        <v>-29649</v>
      </c>
      <c r="AD120" s="6">
        <f t="shared" si="10"/>
        <v>-1</v>
      </c>
      <c r="AE120">
        <v>85</v>
      </c>
      <c r="AF120" s="10">
        <f t="shared" si="11"/>
        <v>1</v>
      </c>
      <c r="AG120" s="10">
        <f t="shared" si="12"/>
        <v>0</v>
      </c>
      <c r="AH120" s="10">
        <f t="shared" si="13"/>
        <v>0</v>
      </c>
      <c r="AI120" s="10">
        <f t="shared" si="14"/>
        <v>0</v>
      </c>
      <c r="AJ120" s="10">
        <f t="shared" si="15"/>
        <v>1</v>
      </c>
      <c r="AK120" s="10">
        <f t="shared" si="16"/>
        <v>0</v>
      </c>
      <c r="AL120" s="10" t="str">
        <f t="shared" si="17"/>
        <v/>
      </c>
    </row>
    <row r="121" spans="1:38" ht="16" x14ac:dyDescent="0.2">
      <c r="G121" s="11">
        <f>_xlfn.PERCENTILE.INC(G2:G120, 0.5)</f>
        <v>165.5</v>
      </c>
      <c r="J121" s="11">
        <f>_xlfn.PERCENTILE.INC(J2:J120, 0.5)</f>
        <v>196.5</v>
      </c>
    </row>
    <row r="124" spans="1:38" x14ac:dyDescent="0.2">
      <c r="M124" t="s">
        <v>153</v>
      </c>
      <c r="AB124" t="s">
        <v>154</v>
      </c>
    </row>
    <row r="125" spans="1:38" x14ac:dyDescent="0.2">
      <c r="AB125" t="s">
        <v>155</v>
      </c>
    </row>
    <row r="126" spans="1:38" x14ac:dyDescent="0.2">
      <c r="AB126" t="s">
        <v>156</v>
      </c>
    </row>
  </sheetData>
  <autoFilter ref="B1:AE120" xr:uid="{78EB5FEC-E8A6-4688-A7F3-60584DA674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CD4BC-4B0E-4801-A844-9B9B23142131}">
  <dimension ref="A1:AE12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.83203125" customWidth="1"/>
    <col min="2" max="2" width="3.6640625" customWidth="1"/>
    <col min="3" max="3" width="56" customWidth="1"/>
    <col min="4" max="4" width="33.33203125" customWidth="1"/>
    <col min="6" max="6" width="11.5" customWidth="1"/>
    <col min="8" max="8" width="7.33203125" customWidth="1"/>
    <col min="9" max="9" width="7.83203125" customWidth="1"/>
    <col min="10" max="10" width="7.33203125" customWidth="1"/>
    <col min="11" max="13" width="7.5" customWidth="1"/>
    <col min="17" max="17" width="12.1640625" customWidth="1"/>
    <col min="18" max="18" width="11" customWidth="1"/>
    <col min="25" max="25" width="7.83203125" customWidth="1"/>
    <col min="26" max="26" width="3.5" customWidth="1"/>
    <col min="27" max="27" width="11.5" customWidth="1"/>
    <col min="31" max="31" width="11.5" customWidth="1"/>
  </cols>
  <sheetData>
    <row r="1" spans="1:31" s="5" customFormat="1" ht="64" x14ac:dyDescent="0.2">
      <c r="A1" s="4"/>
      <c r="B1" s="4" t="s">
        <v>163</v>
      </c>
      <c r="C1" s="4" t="s">
        <v>0</v>
      </c>
      <c r="D1" s="4" t="s">
        <v>1</v>
      </c>
      <c r="E1" s="5" t="s">
        <v>2</v>
      </c>
      <c r="F1" s="5" t="s">
        <v>160</v>
      </c>
      <c r="G1" s="4" t="s">
        <v>3</v>
      </c>
      <c r="H1" s="5" t="s">
        <v>90</v>
      </c>
      <c r="I1" s="5" t="s">
        <v>144</v>
      </c>
      <c r="J1" s="4" t="s">
        <v>146</v>
      </c>
      <c r="K1" s="5" t="s">
        <v>148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4" t="s">
        <v>9</v>
      </c>
      <c r="R1" s="5" t="s">
        <v>157</v>
      </c>
      <c r="S1" s="5" t="s">
        <v>10</v>
      </c>
      <c r="T1" s="4" t="s">
        <v>11</v>
      </c>
      <c r="U1" s="5" t="s">
        <v>145</v>
      </c>
      <c r="V1" s="5" t="s">
        <v>139</v>
      </c>
      <c r="W1" s="4" t="s">
        <v>138</v>
      </c>
      <c r="X1" s="4" t="s">
        <v>12</v>
      </c>
      <c r="Y1" s="4" t="s">
        <v>161</v>
      </c>
      <c r="Z1" s="4"/>
      <c r="AA1" s="4" t="s">
        <v>13</v>
      </c>
      <c r="AB1" s="5" t="s">
        <v>14</v>
      </c>
      <c r="AC1" s="5" t="s">
        <v>15</v>
      </c>
      <c r="AD1" s="5" t="s">
        <v>16</v>
      </c>
      <c r="AE1" s="5" t="s">
        <v>162</v>
      </c>
    </row>
    <row r="2" spans="1:31" x14ac:dyDescent="0.2">
      <c r="A2" s="2"/>
      <c r="B2">
        <v>130</v>
      </c>
      <c r="C2" t="s">
        <v>64</v>
      </c>
      <c r="D2" t="s">
        <v>73</v>
      </c>
      <c r="E2">
        <v>60</v>
      </c>
      <c r="G2" s="1">
        <v>188</v>
      </c>
      <c r="H2">
        <v>111.5</v>
      </c>
      <c r="I2">
        <v>115.5</v>
      </c>
      <c r="J2">
        <v>227</v>
      </c>
      <c r="K2">
        <v>100</v>
      </c>
      <c r="L2">
        <v>30000</v>
      </c>
      <c r="M2">
        <v>29447</v>
      </c>
      <c r="N2" s="1">
        <v>328.49444444444447</v>
      </c>
      <c r="O2">
        <v>150</v>
      </c>
      <c r="P2" t="s">
        <v>151</v>
      </c>
      <c r="Q2" s="1">
        <v>478.49444444444447</v>
      </c>
      <c r="R2">
        <v>15</v>
      </c>
      <c r="S2">
        <v>50</v>
      </c>
      <c r="T2">
        <v>165</v>
      </c>
      <c r="W2">
        <v>0</v>
      </c>
      <c r="X2" s="1">
        <v>1118.4944444444445</v>
      </c>
      <c r="Y2">
        <v>1</v>
      </c>
      <c r="Z2" s="2"/>
      <c r="AA2" s="3" t="s">
        <v>159</v>
      </c>
      <c r="AB2">
        <v>29500</v>
      </c>
      <c r="AC2">
        <v>53</v>
      </c>
      <c r="AD2" s="6">
        <v>1.7966101694915253E-3</v>
      </c>
      <c r="AE2">
        <v>1</v>
      </c>
    </row>
    <row r="3" spans="1:31" x14ac:dyDescent="0.2">
      <c r="A3" s="2"/>
      <c r="B3">
        <v>7</v>
      </c>
      <c r="C3" t="s">
        <v>25</v>
      </c>
      <c r="D3" t="s">
        <v>18</v>
      </c>
      <c r="E3">
        <v>60</v>
      </c>
      <c r="G3" s="1">
        <v>186.5</v>
      </c>
      <c r="H3">
        <v>110</v>
      </c>
      <c r="I3">
        <v>103</v>
      </c>
      <c r="J3">
        <v>213</v>
      </c>
      <c r="K3">
        <v>100</v>
      </c>
      <c r="L3">
        <v>10000</v>
      </c>
      <c r="M3">
        <v>9938</v>
      </c>
      <c r="N3" s="1">
        <v>342.76666666666665</v>
      </c>
      <c r="O3">
        <v>150</v>
      </c>
      <c r="P3" t="s">
        <v>151</v>
      </c>
      <c r="Q3" s="1">
        <v>492.76666666666665</v>
      </c>
      <c r="R3">
        <v>15</v>
      </c>
      <c r="S3">
        <v>50</v>
      </c>
      <c r="T3">
        <v>165</v>
      </c>
      <c r="W3">
        <v>0</v>
      </c>
      <c r="X3" s="1">
        <v>1117.2666666666667</v>
      </c>
      <c r="Y3">
        <v>2</v>
      </c>
      <c r="Z3" s="2"/>
      <c r="AB3">
        <v>10026</v>
      </c>
      <c r="AC3">
        <v>88</v>
      </c>
      <c r="AD3" s="6">
        <v>8.7771793337322965E-3</v>
      </c>
      <c r="AE3">
        <v>10</v>
      </c>
    </row>
    <row r="4" spans="1:31" x14ac:dyDescent="0.2">
      <c r="A4" s="2"/>
      <c r="B4">
        <v>118</v>
      </c>
      <c r="C4" t="s">
        <v>71</v>
      </c>
      <c r="D4" t="s">
        <v>60</v>
      </c>
      <c r="E4">
        <v>60</v>
      </c>
      <c r="G4" s="1">
        <v>178.66666666666669</v>
      </c>
      <c r="H4">
        <v>115.5</v>
      </c>
      <c r="I4">
        <v>111</v>
      </c>
      <c r="J4">
        <v>226.5</v>
      </c>
      <c r="K4">
        <v>100</v>
      </c>
      <c r="L4">
        <v>30000</v>
      </c>
      <c r="M4">
        <v>30118</v>
      </c>
      <c r="N4" s="1">
        <v>345.4111111111111</v>
      </c>
      <c r="O4">
        <v>150</v>
      </c>
      <c r="P4" t="s">
        <v>150</v>
      </c>
      <c r="Q4" s="1">
        <v>495.4111111111111</v>
      </c>
      <c r="S4">
        <v>50</v>
      </c>
      <c r="T4">
        <v>150</v>
      </c>
      <c r="W4">
        <v>0</v>
      </c>
      <c r="X4" s="1">
        <v>1110.5777777777778</v>
      </c>
      <c r="Y4">
        <v>3</v>
      </c>
      <c r="Z4" s="2"/>
      <c r="AB4">
        <v>30000</v>
      </c>
      <c r="AC4">
        <v>118</v>
      </c>
      <c r="AD4" s="6">
        <v>3.933333333333333E-3</v>
      </c>
      <c r="AE4">
        <v>5</v>
      </c>
    </row>
    <row r="5" spans="1:31" x14ac:dyDescent="0.2">
      <c r="A5" s="2"/>
      <c r="B5">
        <v>20</v>
      </c>
      <c r="C5" t="s">
        <v>20</v>
      </c>
      <c r="D5" t="s">
        <v>28</v>
      </c>
      <c r="E5">
        <v>60</v>
      </c>
      <c r="G5" s="1">
        <v>190</v>
      </c>
      <c r="H5">
        <v>94</v>
      </c>
      <c r="I5">
        <v>109</v>
      </c>
      <c r="J5">
        <v>203</v>
      </c>
      <c r="K5">
        <v>100</v>
      </c>
      <c r="L5">
        <v>10000</v>
      </c>
      <c r="M5">
        <v>10115</v>
      </c>
      <c r="N5" s="1">
        <v>336.58333333333331</v>
      </c>
      <c r="O5">
        <v>150</v>
      </c>
      <c r="P5" t="s">
        <v>150</v>
      </c>
      <c r="Q5" s="1">
        <v>486.58333333333331</v>
      </c>
      <c r="R5">
        <v>15</v>
      </c>
      <c r="S5">
        <v>50</v>
      </c>
      <c r="T5">
        <v>165</v>
      </c>
      <c r="W5">
        <v>0</v>
      </c>
      <c r="X5" s="1">
        <v>1104.5833333333333</v>
      </c>
      <c r="Y5">
        <v>4</v>
      </c>
      <c r="Z5" s="2"/>
      <c r="AB5">
        <v>10201</v>
      </c>
      <c r="AC5">
        <v>86</v>
      </c>
      <c r="AD5" s="6">
        <v>8.4305460248995205E-3</v>
      </c>
      <c r="AE5">
        <v>9</v>
      </c>
    </row>
    <row r="6" spans="1:31" x14ac:dyDescent="0.2">
      <c r="A6" s="2"/>
      <c r="B6">
        <v>22</v>
      </c>
      <c r="C6" t="s">
        <v>96</v>
      </c>
      <c r="D6" t="s">
        <v>60</v>
      </c>
      <c r="E6">
        <v>60</v>
      </c>
      <c r="G6" s="1">
        <v>181</v>
      </c>
      <c r="H6">
        <v>105.5</v>
      </c>
      <c r="I6">
        <v>111</v>
      </c>
      <c r="J6">
        <v>216.5</v>
      </c>
      <c r="K6">
        <v>100</v>
      </c>
      <c r="L6">
        <v>30000</v>
      </c>
      <c r="M6">
        <v>30884</v>
      </c>
      <c r="N6" s="1">
        <v>315.62222222222221</v>
      </c>
      <c r="O6">
        <v>150</v>
      </c>
      <c r="P6" t="s">
        <v>151</v>
      </c>
      <c r="Q6" s="1">
        <v>465.62222222222221</v>
      </c>
      <c r="R6">
        <v>15</v>
      </c>
      <c r="S6">
        <v>50</v>
      </c>
      <c r="T6">
        <v>165</v>
      </c>
      <c r="W6">
        <v>0</v>
      </c>
      <c r="X6" s="1">
        <v>1088.1222222222223</v>
      </c>
      <c r="Y6">
        <v>5</v>
      </c>
      <c r="Z6" s="2"/>
      <c r="AB6">
        <v>30750</v>
      </c>
      <c r="AC6">
        <v>134</v>
      </c>
      <c r="AD6" s="6">
        <v>4.3577235772357722E-3</v>
      </c>
      <c r="AE6">
        <v>6</v>
      </c>
    </row>
    <row r="7" spans="1:31" x14ac:dyDescent="0.2">
      <c r="A7" s="2"/>
      <c r="B7">
        <v>103</v>
      </c>
      <c r="C7" t="s">
        <v>22</v>
      </c>
      <c r="D7" t="s">
        <v>18</v>
      </c>
      <c r="E7">
        <v>60</v>
      </c>
      <c r="F7">
        <v>15</v>
      </c>
      <c r="G7" s="1">
        <v>186</v>
      </c>
      <c r="H7">
        <v>100</v>
      </c>
      <c r="I7">
        <v>113</v>
      </c>
      <c r="J7">
        <v>213</v>
      </c>
      <c r="K7">
        <v>100</v>
      </c>
      <c r="L7">
        <v>10000</v>
      </c>
      <c r="M7">
        <v>9688</v>
      </c>
      <c r="N7" s="1">
        <v>313.60000000000002</v>
      </c>
      <c r="O7">
        <v>150</v>
      </c>
      <c r="P7" t="s">
        <v>150</v>
      </c>
      <c r="Q7" s="1">
        <v>463.6</v>
      </c>
      <c r="R7">
        <v>15</v>
      </c>
      <c r="S7">
        <v>50</v>
      </c>
      <c r="T7">
        <v>165</v>
      </c>
      <c r="W7">
        <v>15</v>
      </c>
      <c r="X7" s="1">
        <v>1072.5999999999999</v>
      </c>
      <c r="Y7">
        <v>6</v>
      </c>
      <c r="Z7" s="2"/>
      <c r="AB7">
        <v>11011</v>
      </c>
      <c r="AC7">
        <v>1323</v>
      </c>
      <c r="AD7" s="6">
        <v>0.12015257469802924</v>
      </c>
      <c r="AE7">
        <v>49</v>
      </c>
    </row>
    <row r="8" spans="1:31" x14ac:dyDescent="0.2">
      <c r="A8" s="2"/>
      <c r="B8">
        <v>62</v>
      </c>
      <c r="C8" t="s">
        <v>68</v>
      </c>
      <c r="D8" t="s">
        <v>18</v>
      </c>
      <c r="E8">
        <v>60</v>
      </c>
      <c r="G8" s="1">
        <v>188</v>
      </c>
      <c r="H8">
        <v>107</v>
      </c>
      <c r="I8">
        <v>119</v>
      </c>
      <c r="J8">
        <v>226</v>
      </c>
      <c r="K8">
        <v>100</v>
      </c>
      <c r="L8">
        <v>10000</v>
      </c>
      <c r="M8">
        <v>10576</v>
      </c>
      <c r="N8" s="1">
        <v>282.8</v>
      </c>
      <c r="O8">
        <v>150</v>
      </c>
      <c r="P8" t="s">
        <v>150</v>
      </c>
      <c r="Q8" s="1">
        <v>432.8</v>
      </c>
      <c r="R8">
        <v>15</v>
      </c>
      <c r="S8">
        <v>50</v>
      </c>
      <c r="T8">
        <v>165</v>
      </c>
      <c r="W8">
        <v>0</v>
      </c>
      <c r="X8" s="1">
        <v>1071.8</v>
      </c>
      <c r="Y8">
        <v>7</v>
      </c>
      <c r="Z8" s="2"/>
      <c r="AB8">
        <v>10000</v>
      </c>
      <c r="AC8">
        <v>576</v>
      </c>
      <c r="AD8" s="6">
        <v>5.7599999999999998E-2</v>
      </c>
      <c r="AE8">
        <v>32</v>
      </c>
    </row>
    <row r="9" spans="1:31" x14ac:dyDescent="0.2">
      <c r="A9" s="2"/>
      <c r="B9">
        <v>127</v>
      </c>
      <c r="C9" t="s">
        <v>38</v>
      </c>
      <c r="D9" t="s">
        <v>28</v>
      </c>
      <c r="E9">
        <v>60</v>
      </c>
      <c r="G9" s="1">
        <v>195.5</v>
      </c>
      <c r="H9">
        <v>102</v>
      </c>
      <c r="I9">
        <v>97</v>
      </c>
      <c r="J9">
        <v>199</v>
      </c>
      <c r="K9">
        <v>100</v>
      </c>
      <c r="L9">
        <v>10000</v>
      </c>
      <c r="M9">
        <v>10473</v>
      </c>
      <c r="N9" s="1">
        <v>294.81666666666666</v>
      </c>
      <c r="O9">
        <v>150</v>
      </c>
      <c r="P9" t="s">
        <v>151</v>
      </c>
      <c r="Q9" s="1">
        <v>444.81666666666666</v>
      </c>
      <c r="R9">
        <v>15</v>
      </c>
      <c r="S9">
        <v>50</v>
      </c>
      <c r="T9">
        <v>165</v>
      </c>
      <c r="W9">
        <v>0</v>
      </c>
      <c r="X9" s="1">
        <v>1064.3166666666666</v>
      </c>
      <c r="Y9">
        <v>8</v>
      </c>
      <c r="Z9" s="2"/>
      <c r="AB9">
        <v>10000</v>
      </c>
      <c r="AC9">
        <v>473</v>
      </c>
      <c r="AD9" s="6">
        <v>4.7300000000000002E-2</v>
      </c>
      <c r="AE9">
        <v>29</v>
      </c>
    </row>
    <row r="10" spans="1:31" x14ac:dyDescent="0.2">
      <c r="A10" s="2"/>
      <c r="B10">
        <v>76</v>
      </c>
      <c r="C10" t="s">
        <v>85</v>
      </c>
      <c r="D10" t="s">
        <v>83</v>
      </c>
      <c r="E10">
        <v>60</v>
      </c>
      <c r="G10" s="1">
        <v>192</v>
      </c>
      <c r="H10">
        <v>119</v>
      </c>
      <c r="I10">
        <v>114</v>
      </c>
      <c r="J10">
        <v>233</v>
      </c>
      <c r="K10">
        <v>100</v>
      </c>
      <c r="L10">
        <v>30000</v>
      </c>
      <c r="M10">
        <v>27808</v>
      </c>
      <c r="N10" s="1">
        <v>264.75555555555559</v>
      </c>
      <c r="O10">
        <v>150</v>
      </c>
      <c r="P10" t="s">
        <v>151</v>
      </c>
      <c r="Q10" s="1">
        <v>414.75555555555559</v>
      </c>
      <c r="S10">
        <v>50</v>
      </c>
      <c r="T10">
        <v>150</v>
      </c>
      <c r="W10">
        <v>0</v>
      </c>
      <c r="X10" s="1">
        <v>1049.7555555555555</v>
      </c>
      <c r="Y10">
        <v>9</v>
      </c>
      <c r="Z10" s="2"/>
      <c r="AB10">
        <v>30169</v>
      </c>
      <c r="AC10">
        <v>2361</v>
      </c>
      <c r="AD10" s="6">
        <v>7.8259140177002889E-2</v>
      </c>
      <c r="AE10">
        <v>39</v>
      </c>
    </row>
    <row r="11" spans="1:31" x14ac:dyDescent="0.2">
      <c r="A11" s="2"/>
      <c r="B11">
        <v>43</v>
      </c>
      <c r="C11" t="s">
        <v>44</v>
      </c>
      <c r="D11" t="s">
        <v>18</v>
      </c>
      <c r="E11">
        <v>60</v>
      </c>
      <c r="G11" s="1">
        <v>188</v>
      </c>
      <c r="H11">
        <v>72</v>
      </c>
      <c r="I11">
        <v>106</v>
      </c>
      <c r="J11">
        <v>178</v>
      </c>
      <c r="K11">
        <v>100</v>
      </c>
      <c r="L11">
        <v>10000</v>
      </c>
      <c r="M11">
        <v>9642</v>
      </c>
      <c r="N11" s="1">
        <v>308.23333333333335</v>
      </c>
      <c r="O11">
        <v>150</v>
      </c>
      <c r="P11" t="s">
        <v>151</v>
      </c>
      <c r="Q11" s="1">
        <v>458.23333333333335</v>
      </c>
      <c r="R11">
        <v>15</v>
      </c>
      <c r="S11">
        <v>50</v>
      </c>
      <c r="T11">
        <v>150</v>
      </c>
      <c r="W11">
        <v>0</v>
      </c>
      <c r="X11" s="1">
        <v>1049.2</v>
      </c>
      <c r="Y11">
        <v>10</v>
      </c>
      <c r="Z11" s="2"/>
      <c r="AB11">
        <v>9900</v>
      </c>
      <c r="AC11">
        <v>258</v>
      </c>
      <c r="AD11" s="6">
        <v>2.6060606060606062E-2</v>
      </c>
      <c r="AE11">
        <v>18</v>
      </c>
    </row>
    <row r="12" spans="1:31" x14ac:dyDescent="0.2">
      <c r="A12" s="2"/>
      <c r="B12">
        <v>114</v>
      </c>
      <c r="C12" t="s">
        <v>126</v>
      </c>
      <c r="D12" t="s">
        <v>18</v>
      </c>
      <c r="E12">
        <v>60</v>
      </c>
      <c r="G12" s="1">
        <v>190.5</v>
      </c>
      <c r="H12">
        <v>78</v>
      </c>
      <c r="I12">
        <v>91.7</v>
      </c>
      <c r="J12">
        <v>169.7</v>
      </c>
      <c r="K12">
        <v>100</v>
      </c>
      <c r="L12">
        <v>10000</v>
      </c>
      <c r="M12">
        <v>10324</v>
      </c>
      <c r="N12" s="1">
        <v>312.2</v>
      </c>
      <c r="O12">
        <v>150</v>
      </c>
      <c r="P12" t="s">
        <v>150</v>
      </c>
      <c r="Q12" s="1">
        <v>462.2</v>
      </c>
      <c r="R12">
        <v>15</v>
      </c>
      <c r="S12">
        <v>50</v>
      </c>
      <c r="T12">
        <v>165</v>
      </c>
      <c r="W12">
        <v>0</v>
      </c>
      <c r="X12" s="1">
        <v>1047.4000000000001</v>
      </c>
      <c r="Y12">
        <v>11</v>
      </c>
      <c r="Z12" s="2"/>
      <c r="AB12">
        <v>10250</v>
      </c>
      <c r="AC12">
        <v>74</v>
      </c>
      <c r="AD12" s="6">
        <v>7.2195121951219516E-3</v>
      </c>
      <c r="AE12">
        <v>7</v>
      </c>
    </row>
    <row r="13" spans="1:31" x14ac:dyDescent="0.2">
      <c r="A13" s="2"/>
      <c r="B13">
        <v>78</v>
      </c>
      <c r="C13" t="s">
        <v>47</v>
      </c>
      <c r="D13" t="s">
        <v>18</v>
      </c>
      <c r="E13">
        <v>60</v>
      </c>
      <c r="G13" s="1">
        <v>168.5</v>
      </c>
      <c r="H13">
        <v>99.5</v>
      </c>
      <c r="I13">
        <v>101</v>
      </c>
      <c r="J13">
        <v>200.5</v>
      </c>
      <c r="K13">
        <v>100</v>
      </c>
      <c r="L13">
        <v>10000</v>
      </c>
      <c r="M13">
        <v>10293</v>
      </c>
      <c r="N13" s="1">
        <v>315.81666666666666</v>
      </c>
      <c r="O13">
        <v>150</v>
      </c>
      <c r="P13" t="s">
        <v>151</v>
      </c>
      <c r="Q13" s="1">
        <v>465.81666666666666</v>
      </c>
      <c r="S13">
        <v>50</v>
      </c>
      <c r="T13">
        <v>150</v>
      </c>
      <c r="W13">
        <v>0</v>
      </c>
      <c r="X13" s="1">
        <v>1044.8166666666666</v>
      </c>
      <c r="Y13">
        <v>12</v>
      </c>
      <c r="Z13" s="2"/>
      <c r="AB13">
        <v>10500</v>
      </c>
      <c r="AC13">
        <v>207</v>
      </c>
      <c r="AD13" s="6">
        <v>1.9714285714285715E-2</v>
      </c>
      <c r="AE13">
        <v>14</v>
      </c>
    </row>
    <row r="14" spans="1:31" x14ac:dyDescent="0.2">
      <c r="A14" s="2"/>
      <c r="B14">
        <v>125</v>
      </c>
      <c r="C14" t="s">
        <v>32</v>
      </c>
      <c r="D14" t="s">
        <v>18</v>
      </c>
      <c r="E14">
        <v>60</v>
      </c>
      <c r="G14" s="1">
        <v>163.5</v>
      </c>
      <c r="H14">
        <v>110</v>
      </c>
      <c r="I14">
        <v>94</v>
      </c>
      <c r="J14">
        <v>204</v>
      </c>
      <c r="K14">
        <v>100</v>
      </c>
      <c r="L14">
        <v>10000</v>
      </c>
      <c r="M14">
        <v>9974</v>
      </c>
      <c r="N14" s="1">
        <v>346.96666666666664</v>
      </c>
      <c r="O14">
        <v>150</v>
      </c>
      <c r="P14" t="s">
        <v>150</v>
      </c>
      <c r="Q14" s="1">
        <v>496.96666666666664</v>
      </c>
      <c r="R14">
        <v>15</v>
      </c>
      <c r="S14">
        <v>0</v>
      </c>
      <c r="T14">
        <v>115</v>
      </c>
      <c r="W14">
        <v>0</v>
      </c>
      <c r="X14" s="1">
        <v>1039.4666666666667</v>
      </c>
      <c r="Y14">
        <v>13</v>
      </c>
      <c r="Z14" s="2"/>
      <c r="AB14">
        <v>10000</v>
      </c>
      <c r="AC14">
        <v>26</v>
      </c>
      <c r="AD14" s="6">
        <v>2.5999999999999999E-3</v>
      </c>
      <c r="AE14">
        <v>2</v>
      </c>
    </row>
    <row r="15" spans="1:31" x14ac:dyDescent="0.2">
      <c r="A15" s="2"/>
      <c r="B15">
        <v>24</v>
      </c>
      <c r="C15" t="s">
        <v>98</v>
      </c>
      <c r="D15" t="s">
        <v>28</v>
      </c>
      <c r="E15">
        <v>60</v>
      </c>
      <c r="G15" s="1">
        <v>192</v>
      </c>
      <c r="H15">
        <v>115</v>
      </c>
      <c r="I15">
        <v>120</v>
      </c>
      <c r="J15">
        <v>235</v>
      </c>
      <c r="K15">
        <v>25</v>
      </c>
      <c r="L15">
        <v>10000</v>
      </c>
      <c r="M15">
        <v>9652</v>
      </c>
      <c r="N15" s="1">
        <v>309.39999999999998</v>
      </c>
      <c r="O15">
        <v>150</v>
      </c>
      <c r="P15" t="s">
        <v>151</v>
      </c>
      <c r="Q15" s="1">
        <v>459.4</v>
      </c>
      <c r="R15">
        <v>15</v>
      </c>
      <c r="S15">
        <v>50</v>
      </c>
      <c r="T15">
        <v>90</v>
      </c>
      <c r="W15">
        <v>0</v>
      </c>
      <c r="X15" s="1">
        <v>1036.4000000000001</v>
      </c>
      <c r="Y15">
        <v>14</v>
      </c>
      <c r="Z15" s="2"/>
      <c r="AB15">
        <v>9034</v>
      </c>
      <c r="AC15">
        <v>618</v>
      </c>
      <c r="AD15" s="6">
        <v>6.8408235554571623E-2</v>
      </c>
      <c r="AE15">
        <v>35</v>
      </c>
    </row>
    <row r="16" spans="1:31" x14ac:dyDescent="0.2">
      <c r="A16" s="2"/>
      <c r="B16">
        <v>145</v>
      </c>
      <c r="C16" t="s">
        <v>84</v>
      </c>
      <c r="D16" t="s">
        <v>83</v>
      </c>
      <c r="E16">
        <v>60</v>
      </c>
      <c r="G16" s="1">
        <v>165.5</v>
      </c>
      <c r="H16">
        <v>100</v>
      </c>
      <c r="I16">
        <v>115</v>
      </c>
      <c r="J16">
        <v>215</v>
      </c>
      <c r="K16">
        <v>100</v>
      </c>
      <c r="L16">
        <v>30000</v>
      </c>
      <c r="M16">
        <v>31476</v>
      </c>
      <c r="N16" s="1">
        <v>292.60000000000002</v>
      </c>
      <c r="O16">
        <v>150</v>
      </c>
      <c r="P16" t="s">
        <v>150</v>
      </c>
      <c r="Q16" s="1">
        <v>442.6</v>
      </c>
      <c r="S16">
        <v>50</v>
      </c>
      <c r="T16">
        <v>150</v>
      </c>
      <c r="W16">
        <v>0</v>
      </c>
      <c r="X16" s="1">
        <v>1033.0999999999999</v>
      </c>
      <c r="Y16">
        <v>15</v>
      </c>
      <c r="Z16" s="2"/>
      <c r="AB16">
        <v>30380</v>
      </c>
      <c r="AC16">
        <v>1096</v>
      </c>
      <c r="AD16" s="6">
        <v>3.607636603028308E-2</v>
      </c>
      <c r="AE16">
        <v>24</v>
      </c>
    </row>
    <row r="17" spans="1:31" x14ac:dyDescent="0.2">
      <c r="A17" s="2"/>
      <c r="B17">
        <v>108</v>
      </c>
      <c r="C17" t="s">
        <v>120</v>
      </c>
      <c r="D17" t="s">
        <v>18</v>
      </c>
      <c r="E17">
        <v>60</v>
      </c>
      <c r="G17" s="1">
        <v>166.66666666666666</v>
      </c>
      <c r="H17">
        <v>84.333333333333329</v>
      </c>
      <c r="I17">
        <v>115</v>
      </c>
      <c r="J17">
        <v>199.33333333333331</v>
      </c>
      <c r="K17">
        <v>100</v>
      </c>
      <c r="L17">
        <v>10000</v>
      </c>
      <c r="M17">
        <v>9589</v>
      </c>
      <c r="N17" s="1">
        <v>302.05</v>
      </c>
      <c r="O17">
        <v>150</v>
      </c>
      <c r="P17" t="s">
        <v>150</v>
      </c>
      <c r="Q17" s="1">
        <v>452.05</v>
      </c>
      <c r="S17">
        <v>50</v>
      </c>
      <c r="T17">
        <v>150</v>
      </c>
      <c r="W17">
        <v>0</v>
      </c>
      <c r="X17" s="1">
        <v>1028.05</v>
      </c>
      <c r="Y17">
        <v>16</v>
      </c>
      <c r="Z17" s="2"/>
      <c r="AB17">
        <v>9969</v>
      </c>
      <c r="AC17">
        <v>380</v>
      </c>
      <c r="AD17" s="6">
        <v>3.8118166315578295E-2</v>
      </c>
      <c r="AE17">
        <v>25</v>
      </c>
    </row>
    <row r="18" spans="1:31" x14ac:dyDescent="0.2">
      <c r="A18" s="2"/>
      <c r="B18">
        <v>156</v>
      </c>
      <c r="C18" t="s">
        <v>34</v>
      </c>
      <c r="D18" t="s">
        <v>18</v>
      </c>
      <c r="E18">
        <v>60</v>
      </c>
      <c r="G18" s="1">
        <v>187.5</v>
      </c>
      <c r="H18">
        <v>108</v>
      </c>
      <c r="I18">
        <v>103</v>
      </c>
      <c r="J18">
        <v>211</v>
      </c>
      <c r="K18">
        <v>50</v>
      </c>
      <c r="L18">
        <v>10000</v>
      </c>
      <c r="M18">
        <v>10264</v>
      </c>
      <c r="N18" s="1">
        <v>319.2</v>
      </c>
      <c r="O18">
        <v>150</v>
      </c>
      <c r="P18" t="s">
        <v>150</v>
      </c>
      <c r="Q18" s="1">
        <v>469.2</v>
      </c>
      <c r="S18">
        <v>50</v>
      </c>
      <c r="T18">
        <v>100</v>
      </c>
      <c r="W18">
        <v>0</v>
      </c>
      <c r="X18" s="1">
        <v>1027.7</v>
      </c>
      <c r="Y18">
        <v>17</v>
      </c>
      <c r="Z18" s="2"/>
      <c r="AB18">
        <v>10000</v>
      </c>
      <c r="AC18">
        <v>264</v>
      </c>
      <c r="AD18" s="6">
        <v>2.64E-2</v>
      </c>
      <c r="AE18">
        <v>19</v>
      </c>
    </row>
    <row r="19" spans="1:31" x14ac:dyDescent="0.2">
      <c r="A19" s="2"/>
      <c r="B19">
        <v>11</v>
      </c>
      <c r="C19" t="s">
        <v>93</v>
      </c>
      <c r="D19" t="s">
        <v>18</v>
      </c>
      <c r="E19">
        <v>60</v>
      </c>
      <c r="G19" s="1">
        <v>178</v>
      </c>
      <c r="H19">
        <v>107</v>
      </c>
      <c r="I19">
        <v>85.5</v>
      </c>
      <c r="J19">
        <v>192.5</v>
      </c>
      <c r="K19">
        <v>100</v>
      </c>
      <c r="L19">
        <v>10000</v>
      </c>
      <c r="M19">
        <v>10629</v>
      </c>
      <c r="N19" s="1">
        <v>276.61666666666667</v>
      </c>
      <c r="O19">
        <v>150</v>
      </c>
      <c r="P19" t="s">
        <v>151</v>
      </c>
      <c r="Q19" s="1">
        <v>426.61666666666667</v>
      </c>
      <c r="S19">
        <v>50</v>
      </c>
      <c r="T19">
        <v>150</v>
      </c>
      <c r="W19">
        <v>0</v>
      </c>
      <c r="X19" s="1">
        <v>1007.1166666666667</v>
      </c>
      <c r="Y19">
        <v>18</v>
      </c>
      <c r="Z19" s="2"/>
      <c r="AB19">
        <v>9720</v>
      </c>
      <c r="AC19">
        <v>909</v>
      </c>
      <c r="AD19" s="6">
        <v>9.3518518518518515E-2</v>
      </c>
      <c r="AE19">
        <v>44</v>
      </c>
    </row>
    <row r="20" spans="1:31" x14ac:dyDescent="0.2">
      <c r="A20" s="2"/>
      <c r="B20">
        <v>49</v>
      </c>
      <c r="C20" t="s">
        <v>103</v>
      </c>
      <c r="D20" t="s">
        <v>18</v>
      </c>
      <c r="E20">
        <v>60</v>
      </c>
      <c r="G20" s="1">
        <v>159</v>
      </c>
      <c r="H20">
        <v>102</v>
      </c>
      <c r="I20">
        <v>105</v>
      </c>
      <c r="J20">
        <v>207</v>
      </c>
      <c r="K20">
        <v>100</v>
      </c>
      <c r="L20">
        <v>10000</v>
      </c>
      <c r="M20">
        <v>10315</v>
      </c>
      <c r="N20" s="1">
        <v>313.25</v>
      </c>
      <c r="O20">
        <v>150</v>
      </c>
      <c r="P20" t="s">
        <v>151</v>
      </c>
      <c r="Q20" s="1">
        <v>463.25</v>
      </c>
      <c r="S20">
        <v>0</v>
      </c>
      <c r="T20">
        <v>100</v>
      </c>
      <c r="W20">
        <v>0</v>
      </c>
      <c r="X20" s="1">
        <v>989.25</v>
      </c>
      <c r="Y20">
        <v>19</v>
      </c>
      <c r="Z20" s="2"/>
      <c r="AB20">
        <v>9055</v>
      </c>
      <c r="AC20">
        <v>1260</v>
      </c>
      <c r="AD20" s="6">
        <v>0.13914964108227498</v>
      </c>
      <c r="AE20">
        <v>56</v>
      </c>
    </row>
    <row r="21" spans="1:31" x14ac:dyDescent="0.2">
      <c r="A21" s="2"/>
      <c r="B21">
        <v>134</v>
      </c>
      <c r="C21" t="s">
        <v>129</v>
      </c>
      <c r="D21" t="s">
        <v>60</v>
      </c>
      <c r="E21">
        <v>60</v>
      </c>
      <c r="G21" s="1">
        <v>144.5</v>
      </c>
      <c r="H21">
        <v>112</v>
      </c>
      <c r="I21">
        <v>108</v>
      </c>
      <c r="J21">
        <v>220</v>
      </c>
      <c r="K21">
        <v>100</v>
      </c>
      <c r="L21">
        <v>30000</v>
      </c>
      <c r="M21">
        <v>27233</v>
      </c>
      <c r="N21" s="1">
        <v>242.39444444444445</v>
      </c>
      <c r="O21">
        <v>150</v>
      </c>
      <c r="P21" t="s">
        <v>151</v>
      </c>
      <c r="Q21" s="1">
        <v>392.39444444444445</v>
      </c>
      <c r="R21">
        <v>15</v>
      </c>
      <c r="S21">
        <v>50</v>
      </c>
      <c r="T21">
        <v>165</v>
      </c>
      <c r="W21">
        <v>0</v>
      </c>
      <c r="X21" s="1">
        <v>981.89444444444439</v>
      </c>
      <c r="Y21">
        <v>20</v>
      </c>
      <c r="Z21" s="2"/>
      <c r="AB21">
        <v>30754</v>
      </c>
      <c r="AC21">
        <v>3521</v>
      </c>
      <c r="AD21" s="6">
        <v>0.1144891721402094</v>
      </c>
      <c r="AE21">
        <v>49</v>
      </c>
    </row>
    <row r="22" spans="1:31" x14ac:dyDescent="0.2">
      <c r="A22" s="2"/>
      <c r="B22">
        <v>34</v>
      </c>
      <c r="C22" t="s">
        <v>99</v>
      </c>
      <c r="D22" t="s">
        <v>18</v>
      </c>
      <c r="E22">
        <v>60</v>
      </c>
      <c r="G22" s="1">
        <v>166.5</v>
      </c>
      <c r="H22">
        <v>87</v>
      </c>
      <c r="I22">
        <v>81</v>
      </c>
      <c r="J22">
        <v>168</v>
      </c>
      <c r="K22">
        <v>100</v>
      </c>
      <c r="L22">
        <v>10000</v>
      </c>
      <c r="M22">
        <v>9311</v>
      </c>
      <c r="N22" s="1">
        <v>269.61666666666667</v>
      </c>
      <c r="O22">
        <v>150</v>
      </c>
      <c r="P22" t="s">
        <v>151</v>
      </c>
      <c r="Q22" s="1">
        <v>419.61666666666667</v>
      </c>
      <c r="R22">
        <v>15</v>
      </c>
      <c r="S22">
        <v>50</v>
      </c>
      <c r="T22">
        <v>165</v>
      </c>
      <c r="W22">
        <v>0</v>
      </c>
      <c r="X22" s="1">
        <v>979.11666666666667</v>
      </c>
      <c r="Y22">
        <v>20</v>
      </c>
      <c r="Z22" s="2"/>
      <c r="AB22">
        <v>9634</v>
      </c>
      <c r="AC22">
        <v>323</v>
      </c>
      <c r="AD22" s="6">
        <v>3.3527091550757733E-2</v>
      </c>
      <c r="AE22">
        <v>23</v>
      </c>
    </row>
    <row r="23" spans="1:31" x14ac:dyDescent="0.2">
      <c r="A23" s="2"/>
      <c r="B23">
        <v>158</v>
      </c>
      <c r="C23" t="s">
        <v>31</v>
      </c>
      <c r="D23" t="s">
        <v>18</v>
      </c>
      <c r="E23">
        <v>60</v>
      </c>
      <c r="G23" s="1">
        <v>117</v>
      </c>
      <c r="H23">
        <v>91.5</v>
      </c>
      <c r="I23">
        <v>83</v>
      </c>
      <c r="J23">
        <v>174.5</v>
      </c>
      <c r="K23">
        <v>100</v>
      </c>
      <c r="L23">
        <v>10000</v>
      </c>
      <c r="M23">
        <v>9764</v>
      </c>
      <c r="N23" s="1">
        <v>322.46666666666664</v>
      </c>
      <c r="O23">
        <v>150</v>
      </c>
      <c r="P23" t="s">
        <v>150</v>
      </c>
      <c r="Q23" s="1">
        <v>472.46666666666664</v>
      </c>
      <c r="S23">
        <v>50</v>
      </c>
      <c r="T23">
        <v>150</v>
      </c>
      <c r="W23">
        <v>0</v>
      </c>
      <c r="X23" s="1">
        <v>973.9666666666667</v>
      </c>
      <c r="Y23">
        <v>21</v>
      </c>
      <c r="Z23" s="2"/>
      <c r="AB23">
        <v>10100</v>
      </c>
      <c r="AC23">
        <v>336</v>
      </c>
      <c r="AD23" s="6">
        <v>3.3267326732673269E-2</v>
      </c>
      <c r="AE23">
        <v>22</v>
      </c>
    </row>
    <row r="24" spans="1:31" x14ac:dyDescent="0.2">
      <c r="A24" s="2"/>
      <c r="B24">
        <v>73</v>
      </c>
      <c r="C24" t="s">
        <v>108</v>
      </c>
      <c r="D24" t="s">
        <v>18</v>
      </c>
      <c r="E24">
        <v>60</v>
      </c>
      <c r="F24">
        <v>15</v>
      </c>
      <c r="G24" s="1">
        <v>168.5</v>
      </c>
      <c r="H24">
        <v>114.66666666666667</v>
      </c>
      <c r="I24">
        <v>78</v>
      </c>
      <c r="J24">
        <v>192.66666666666669</v>
      </c>
      <c r="K24">
        <v>100</v>
      </c>
      <c r="L24">
        <v>10000</v>
      </c>
      <c r="M24">
        <v>10317</v>
      </c>
      <c r="N24" s="1">
        <v>313.01666666666665</v>
      </c>
      <c r="O24">
        <v>150</v>
      </c>
      <c r="P24" t="s">
        <v>150</v>
      </c>
      <c r="Q24" s="1">
        <v>463.01666666666665</v>
      </c>
      <c r="S24">
        <v>0</v>
      </c>
      <c r="T24">
        <v>100</v>
      </c>
      <c r="W24">
        <v>15</v>
      </c>
      <c r="X24" s="1">
        <v>969.18333333333339</v>
      </c>
      <c r="Y24">
        <v>22</v>
      </c>
      <c r="Z24" s="2"/>
      <c r="AB24">
        <v>10010</v>
      </c>
      <c r="AC24">
        <v>307</v>
      </c>
      <c r="AD24" s="6">
        <v>3.0669330669330669E-2</v>
      </c>
      <c r="AE24">
        <v>21</v>
      </c>
    </row>
    <row r="25" spans="1:31" x14ac:dyDescent="0.2">
      <c r="A25" s="2"/>
      <c r="B25">
        <v>131</v>
      </c>
      <c r="C25" t="s">
        <v>128</v>
      </c>
      <c r="D25" t="s">
        <v>28</v>
      </c>
      <c r="E25">
        <v>60</v>
      </c>
      <c r="G25" s="1">
        <v>153.5</v>
      </c>
      <c r="H25">
        <v>91.333333333333329</v>
      </c>
      <c r="I25">
        <v>102.5</v>
      </c>
      <c r="J25">
        <v>193.83333333333331</v>
      </c>
      <c r="K25">
        <v>0</v>
      </c>
      <c r="L25">
        <v>10000</v>
      </c>
      <c r="M25">
        <v>10058</v>
      </c>
      <c r="N25" s="1">
        <v>343.23333333333335</v>
      </c>
      <c r="O25">
        <v>150</v>
      </c>
      <c r="P25" t="s">
        <v>151</v>
      </c>
      <c r="Q25" s="1">
        <v>493.23333333333335</v>
      </c>
      <c r="S25">
        <v>50</v>
      </c>
      <c r="T25">
        <v>50</v>
      </c>
      <c r="W25">
        <v>0</v>
      </c>
      <c r="X25" s="1">
        <v>950.56666666666661</v>
      </c>
      <c r="Y25">
        <v>23</v>
      </c>
      <c r="Z25" s="2"/>
      <c r="AB25">
        <v>10518</v>
      </c>
      <c r="AC25">
        <v>460</v>
      </c>
      <c r="AD25" s="6">
        <v>4.3734550294732839E-2</v>
      </c>
      <c r="AE25">
        <v>27</v>
      </c>
    </row>
    <row r="26" spans="1:31" x14ac:dyDescent="0.2">
      <c r="A26" s="2"/>
      <c r="B26">
        <v>139</v>
      </c>
      <c r="C26" t="s">
        <v>48</v>
      </c>
      <c r="D26" t="s">
        <v>18</v>
      </c>
      <c r="E26">
        <v>60</v>
      </c>
      <c r="G26" s="1">
        <v>153.33333333333331</v>
      </c>
      <c r="H26">
        <v>92</v>
      </c>
      <c r="I26">
        <v>77</v>
      </c>
      <c r="J26">
        <v>169</v>
      </c>
      <c r="K26">
        <v>50</v>
      </c>
      <c r="L26">
        <v>10000</v>
      </c>
      <c r="M26">
        <v>10364</v>
      </c>
      <c r="N26" s="1">
        <v>307.5333333333333</v>
      </c>
      <c r="O26">
        <v>150</v>
      </c>
      <c r="P26" t="s">
        <v>150</v>
      </c>
      <c r="Q26" s="1">
        <v>457.5333333333333</v>
      </c>
      <c r="S26">
        <v>50</v>
      </c>
      <c r="T26">
        <v>100</v>
      </c>
      <c r="W26">
        <v>0</v>
      </c>
      <c r="X26" s="1">
        <v>939.86666666666656</v>
      </c>
      <c r="Y26">
        <v>24</v>
      </c>
      <c r="Z26" s="2"/>
      <c r="AB26">
        <v>10331</v>
      </c>
      <c r="AC26">
        <v>33</v>
      </c>
      <c r="AD26" s="6">
        <v>3.1942696737973092E-3</v>
      </c>
      <c r="AE26">
        <v>3</v>
      </c>
    </row>
    <row r="27" spans="1:31" x14ac:dyDescent="0.2">
      <c r="A27" s="2"/>
      <c r="B27">
        <v>115</v>
      </c>
      <c r="C27" t="s">
        <v>69</v>
      </c>
      <c r="D27" t="s">
        <v>18</v>
      </c>
      <c r="E27">
        <v>60</v>
      </c>
      <c r="G27" s="1">
        <v>177.33333333333331</v>
      </c>
      <c r="H27">
        <v>94.5</v>
      </c>
      <c r="I27">
        <v>102</v>
      </c>
      <c r="J27">
        <v>196.5</v>
      </c>
      <c r="K27">
        <v>100</v>
      </c>
      <c r="L27">
        <v>10000</v>
      </c>
      <c r="M27">
        <v>10152</v>
      </c>
      <c r="N27" s="1">
        <v>332.26666666666665</v>
      </c>
      <c r="O27">
        <v>0</v>
      </c>
      <c r="P27" t="s">
        <v>152</v>
      </c>
      <c r="Q27" s="1">
        <v>332.26666666666665</v>
      </c>
      <c r="R27">
        <v>15</v>
      </c>
      <c r="S27">
        <v>50</v>
      </c>
      <c r="T27">
        <v>165</v>
      </c>
      <c r="W27">
        <v>0</v>
      </c>
      <c r="X27" s="1">
        <v>931.09999999999991</v>
      </c>
      <c r="Y27">
        <v>25</v>
      </c>
      <c r="Z27" s="2"/>
      <c r="AB27">
        <v>10000</v>
      </c>
      <c r="AC27">
        <v>152</v>
      </c>
      <c r="AD27" s="6">
        <v>1.52E-2</v>
      </c>
      <c r="AE27">
        <v>11</v>
      </c>
    </row>
    <row r="28" spans="1:31" x14ac:dyDescent="0.2">
      <c r="A28" s="2"/>
      <c r="B28">
        <v>26</v>
      </c>
      <c r="C28" t="s">
        <v>33</v>
      </c>
      <c r="D28" t="s">
        <v>18</v>
      </c>
      <c r="E28">
        <v>60</v>
      </c>
      <c r="G28" s="1">
        <v>174</v>
      </c>
      <c r="H28">
        <v>99</v>
      </c>
      <c r="I28">
        <v>107</v>
      </c>
      <c r="J28">
        <v>206</v>
      </c>
      <c r="K28">
        <v>50</v>
      </c>
      <c r="L28">
        <v>10000</v>
      </c>
      <c r="M28">
        <v>9922</v>
      </c>
      <c r="N28" s="1">
        <v>340.9</v>
      </c>
      <c r="O28">
        <v>150</v>
      </c>
      <c r="P28" t="s">
        <v>150</v>
      </c>
      <c r="Q28" s="1">
        <v>490.9</v>
      </c>
      <c r="S28">
        <v>50</v>
      </c>
      <c r="T28">
        <v>100</v>
      </c>
      <c r="U28">
        <v>100</v>
      </c>
      <c r="W28">
        <v>100</v>
      </c>
      <c r="X28" s="1">
        <v>930.90000000000009</v>
      </c>
      <c r="Y28">
        <v>26</v>
      </c>
      <c r="Z28" s="2"/>
      <c r="AB28">
        <v>10113</v>
      </c>
      <c r="AC28">
        <v>191</v>
      </c>
      <c r="AD28" s="6">
        <v>1.8886581627608028E-2</v>
      </c>
      <c r="AE28">
        <v>13</v>
      </c>
    </row>
    <row r="29" spans="1:31" x14ac:dyDescent="0.2">
      <c r="A29" s="2"/>
      <c r="B29">
        <v>16</v>
      </c>
      <c r="C29" t="s">
        <v>30</v>
      </c>
      <c r="D29" t="s">
        <v>18</v>
      </c>
      <c r="E29">
        <v>60</v>
      </c>
      <c r="G29" s="1">
        <v>147.66666666666666</v>
      </c>
      <c r="H29">
        <v>62</v>
      </c>
      <c r="I29">
        <v>94</v>
      </c>
      <c r="J29">
        <v>156</v>
      </c>
      <c r="K29">
        <v>25</v>
      </c>
      <c r="L29">
        <v>10000</v>
      </c>
      <c r="M29">
        <v>9865</v>
      </c>
      <c r="N29" s="1">
        <v>334.25</v>
      </c>
      <c r="O29">
        <v>150</v>
      </c>
      <c r="P29" t="s">
        <v>150</v>
      </c>
      <c r="Q29" s="1">
        <v>484.25</v>
      </c>
      <c r="S29">
        <v>50</v>
      </c>
      <c r="T29">
        <v>75</v>
      </c>
      <c r="W29">
        <v>0</v>
      </c>
      <c r="X29" s="1">
        <v>922.91666666666663</v>
      </c>
      <c r="Y29">
        <v>27</v>
      </c>
      <c r="Z29" s="2"/>
      <c r="AB29">
        <v>9700</v>
      </c>
      <c r="AC29">
        <v>165</v>
      </c>
      <c r="AD29" s="6">
        <v>1.7010309278350514E-2</v>
      </c>
      <c r="AE29">
        <v>12</v>
      </c>
    </row>
    <row r="30" spans="1:31" x14ac:dyDescent="0.2">
      <c r="A30" s="2"/>
      <c r="B30">
        <v>124</v>
      </c>
      <c r="C30" t="s">
        <v>78</v>
      </c>
      <c r="D30" t="s">
        <v>60</v>
      </c>
      <c r="E30">
        <v>60</v>
      </c>
      <c r="F30">
        <v>15</v>
      </c>
      <c r="G30" s="1">
        <v>174</v>
      </c>
      <c r="H30">
        <v>90</v>
      </c>
      <c r="I30">
        <v>109</v>
      </c>
      <c r="J30">
        <v>199</v>
      </c>
      <c r="K30">
        <v>100</v>
      </c>
      <c r="L30">
        <v>30000</v>
      </c>
      <c r="M30">
        <v>27309</v>
      </c>
      <c r="N30" s="1">
        <v>245.35</v>
      </c>
      <c r="O30">
        <v>150</v>
      </c>
      <c r="P30" t="s">
        <v>150</v>
      </c>
      <c r="Q30" s="1">
        <v>395.35</v>
      </c>
      <c r="S30">
        <v>0</v>
      </c>
      <c r="T30">
        <v>100</v>
      </c>
      <c r="W30">
        <v>15</v>
      </c>
      <c r="X30" s="1">
        <v>913.35</v>
      </c>
      <c r="Y30">
        <v>28</v>
      </c>
      <c r="Z30" s="2"/>
      <c r="AB30">
        <v>30000</v>
      </c>
      <c r="AC30">
        <v>2691</v>
      </c>
      <c r="AD30" s="6">
        <v>8.9700000000000002E-2</v>
      </c>
      <c r="AE30">
        <v>43</v>
      </c>
    </row>
    <row r="31" spans="1:31" x14ac:dyDescent="0.2">
      <c r="A31" s="2"/>
      <c r="B31">
        <v>75</v>
      </c>
      <c r="C31" t="s">
        <v>54</v>
      </c>
      <c r="D31" t="s">
        <v>46</v>
      </c>
      <c r="E31">
        <v>60</v>
      </c>
      <c r="G31" s="1">
        <v>156</v>
      </c>
      <c r="H31">
        <v>100</v>
      </c>
      <c r="I31">
        <v>107</v>
      </c>
      <c r="J31">
        <v>207</v>
      </c>
      <c r="K31">
        <v>25</v>
      </c>
      <c r="L31">
        <v>10000</v>
      </c>
      <c r="M31">
        <v>9242</v>
      </c>
      <c r="N31" s="1">
        <v>261.56666666666666</v>
      </c>
      <c r="O31">
        <v>150</v>
      </c>
      <c r="P31" t="s">
        <v>150</v>
      </c>
      <c r="Q31" s="1">
        <v>411.56666666666666</v>
      </c>
      <c r="S31">
        <v>50</v>
      </c>
      <c r="T31">
        <v>75</v>
      </c>
      <c r="W31">
        <v>0</v>
      </c>
      <c r="X31" s="1">
        <v>909.56666666666661</v>
      </c>
      <c r="Y31">
        <v>29</v>
      </c>
      <c r="Z31" s="2"/>
      <c r="AB31">
        <v>7233</v>
      </c>
      <c r="AC31">
        <v>2009</v>
      </c>
      <c r="AD31" s="6">
        <v>0.27775473524125538</v>
      </c>
      <c r="AE31">
        <v>74</v>
      </c>
    </row>
    <row r="32" spans="1:31" x14ac:dyDescent="0.2">
      <c r="A32" s="2"/>
      <c r="B32">
        <v>5</v>
      </c>
      <c r="C32" t="s">
        <v>91</v>
      </c>
      <c r="D32" t="s">
        <v>18</v>
      </c>
      <c r="E32">
        <v>60</v>
      </c>
      <c r="G32" s="1">
        <v>176</v>
      </c>
      <c r="H32">
        <v>100</v>
      </c>
      <c r="I32">
        <v>100</v>
      </c>
      <c r="J32">
        <v>200</v>
      </c>
      <c r="K32">
        <v>100</v>
      </c>
      <c r="L32">
        <v>10000</v>
      </c>
      <c r="M32">
        <v>8694</v>
      </c>
      <c r="N32" s="1">
        <v>197.63333333333333</v>
      </c>
      <c r="O32">
        <v>150</v>
      </c>
      <c r="P32" t="s">
        <v>150</v>
      </c>
      <c r="Q32" s="1">
        <v>347.63333333333333</v>
      </c>
      <c r="R32">
        <v>15</v>
      </c>
      <c r="S32">
        <v>0</v>
      </c>
      <c r="T32">
        <v>115</v>
      </c>
      <c r="W32">
        <v>0</v>
      </c>
      <c r="X32" s="1">
        <v>898.63333333333333</v>
      </c>
      <c r="Y32">
        <v>31</v>
      </c>
      <c r="Z32" s="2"/>
      <c r="AB32">
        <v>9967</v>
      </c>
      <c r="AC32">
        <v>1273</v>
      </c>
      <c r="AD32" s="6">
        <v>0.12772148088692686</v>
      </c>
      <c r="AE32">
        <v>52</v>
      </c>
    </row>
    <row r="33" spans="1:31" x14ac:dyDescent="0.2">
      <c r="A33" s="2"/>
      <c r="B33">
        <v>120</v>
      </c>
      <c r="C33" t="s">
        <v>49</v>
      </c>
      <c r="D33" t="s">
        <v>18</v>
      </c>
      <c r="E33">
        <v>60</v>
      </c>
      <c r="G33" s="1">
        <v>175</v>
      </c>
      <c r="H33">
        <v>98.5</v>
      </c>
      <c r="I33">
        <v>106</v>
      </c>
      <c r="J33">
        <v>204.5</v>
      </c>
      <c r="K33">
        <v>25</v>
      </c>
      <c r="L33">
        <v>10000</v>
      </c>
      <c r="M33">
        <v>9401</v>
      </c>
      <c r="N33" s="1">
        <v>280.11666666666667</v>
      </c>
      <c r="O33">
        <v>150</v>
      </c>
      <c r="P33" t="s">
        <v>150</v>
      </c>
      <c r="Q33" s="1">
        <v>430.11666666666667</v>
      </c>
      <c r="S33">
        <v>0</v>
      </c>
      <c r="T33">
        <v>25</v>
      </c>
      <c r="W33">
        <v>0</v>
      </c>
      <c r="X33" s="1">
        <v>894.61666666666667</v>
      </c>
      <c r="Y33">
        <v>32</v>
      </c>
      <c r="Z33" s="2"/>
      <c r="AB33">
        <v>10800</v>
      </c>
      <c r="AC33">
        <v>1399</v>
      </c>
      <c r="AD33" s="6">
        <v>0.12953703703703703</v>
      </c>
      <c r="AE33">
        <v>53</v>
      </c>
    </row>
    <row r="34" spans="1:31" x14ac:dyDescent="0.2">
      <c r="A34" s="2"/>
      <c r="B34">
        <v>140</v>
      </c>
      <c r="C34" t="s">
        <v>131</v>
      </c>
      <c r="D34" t="s">
        <v>18</v>
      </c>
      <c r="E34">
        <v>60</v>
      </c>
      <c r="G34" s="1">
        <v>155.5</v>
      </c>
      <c r="H34">
        <v>105</v>
      </c>
      <c r="I34">
        <v>101</v>
      </c>
      <c r="J34">
        <v>206</v>
      </c>
      <c r="K34">
        <v>25</v>
      </c>
      <c r="L34">
        <v>10000</v>
      </c>
      <c r="M34">
        <v>10549</v>
      </c>
      <c r="N34" s="1">
        <v>285.95</v>
      </c>
      <c r="O34">
        <v>150</v>
      </c>
      <c r="P34" t="s">
        <v>151</v>
      </c>
      <c r="Q34" s="1">
        <v>435.95</v>
      </c>
      <c r="S34">
        <v>0</v>
      </c>
      <c r="T34">
        <v>25</v>
      </c>
      <c r="W34">
        <v>0</v>
      </c>
      <c r="X34" s="1">
        <v>882.45</v>
      </c>
      <c r="Y34">
        <v>33</v>
      </c>
      <c r="Z34" s="2"/>
      <c r="AB34">
        <v>10000</v>
      </c>
      <c r="AC34">
        <v>549</v>
      </c>
      <c r="AD34" s="6">
        <v>5.4899999999999997E-2</v>
      </c>
      <c r="AE34">
        <v>31</v>
      </c>
    </row>
    <row r="35" spans="1:31" x14ac:dyDescent="0.2">
      <c r="A35" s="2"/>
      <c r="B35">
        <v>147</v>
      </c>
      <c r="C35" t="s">
        <v>132</v>
      </c>
      <c r="D35" t="s">
        <v>18</v>
      </c>
      <c r="E35">
        <v>60</v>
      </c>
      <c r="G35" s="1">
        <v>169</v>
      </c>
      <c r="H35">
        <v>105</v>
      </c>
      <c r="I35">
        <v>100.7</v>
      </c>
      <c r="J35">
        <v>205.7</v>
      </c>
      <c r="K35">
        <v>100</v>
      </c>
      <c r="L35">
        <v>10000</v>
      </c>
      <c r="M35">
        <v>8233</v>
      </c>
      <c r="N35" s="1">
        <v>143.85</v>
      </c>
      <c r="O35">
        <v>150</v>
      </c>
      <c r="P35" t="s">
        <v>151</v>
      </c>
      <c r="Q35" s="1">
        <v>293.85000000000002</v>
      </c>
      <c r="S35">
        <v>50</v>
      </c>
      <c r="T35">
        <v>150</v>
      </c>
      <c r="W35">
        <v>0</v>
      </c>
      <c r="X35" s="1">
        <v>878.55</v>
      </c>
      <c r="Y35">
        <v>34</v>
      </c>
      <c r="Z35" s="2"/>
      <c r="AB35">
        <v>9700</v>
      </c>
      <c r="AC35">
        <v>1467</v>
      </c>
      <c r="AD35" s="6">
        <v>0.15123711340206186</v>
      </c>
      <c r="AE35">
        <v>58</v>
      </c>
    </row>
    <row r="36" spans="1:31" x14ac:dyDescent="0.2">
      <c r="A36" s="2"/>
      <c r="B36">
        <v>91</v>
      </c>
      <c r="C36" t="s">
        <v>113</v>
      </c>
      <c r="D36" t="s">
        <v>18</v>
      </c>
      <c r="E36">
        <v>60</v>
      </c>
      <c r="F36">
        <v>0</v>
      </c>
      <c r="G36" s="1">
        <v>189.25</v>
      </c>
      <c r="H36">
        <v>91</v>
      </c>
      <c r="I36">
        <v>88</v>
      </c>
      <c r="J36">
        <v>179</v>
      </c>
      <c r="K36">
        <v>100</v>
      </c>
      <c r="L36">
        <v>10000</v>
      </c>
      <c r="M36">
        <v>9540</v>
      </c>
      <c r="N36" s="1">
        <v>296.33333333333331</v>
      </c>
      <c r="O36">
        <v>0</v>
      </c>
      <c r="P36" t="s">
        <v>152</v>
      </c>
      <c r="Q36" s="1">
        <v>296.33333333333331</v>
      </c>
      <c r="S36">
        <v>50</v>
      </c>
      <c r="T36">
        <v>150</v>
      </c>
      <c r="W36">
        <v>0</v>
      </c>
      <c r="X36" s="1">
        <v>874.58333333333326</v>
      </c>
      <c r="Y36">
        <v>35</v>
      </c>
      <c r="Z36" s="2"/>
      <c r="AB36">
        <v>9960</v>
      </c>
      <c r="AC36">
        <v>420</v>
      </c>
      <c r="AD36" s="6">
        <v>4.2168674698795178E-2</v>
      </c>
      <c r="AE36">
        <v>26</v>
      </c>
    </row>
    <row r="37" spans="1:31" x14ac:dyDescent="0.2">
      <c r="A37" s="2"/>
      <c r="B37">
        <v>12</v>
      </c>
      <c r="C37" t="s">
        <v>43</v>
      </c>
      <c r="D37" t="s">
        <v>60</v>
      </c>
      <c r="E37">
        <v>60</v>
      </c>
      <c r="G37" s="1">
        <v>180</v>
      </c>
      <c r="H37">
        <v>100</v>
      </c>
      <c r="I37">
        <v>89</v>
      </c>
      <c r="J37">
        <v>189</v>
      </c>
      <c r="K37">
        <v>100</v>
      </c>
      <c r="L37">
        <v>30000</v>
      </c>
      <c r="M37">
        <v>24580</v>
      </c>
      <c r="N37" s="1">
        <v>139.22222222222223</v>
      </c>
      <c r="O37">
        <v>150</v>
      </c>
      <c r="P37" t="s">
        <v>150</v>
      </c>
      <c r="Q37" s="1">
        <v>289.22222222222223</v>
      </c>
      <c r="S37">
        <v>50</v>
      </c>
      <c r="T37">
        <v>150</v>
      </c>
      <c r="W37">
        <v>0</v>
      </c>
      <c r="X37" s="1">
        <v>868.22222222222217</v>
      </c>
      <c r="Y37">
        <v>36</v>
      </c>
      <c r="Z37" s="2"/>
      <c r="AB37">
        <v>27473</v>
      </c>
      <c r="AC37">
        <v>2893</v>
      </c>
      <c r="AD37" s="6">
        <v>0.10530338878171296</v>
      </c>
      <c r="AE37">
        <v>46</v>
      </c>
    </row>
    <row r="38" spans="1:31" x14ac:dyDescent="0.2">
      <c r="A38" s="2"/>
      <c r="B38">
        <v>116</v>
      </c>
      <c r="C38" t="s">
        <v>72</v>
      </c>
      <c r="D38" t="s">
        <v>18</v>
      </c>
      <c r="E38">
        <v>60</v>
      </c>
      <c r="F38">
        <v>15</v>
      </c>
      <c r="G38" s="1">
        <v>115</v>
      </c>
      <c r="H38">
        <v>100</v>
      </c>
      <c r="I38">
        <v>79</v>
      </c>
      <c r="J38">
        <v>179</v>
      </c>
      <c r="K38">
        <v>25</v>
      </c>
      <c r="L38">
        <v>10000</v>
      </c>
      <c r="M38">
        <v>10023</v>
      </c>
      <c r="N38" s="1">
        <v>347.31666666666666</v>
      </c>
      <c r="O38">
        <v>150</v>
      </c>
      <c r="P38" t="s">
        <v>150</v>
      </c>
      <c r="Q38" s="1">
        <v>497.31666666666666</v>
      </c>
      <c r="S38">
        <v>0</v>
      </c>
      <c r="T38">
        <v>25</v>
      </c>
      <c r="W38">
        <v>15</v>
      </c>
      <c r="X38" s="1">
        <v>861.31666666666661</v>
      </c>
      <c r="Y38">
        <v>37</v>
      </c>
      <c r="Z38" s="2"/>
      <c r="AB38">
        <v>10060</v>
      </c>
      <c r="AC38">
        <v>37</v>
      </c>
      <c r="AD38" s="6">
        <v>3.6779324055666003E-3</v>
      </c>
      <c r="AE38">
        <v>4</v>
      </c>
    </row>
    <row r="39" spans="1:31" x14ac:dyDescent="0.2">
      <c r="A39" s="2"/>
      <c r="B39">
        <v>21</v>
      </c>
      <c r="C39" t="s">
        <v>77</v>
      </c>
      <c r="D39" t="s">
        <v>18</v>
      </c>
      <c r="E39">
        <v>60</v>
      </c>
      <c r="G39" s="1">
        <v>173.33333333333331</v>
      </c>
      <c r="H39">
        <v>107</v>
      </c>
      <c r="I39">
        <v>118.7</v>
      </c>
      <c r="J39">
        <v>225.7</v>
      </c>
      <c r="K39">
        <v>50</v>
      </c>
      <c r="L39">
        <v>10000</v>
      </c>
      <c r="M39">
        <v>8279</v>
      </c>
      <c r="N39" s="1">
        <v>149.21666666666667</v>
      </c>
      <c r="O39">
        <v>150</v>
      </c>
      <c r="P39" t="s">
        <v>151</v>
      </c>
      <c r="Q39" s="1">
        <v>299.2166666666667</v>
      </c>
      <c r="S39">
        <v>50</v>
      </c>
      <c r="T39">
        <v>100</v>
      </c>
      <c r="W39">
        <v>0</v>
      </c>
      <c r="X39" s="1">
        <v>858.25</v>
      </c>
      <c r="Y39">
        <v>38</v>
      </c>
      <c r="Z39" s="2"/>
      <c r="AB39">
        <v>10000</v>
      </c>
      <c r="AC39">
        <v>1721</v>
      </c>
      <c r="AD39" s="6">
        <v>0.1721</v>
      </c>
      <c r="AE39">
        <v>64</v>
      </c>
    </row>
    <row r="40" spans="1:31" x14ac:dyDescent="0.2">
      <c r="A40" s="2"/>
      <c r="B40">
        <v>132</v>
      </c>
      <c r="C40" t="s">
        <v>65</v>
      </c>
      <c r="D40" t="s">
        <v>18</v>
      </c>
      <c r="E40">
        <v>60</v>
      </c>
      <c r="G40" s="1">
        <v>179.66666666666669</v>
      </c>
      <c r="H40">
        <v>60</v>
      </c>
      <c r="I40">
        <v>99.3</v>
      </c>
      <c r="J40">
        <v>159.30000000000001</v>
      </c>
      <c r="K40">
        <v>0</v>
      </c>
      <c r="L40">
        <v>10000</v>
      </c>
      <c r="M40">
        <v>9636</v>
      </c>
      <c r="N40" s="1">
        <v>307.5333333333333</v>
      </c>
      <c r="O40">
        <v>150</v>
      </c>
      <c r="P40" t="s">
        <v>150</v>
      </c>
      <c r="Q40" s="1">
        <v>457.5333333333333</v>
      </c>
      <c r="S40">
        <v>0</v>
      </c>
      <c r="T40">
        <v>0</v>
      </c>
      <c r="W40">
        <v>0</v>
      </c>
      <c r="X40" s="1">
        <v>856.5</v>
      </c>
      <c r="Y40">
        <v>39</v>
      </c>
      <c r="Z40" s="2"/>
      <c r="AB40">
        <v>10180</v>
      </c>
      <c r="AC40">
        <v>544</v>
      </c>
      <c r="AD40" s="6">
        <v>5.3438113948919452E-2</v>
      </c>
      <c r="AE40">
        <v>30</v>
      </c>
    </row>
    <row r="41" spans="1:31" x14ac:dyDescent="0.2">
      <c r="A41" s="2"/>
      <c r="B41">
        <v>52</v>
      </c>
      <c r="C41" t="s">
        <v>104</v>
      </c>
      <c r="D41" t="s">
        <v>18</v>
      </c>
      <c r="E41">
        <v>60</v>
      </c>
      <c r="F41">
        <v>15</v>
      </c>
      <c r="G41" s="1">
        <v>56.5</v>
      </c>
      <c r="H41">
        <v>90</v>
      </c>
      <c r="I41">
        <v>77</v>
      </c>
      <c r="J41">
        <v>167</v>
      </c>
      <c r="K41">
        <v>100</v>
      </c>
      <c r="L41">
        <v>10000</v>
      </c>
      <c r="M41">
        <v>9440</v>
      </c>
      <c r="N41" s="1">
        <v>284.66666666666669</v>
      </c>
      <c r="O41">
        <v>150</v>
      </c>
      <c r="P41" t="s">
        <v>150</v>
      </c>
      <c r="Q41" s="1">
        <v>434.66666666666669</v>
      </c>
      <c r="S41">
        <v>50</v>
      </c>
      <c r="T41">
        <v>150</v>
      </c>
      <c r="W41">
        <v>15</v>
      </c>
      <c r="X41" s="1">
        <v>853.16666666666674</v>
      </c>
      <c r="Y41">
        <v>40</v>
      </c>
      <c r="Z41" s="2"/>
      <c r="AB41">
        <v>9893</v>
      </c>
      <c r="AC41">
        <v>453</v>
      </c>
      <c r="AD41" s="6">
        <v>4.5789952491660769E-2</v>
      </c>
      <c r="AE41">
        <v>28</v>
      </c>
    </row>
    <row r="42" spans="1:31" x14ac:dyDescent="0.2">
      <c r="A42" s="2"/>
      <c r="B42">
        <v>148</v>
      </c>
      <c r="C42" t="s">
        <v>133</v>
      </c>
      <c r="D42" t="s">
        <v>18</v>
      </c>
      <c r="E42">
        <v>60</v>
      </c>
      <c r="G42" s="1">
        <v>162.33333333333334</v>
      </c>
      <c r="H42">
        <v>99</v>
      </c>
      <c r="I42">
        <v>72.5</v>
      </c>
      <c r="J42">
        <v>171.5</v>
      </c>
      <c r="K42">
        <v>100</v>
      </c>
      <c r="L42">
        <v>10000</v>
      </c>
      <c r="M42">
        <v>8356</v>
      </c>
      <c r="N42" s="1">
        <v>158.19999999999999</v>
      </c>
      <c r="O42">
        <v>150</v>
      </c>
      <c r="P42" t="s">
        <v>151</v>
      </c>
      <c r="Q42" s="1">
        <v>308.2</v>
      </c>
      <c r="S42">
        <v>50</v>
      </c>
      <c r="T42">
        <v>150</v>
      </c>
      <c r="W42">
        <v>0</v>
      </c>
      <c r="X42" s="1">
        <v>852.0333333333333</v>
      </c>
      <c r="Y42">
        <v>41</v>
      </c>
      <c r="Z42" s="2"/>
      <c r="AB42">
        <v>10800</v>
      </c>
      <c r="AC42">
        <v>2444</v>
      </c>
      <c r="AD42" s="6">
        <v>0.2262962962962963</v>
      </c>
      <c r="AE42">
        <v>71</v>
      </c>
    </row>
    <row r="43" spans="1:31" x14ac:dyDescent="0.2">
      <c r="A43" s="2"/>
      <c r="B43">
        <v>60</v>
      </c>
      <c r="C43" t="s">
        <v>80</v>
      </c>
      <c r="D43" t="s">
        <v>60</v>
      </c>
      <c r="E43">
        <v>60</v>
      </c>
      <c r="G43" s="1">
        <v>179.75</v>
      </c>
      <c r="H43">
        <v>72</v>
      </c>
      <c r="I43">
        <v>102</v>
      </c>
      <c r="J43">
        <v>174</v>
      </c>
      <c r="K43">
        <v>100</v>
      </c>
      <c r="L43">
        <v>30000</v>
      </c>
      <c r="M43">
        <v>25751</v>
      </c>
      <c r="N43" s="1">
        <v>184.76111111111112</v>
      </c>
      <c r="O43">
        <v>150</v>
      </c>
      <c r="P43" t="s">
        <v>151</v>
      </c>
      <c r="Q43" s="1">
        <v>334.76111111111112</v>
      </c>
      <c r="S43">
        <v>0</v>
      </c>
      <c r="T43">
        <v>100</v>
      </c>
      <c r="W43">
        <v>0</v>
      </c>
      <c r="X43" s="1">
        <v>848.51111111111118</v>
      </c>
      <c r="Y43">
        <v>42</v>
      </c>
      <c r="Z43" s="2"/>
      <c r="AB43">
        <v>29596</v>
      </c>
      <c r="AC43">
        <v>3845</v>
      </c>
      <c r="AD43" s="6">
        <v>0.12991620489255304</v>
      </c>
      <c r="AE43">
        <v>54</v>
      </c>
    </row>
    <row r="44" spans="1:31" x14ac:dyDescent="0.2">
      <c r="A44" s="2"/>
      <c r="B44">
        <v>66</v>
      </c>
      <c r="C44" t="s">
        <v>19</v>
      </c>
      <c r="D44" t="s">
        <v>18</v>
      </c>
      <c r="E44">
        <v>60</v>
      </c>
      <c r="G44" s="1">
        <v>183.75</v>
      </c>
      <c r="H44">
        <v>107</v>
      </c>
      <c r="I44">
        <v>115</v>
      </c>
      <c r="J44">
        <v>222</v>
      </c>
      <c r="K44">
        <v>100</v>
      </c>
      <c r="L44">
        <v>10000</v>
      </c>
      <c r="M44">
        <v>8982</v>
      </c>
      <c r="N44" s="1">
        <v>231.23333333333335</v>
      </c>
      <c r="O44">
        <v>0</v>
      </c>
      <c r="P44" t="s">
        <v>152</v>
      </c>
      <c r="Q44" s="1">
        <v>231.23333333333335</v>
      </c>
      <c r="S44">
        <v>50</v>
      </c>
      <c r="T44">
        <v>150</v>
      </c>
      <c r="W44">
        <v>0</v>
      </c>
      <c r="X44" s="1">
        <v>846.98333333333335</v>
      </c>
      <c r="Y44">
        <v>43</v>
      </c>
      <c r="Z44" s="2"/>
      <c r="AB44">
        <v>10050</v>
      </c>
      <c r="AC44">
        <v>1068</v>
      </c>
      <c r="AD44" s="6">
        <v>0.10626865671641791</v>
      </c>
      <c r="AE44">
        <v>47</v>
      </c>
    </row>
    <row r="45" spans="1:31" x14ac:dyDescent="0.2">
      <c r="A45" s="2"/>
      <c r="B45">
        <v>135</v>
      </c>
      <c r="C45" t="s">
        <v>130</v>
      </c>
      <c r="D45" t="s">
        <v>18</v>
      </c>
      <c r="E45">
        <v>60</v>
      </c>
      <c r="G45" s="1">
        <v>0</v>
      </c>
      <c r="H45">
        <v>64</v>
      </c>
      <c r="I45">
        <v>70</v>
      </c>
      <c r="J45">
        <v>134</v>
      </c>
      <c r="K45">
        <v>100</v>
      </c>
      <c r="L45">
        <v>10000</v>
      </c>
      <c r="M45">
        <v>10024</v>
      </c>
      <c r="N45" s="1">
        <v>347.2</v>
      </c>
      <c r="O45">
        <v>150</v>
      </c>
      <c r="P45" t="s">
        <v>150</v>
      </c>
      <c r="Q45" s="1">
        <v>497.2</v>
      </c>
      <c r="S45">
        <v>50</v>
      </c>
      <c r="T45">
        <v>150</v>
      </c>
      <c r="W45">
        <v>0</v>
      </c>
      <c r="X45" s="1">
        <v>841.2</v>
      </c>
      <c r="Y45">
        <v>44</v>
      </c>
      <c r="Z45" s="2"/>
      <c r="AB45">
        <v>11084</v>
      </c>
      <c r="AC45">
        <v>1060</v>
      </c>
      <c r="AD45" s="6">
        <v>9.5633345362684946E-2</v>
      </c>
      <c r="AE45">
        <v>45</v>
      </c>
    </row>
    <row r="46" spans="1:31" x14ac:dyDescent="0.2">
      <c r="A46" s="2"/>
      <c r="B46">
        <v>153</v>
      </c>
      <c r="C46" t="s">
        <v>135</v>
      </c>
      <c r="D46" t="s">
        <v>18</v>
      </c>
      <c r="E46">
        <v>60</v>
      </c>
      <c r="F46">
        <v>15</v>
      </c>
      <c r="G46" s="1">
        <v>148</v>
      </c>
      <c r="H46">
        <v>103</v>
      </c>
      <c r="I46">
        <v>95</v>
      </c>
      <c r="J46">
        <v>198</v>
      </c>
      <c r="K46">
        <v>100</v>
      </c>
      <c r="L46">
        <v>10000</v>
      </c>
      <c r="M46">
        <v>8286</v>
      </c>
      <c r="N46" s="1">
        <v>150.03333333333333</v>
      </c>
      <c r="O46">
        <v>150</v>
      </c>
      <c r="P46" t="s">
        <v>151</v>
      </c>
      <c r="Q46" s="1">
        <v>300.0333333333333</v>
      </c>
      <c r="S46">
        <v>50</v>
      </c>
      <c r="T46">
        <v>150</v>
      </c>
      <c r="W46">
        <v>15</v>
      </c>
      <c r="X46" s="1">
        <v>841.0333333333333</v>
      </c>
      <c r="Y46">
        <v>45</v>
      </c>
      <c r="Z46" s="2"/>
      <c r="AB46">
        <v>10720</v>
      </c>
      <c r="AC46">
        <v>2434</v>
      </c>
      <c r="AD46" s="6">
        <v>0.22705223880597014</v>
      </c>
      <c r="AE46">
        <v>72</v>
      </c>
    </row>
    <row r="47" spans="1:31" x14ac:dyDescent="0.2">
      <c r="A47" s="2"/>
      <c r="B47">
        <v>109</v>
      </c>
      <c r="C47" t="s">
        <v>121</v>
      </c>
      <c r="D47" t="s">
        <v>18</v>
      </c>
      <c r="E47">
        <v>60</v>
      </c>
      <c r="F47">
        <v>15</v>
      </c>
      <c r="G47" s="1">
        <v>152.5</v>
      </c>
      <c r="H47">
        <v>91</v>
      </c>
      <c r="I47">
        <v>106.7</v>
      </c>
      <c r="J47">
        <v>197.7</v>
      </c>
      <c r="K47">
        <v>25</v>
      </c>
      <c r="L47">
        <v>10000</v>
      </c>
      <c r="M47">
        <v>10864</v>
      </c>
      <c r="N47" s="1">
        <v>249.2</v>
      </c>
      <c r="O47">
        <v>150</v>
      </c>
      <c r="P47" t="s">
        <v>150</v>
      </c>
      <c r="Q47" s="1">
        <v>399.2</v>
      </c>
      <c r="S47">
        <v>0</v>
      </c>
      <c r="T47">
        <v>25</v>
      </c>
      <c r="W47">
        <v>15</v>
      </c>
      <c r="X47" s="1">
        <v>819.4</v>
      </c>
      <c r="Y47">
        <v>46</v>
      </c>
      <c r="Z47" s="2"/>
      <c r="AB47">
        <v>11149</v>
      </c>
      <c r="AC47">
        <v>285</v>
      </c>
      <c r="AD47" s="6">
        <v>2.556283074715221E-2</v>
      </c>
      <c r="AE47">
        <v>17</v>
      </c>
    </row>
    <row r="48" spans="1:31" x14ac:dyDescent="0.2">
      <c r="A48" s="2"/>
      <c r="B48">
        <v>19</v>
      </c>
      <c r="C48" t="s">
        <v>95</v>
      </c>
      <c r="D48" t="s">
        <v>18</v>
      </c>
      <c r="E48">
        <v>60</v>
      </c>
      <c r="G48" s="1">
        <v>170.5</v>
      </c>
      <c r="H48">
        <v>97</v>
      </c>
      <c r="I48">
        <v>78</v>
      </c>
      <c r="J48">
        <v>175</v>
      </c>
      <c r="K48">
        <v>100</v>
      </c>
      <c r="L48">
        <v>10000</v>
      </c>
      <c r="M48">
        <v>10322</v>
      </c>
      <c r="N48" s="1">
        <v>312.43333333333334</v>
      </c>
      <c r="O48">
        <v>0</v>
      </c>
      <c r="P48" t="s">
        <v>152</v>
      </c>
      <c r="Q48" s="1">
        <v>312.43333333333334</v>
      </c>
      <c r="S48">
        <v>0</v>
      </c>
      <c r="T48">
        <v>100</v>
      </c>
      <c r="W48">
        <v>0</v>
      </c>
      <c r="X48" s="1">
        <v>817.93333333333339</v>
      </c>
      <c r="Y48">
        <v>47</v>
      </c>
      <c r="Z48" s="2"/>
      <c r="AB48">
        <v>10050</v>
      </c>
      <c r="AC48">
        <v>272</v>
      </c>
      <c r="AD48" s="6">
        <v>2.7064676616915424E-2</v>
      </c>
      <c r="AE48">
        <v>20</v>
      </c>
    </row>
    <row r="49" spans="1:31" x14ac:dyDescent="0.2">
      <c r="A49" s="2"/>
      <c r="B49">
        <v>39</v>
      </c>
      <c r="C49" t="s">
        <v>140</v>
      </c>
      <c r="D49" t="s">
        <v>28</v>
      </c>
      <c r="E49">
        <v>45</v>
      </c>
      <c r="G49" s="1">
        <v>155</v>
      </c>
      <c r="H49">
        <v>101.33333333333333</v>
      </c>
      <c r="I49">
        <v>113</v>
      </c>
      <c r="J49">
        <v>214.33333333333331</v>
      </c>
      <c r="K49">
        <v>50</v>
      </c>
      <c r="L49">
        <v>10000</v>
      </c>
      <c r="M49">
        <v>9549</v>
      </c>
      <c r="N49" s="1">
        <v>297.38333333333333</v>
      </c>
      <c r="O49">
        <v>0</v>
      </c>
      <c r="P49" t="s">
        <v>152</v>
      </c>
      <c r="Q49" s="1">
        <v>297.38333333333333</v>
      </c>
      <c r="S49">
        <v>50</v>
      </c>
      <c r="T49">
        <v>100</v>
      </c>
      <c r="W49">
        <v>0</v>
      </c>
      <c r="X49" s="1">
        <v>811.7166666666667</v>
      </c>
      <c r="Y49">
        <v>48</v>
      </c>
      <c r="Z49" s="2"/>
      <c r="AB49">
        <v>10328</v>
      </c>
      <c r="AC49">
        <v>779</v>
      </c>
      <c r="AD49" s="6">
        <v>7.5426026336173513E-2</v>
      </c>
      <c r="AE49">
        <v>37</v>
      </c>
    </row>
    <row r="50" spans="1:31" x14ac:dyDescent="0.2">
      <c r="A50" s="2"/>
      <c r="B50">
        <v>47</v>
      </c>
      <c r="C50" t="s">
        <v>62</v>
      </c>
      <c r="D50" t="s">
        <v>28</v>
      </c>
      <c r="E50">
        <v>60</v>
      </c>
      <c r="G50" s="1">
        <v>154.5</v>
      </c>
      <c r="H50">
        <v>100</v>
      </c>
      <c r="I50">
        <v>109.5</v>
      </c>
      <c r="J50">
        <v>209.5</v>
      </c>
      <c r="K50">
        <v>100</v>
      </c>
      <c r="L50">
        <v>10000</v>
      </c>
      <c r="M50">
        <v>8015</v>
      </c>
      <c r="N50" s="1">
        <v>118.41666666666666</v>
      </c>
      <c r="O50">
        <v>150</v>
      </c>
      <c r="P50" t="s">
        <v>150</v>
      </c>
      <c r="Q50" s="1">
        <v>268.41666666666663</v>
      </c>
      <c r="R50">
        <v>15</v>
      </c>
      <c r="S50">
        <v>0</v>
      </c>
      <c r="T50">
        <v>115</v>
      </c>
      <c r="W50">
        <v>0</v>
      </c>
      <c r="X50" s="1">
        <v>807.41666666666663</v>
      </c>
      <c r="Y50">
        <v>49</v>
      </c>
      <c r="Z50" s="2"/>
      <c r="AB50">
        <v>10300</v>
      </c>
      <c r="AC50">
        <v>2285</v>
      </c>
      <c r="AD50" s="6">
        <v>0.22184466019417476</v>
      </c>
      <c r="AE50">
        <v>70</v>
      </c>
    </row>
    <row r="51" spans="1:31" x14ac:dyDescent="0.2">
      <c r="A51" s="2"/>
      <c r="B51">
        <v>151</v>
      </c>
      <c r="C51" t="s">
        <v>134</v>
      </c>
      <c r="D51" t="s">
        <v>18</v>
      </c>
      <c r="E51">
        <v>60</v>
      </c>
      <c r="G51" s="1">
        <v>134.5</v>
      </c>
      <c r="H51">
        <v>91</v>
      </c>
      <c r="I51">
        <v>97</v>
      </c>
      <c r="J51">
        <v>188</v>
      </c>
      <c r="K51">
        <v>50</v>
      </c>
      <c r="L51">
        <v>10000</v>
      </c>
      <c r="M51">
        <v>11607</v>
      </c>
      <c r="N51" s="1">
        <v>162.51666666666665</v>
      </c>
      <c r="O51">
        <v>150</v>
      </c>
      <c r="P51" t="s">
        <v>151</v>
      </c>
      <c r="Q51" s="1">
        <v>312.51666666666665</v>
      </c>
      <c r="S51">
        <v>50</v>
      </c>
      <c r="T51">
        <v>100</v>
      </c>
      <c r="W51">
        <v>0</v>
      </c>
      <c r="X51" s="1">
        <v>795.01666666666665</v>
      </c>
      <c r="Y51">
        <v>50</v>
      </c>
      <c r="Z51" s="2"/>
      <c r="AB51">
        <v>9800</v>
      </c>
      <c r="AC51">
        <v>1807</v>
      </c>
      <c r="AD51" s="6">
        <v>0.18438775510204081</v>
      </c>
      <c r="AE51">
        <v>67</v>
      </c>
    </row>
    <row r="52" spans="1:31" x14ac:dyDescent="0.2">
      <c r="A52" s="2"/>
      <c r="B52">
        <v>44</v>
      </c>
      <c r="C52" t="s">
        <v>44</v>
      </c>
      <c r="D52" t="s">
        <v>18</v>
      </c>
      <c r="E52">
        <v>60</v>
      </c>
      <c r="G52" s="1">
        <v>0</v>
      </c>
      <c r="H52">
        <v>74</v>
      </c>
      <c r="I52">
        <v>105.5</v>
      </c>
      <c r="J52">
        <v>179.5</v>
      </c>
      <c r="K52">
        <v>50</v>
      </c>
      <c r="L52">
        <v>10000</v>
      </c>
      <c r="M52">
        <v>9991</v>
      </c>
      <c r="N52" s="1">
        <v>348.95</v>
      </c>
      <c r="O52">
        <v>150</v>
      </c>
      <c r="P52" t="s">
        <v>150</v>
      </c>
      <c r="Q52" s="1">
        <v>498.95</v>
      </c>
      <c r="S52">
        <v>0</v>
      </c>
      <c r="T52">
        <v>50</v>
      </c>
      <c r="W52">
        <v>0</v>
      </c>
      <c r="X52" s="1">
        <v>788.45</v>
      </c>
      <c r="Y52">
        <v>51</v>
      </c>
      <c r="Z52" s="2"/>
      <c r="AB52">
        <v>10205</v>
      </c>
      <c r="AC52">
        <v>214</v>
      </c>
      <c r="AD52" s="6">
        <v>2.0970112689857913E-2</v>
      </c>
      <c r="AE52">
        <v>15</v>
      </c>
    </row>
    <row r="53" spans="1:31" x14ac:dyDescent="0.2">
      <c r="A53" s="2"/>
      <c r="B53">
        <v>14</v>
      </c>
      <c r="C53" t="s">
        <v>39</v>
      </c>
      <c r="D53" t="s">
        <v>60</v>
      </c>
      <c r="E53">
        <v>60</v>
      </c>
      <c r="G53" s="1">
        <v>178.33333333333334</v>
      </c>
      <c r="H53">
        <v>101</v>
      </c>
      <c r="I53">
        <v>102</v>
      </c>
      <c r="J53">
        <v>203</v>
      </c>
      <c r="K53">
        <v>25</v>
      </c>
      <c r="L53">
        <v>30000</v>
      </c>
      <c r="M53">
        <v>27911</v>
      </c>
      <c r="N53" s="1">
        <v>268.76111111111112</v>
      </c>
      <c r="O53">
        <v>0</v>
      </c>
      <c r="P53" t="s">
        <v>152</v>
      </c>
      <c r="Q53" s="1">
        <v>268.76111111111112</v>
      </c>
      <c r="S53">
        <v>50</v>
      </c>
      <c r="T53">
        <v>75</v>
      </c>
      <c r="W53">
        <v>0</v>
      </c>
      <c r="X53" s="1">
        <v>785.09444444444443</v>
      </c>
      <c r="Y53">
        <v>52</v>
      </c>
      <c r="Z53" s="2"/>
      <c r="AB53">
        <v>30000</v>
      </c>
      <c r="AC53">
        <v>2089</v>
      </c>
      <c r="AD53" s="6">
        <v>6.9633333333333339E-2</v>
      </c>
      <c r="AE53">
        <v>36</v>
      </c>
    </row>
    <row r="54" spans="1:31" x14ac:dyDescent="0.2">
      <c r="A54" s="2"/>
      <c r="B54">
        <v>138</v>
      </c>
      <c r="C54" t="s">
        <v>143</v>
      </c>
      <c r="D54" t="s">
        <v>28</v>
      </c>
      <c r="E54">
        <v>60</v>
      </c>
      <c r="G54" s="1">
        <v>194</v>
      </c>
      <c r="H54">
        <v>92</v>
      </c>
      <c r="I54">
        <v>112</v>
      </c>
      <c r="J54">
        <v>204</v>
      </c>
      <c r="K54">
        <v>25</v>
      </c>
      <c r="L54">
        <v>10000</v>
      </c>
      <c r="M54">
        <v>10541</v>
      </c>
      <c r="N54" s="1">
        <v>286.88333333333333</v>
      </c>
      <c r="O54">
        <v>0</v>
      </c>
      <c r="P54" t="s">
        <v>152</v>
      </c>
      <c r="Q54" s="1">
        <v>286.88333333333333</v>
      </c>
      <c r="R54">
        <v>15</v>
      </c>
      <c r="S54">
        <v>0</v>
      </c>
      <c r="T54">
        <v>40</v>
      </c>
      <c r="W54">
        <v>0</v>
      </c>
      <c r="X54" s="1">
        <v>784.88333333333333</v>
      </c>
      <c r="Y54">
        <v>53</v>
      </c>
      <c r="Z54" s="2"/>
      <c r="AB54">
        <v>9928</v>
      </c>
      <c r="AC54">
        <v>613</v>
      </c>
      <c r="AD54" s="6">
        <v>6.1744560838033841E-2</v>
      </c>
      <c r="AE54">
        <v>33</v>
      </c>
    </row>
    <row r="55" spans="1:31" x14ac:dyDescent="0.2">
      <c r="A55" s="2"/>
      <c r="B55">
        <v>92</v>
      </c>
      <c r="C55" t="s">
        <v>114</v>
      </c>
      <c r="D55" t="s">
        <v>28</v>
      </c>
      <c r="E55">
        <v>60</v>
      </c>
      <c r="G55" s="1">
        <v>166</v>
      </c>
      <c r="H55">
        <v>85</v>
      </c>
      <c r="I55">
        <v>115</v>
      </c>
      <c r="J55">
        <v>200</v>
      </c>
      <c r="K55">
        <v>0</v>
      </c>
      <c r="L55">
        <v>10000</v>
      </c>
      <c r="M55">
        <v>8790</v>
      </c>
      <c r="N55" s="1">
        <v>208.83333333333334</v>
      </c>
      <c r="O55">
        <v>150</v>
      </c>
      <c r="P55" t="s">
        <v>151</v>
      </c>
      <c r="Q55" s="1">
        <v>358.83333333333337</v>
      </c>
      <c r="S55">
        <v>0</v>
      </c>
      <c r="T55">
        <v>0</v>
      </c>
      <c r="W55">
        <v>0</v>
      </c>
      <c r="X55" s="1">
        <v>784.83333333333337</v>
      </c>
      <c r="Y55">
        <v>54</v>
      </c>
      <c r="Z55" s="2"/>
      <c r="AB55">
        <v>9632</v>
      </c>
      <c r="AC55">
        <v>842</v>
      </c>
      <c r="AD55" s="6">
        <v>8.7416943521594681E-2</v>
      </c>
      <c r="AE55">
        <v>41</v>
      </c>
    </row>
    <row r="56" spans="1:31" x14ac:dyDescent="0.2">
      <c r="A56" s="2"/>
      <c r="B56">
        <v>9</v>
      </c>
      <c r="C56" t="s">
        <v>26</v>
      </c>
      <c r="D56" t="s">
        <v>18</v>
      </c>
      <c r="E56">
        <v>60</v>
      </c>
      <c r="F56">
        <v>15</v>
      </c>
      <c r="G56" s="1">
        <v>122.5</v>
      </c>
      <c r="H56">
        <v>100</v>
      </c>
      <c r="I56">
        <v>79.3</v>
      </c>
      <c r="J56">
        <v>179.3</v>
      </c>
      <c r="K56">
        <v>100</v>
      </c>
      <c r="L56">
        <v>10000</v>
      </c>
      <c r="M56">
        <v>10583</v>
      </c>
      <c r="N56" s="1">
        <v>281.98333333333335</v>
      </c>
      <c r="O56">
        <v>0</v>
      </c>
      <c r="P56" t="s">
        <v>152</v>
      </c>
      <c r="Q56" s="1">
        <v>281.98333333333335</v>
      </c>
      <c r="S56">
        <v>50</v>
      </c>
      <c r="T56">
        <v>150</v>
      </c>
      <c r="W56">
        <v>15</v>
      </c>
      <c r="X56" s="1">
        <v>778.7833333333333</v>
      </c>
      <c r="Y56">
        <v>55</v>
      </c>
      <c r="Z56" s="2"/>
      <c r="AB56">
        <v>10500</v>
      </c>
      <c r="AC56">
        <v>83</v>
      </c>
      <c r="AD56" s="6">
        <v>7.904761904761904E-3</v>
      </c>
      <c r="AE56">
        <v>8</v>
      </c>
    </row>
    <row r="57" spans="1:31" x14ac:dyDescent="0.2">
      <c r="A57" s="2"/>
      <c r="B57">
        <v>143</v>
      </c>
      <c r="C57" t="s">
        <v>79</v>
      </c>
      <c r="D57" t="s">
        <v>18</v>
      </c>
      <c r="E57">
        <v>60</v>
      </c>
      <c r="F57">
        <v>15</v>
      </c>
      <c r="G57" s="1">
        <v>136.5</v>
      </c>
      <c r="H57">
        <v>79</v>
      </c>
      <c r="I57">
        <v>84</v>
      </c>
      <c r="J57">
        <v>163</v>
      </c>
      <c r="K57">
        <v>0</v>
      </c>
      <c r="L57">
        <v>10000</v>
      </c>
      <c r="M57">
        <v>9370</v>
      </c>
      <c r="N57" s="1">
        <v>276.5</v>
      </c>
      <c r="O57">
        <v>150</v>
      </c>
      <c r="P57" t="s">
        <v>151</v>
      </c>
      <c r="Q57" s="1">
        <v>426.5</v>
      </c>
      <c r="S57">
        <v>0</v>
      </c>
      <c r="T57">
        <v>0</v>
      </c>
      <c r="W57">
        <v>15</v>
      </c>
      <c r="X57" s="1">
        <v>771</v>
      </c>
      <c r="Y57">
        <v>56</v>
      </c>
      <c r="Z57" s="2"/>
      <c r="AB57">
        <v>10040</v>
      </c>
      <c r="AC57">
        <v>670</v>
      </c>
      <c r="AD57" s="6">
        <v>6.6733067729083662E-2</v>
      </c>
      <c r="AE57">
        <v>34</v>
      </c>
    </row>
    <row r="58" spans="1:31" x14ac:dyDescent="0.2">
      <c r="A58" s="2"/>
      <c r="B58">
        <v>113</v>
      </c>
      <c r="C58" t="s">
        <v>125</v>
      </c>
      <c r="D58" t="s">
        <v>18</v>
      </c>
      <c r="E58">
        <v>60</v>
      </c>
      <c r="G58" s="1">
        <v>171.5</v>
      </c>
      <c r="H58">
        <v>115</v>
      </c>
      <c r="I58">
        <v>95</v>
      </c>
      <c r="J58">
        <v>210</v>
      </c>
      <c r="K58">
        <v>50</v>
      </c>
      <c r="L58">
        <v>10000</v>
      </c>
      <c r="M58">
        <v>8925</v>
      </c>
      <c r="N58" s="1">
        <v>224.58333333333331</v>
      </c>
      <c r="O58">
        <v>0</v>
      </c>
      <c r="P58" t="s">
        <v>152</v>
      </c>
      <c r="Q58" s="1">
        <v>224.58333333333331</v>
      </c>
      <c r="S58">
        <v>50</v>
      </c>
      <c r="T58">
        <v>100</v>
      </c>
      <c r="W58">
        <v>0</v>
      </c>
      <c r="X58" s="1">
        <v>766.08333333333326</v>
      </c>
      <c r="Y58">
        <v>57</v>
      </c>
      <c r="Z58" s="2"/>
      <c r="AB58">
        <v>10544</v>
      </c>
      <c r="AC58">
        <v>1619</v>
      </c>
      <c r="AD58" s="6">
        <v>0.15354704097116845</v>
      </c>
      <c r="AE58">
        <v>59</v>
      </c>
    </row>
    <row r="59" spans="1:31" x14ac:dyDescent="0.2">
      <c r="A59" s="2"/>
      <c r="B59">
        <v>51</v>
      </c>
      <c r="C59" t="s">
        <v>35</v>
      </c>
      <c r="D59" t="s">
        <v>18</v>
      </c>
      <c r="E59">
        <v>60</v>
      </c>
      <c r="F59">
        <v>15</v>
      </c>
      <c r="G59" s="1">
        <v>128.5</v>
      </c>
      <c r="H59">
        <v>99</v>
      </c>
      <c r="I59">
        <v>82</v>
      </c>
      <c r="J59">
        <v>181</v>
      </c>
      <c r="K59">
        <v>25</v>
      </c>
      <c r="L59">
        <v>10000</v>
      </c>
      <c r="M59">
        <v>8985</v>
      </c>
      <c r="N59" s="1">
        <v>231.58333333333331</v>
      </c>
      <c r="O59">
        <v>150</v>
      </c>
      <c r="P59" t="s">
        <v>151</v>
      </c>
      <c r="Q59" s="1">
        <v>381.58333333333331</v>
      </c>
      <c r="S59">
        <v>0</v>
      </c>
      <c r="T59">
        <v>25</v>
      </c>
      <c r="W59">
        <v>15</v>
      </c>
      <c r="X59" s="1">
        <v>761.08333333333326</v>
      </c>
      <c r="Y59">
        <v>58</v>
      </c>
      <c r="Z59" s="2"/>
      <c r="AB59">
        <v>10690</v>
      </c>
      <c r="AC59">
        <v>1705</v>
      </c>
      <c r="AD59" s="6">
        <v>0.15949485500467728</v>
      </c>
      <c r="AE59">
        <v>61</v>
      </c>
    </row>
    <row r="60" spans="1:31" x14ac:dyDescent="0.2">
      <c r="A60" s="2"/>
      <c r="B60">
        <v>106</v>
      </c>
      <c r="C60" t="s">
        <v>51</v>
      </c>
      <c r="D60" t="s">
        <v>18</v>
      </c>
      <c r="E60">
        <v>60</v>
      </c>
      <c r="G60" s="1">
        <v>0</v>
      </c>
      <c r="H60">
        <v>108</v>
      </c>
      <c r="I60">
        <v>65</v>
      </c>
      <c r="J60">
        <v>173</v>
      </c>
      <c r="K60">
        <v>100</v>
      </c>
      <c r="L60">
        <v>10000</v>
      </c>
      <c r="M60">
        <v>8947</v>
      </c>
      <c r="N60" s="1">
        <v>227.14999999999998</v>
      </c>
      <c r="O60">
        <v>150</v>
      </c>
      <c r="P60" t="s">
        <v>150</v>
      </c>
      <c r="Q60" s="1">
        <v>377.15</v>
      </c>
      <c r="S60">
        <v>50</v>
      </c>
      <c r="T60">
        <v>150</v>
      </c>
      <c r="W60">
        <v>0</v>
      </c>
      <c r="X60" s="1">
        <v>760.15</v>
      </c>
      <c r="Y60">
        <v>59</v>
      </c>
      <c r="Z60" s="2"/>
      <c r="AB60">
        <v>10782</v>
      </c>
      <c r="AC60">
        <v>1835</v>
      </c>
      <c r="AD60" s="6">
        <v>0.17019105917269522</v>
      </c>
      <c r="AE60">
        <v>63</v>
      </c>
    </row>
    <row r="61" spans="1:31" x14ac:dyDescent="0.2">
      <c r="A61" s="2"/>
      <c r="B61">
        <v>13</v>
      </c>
      <c r="C61" t="s">
        <v>17</v>
      </c>
      <c r="D61" t="s">
        <v>60</v>
      </c>
      <c r="E61">
        <v>60</v>
      </c>
      <c r="G61" s="1">
        <v>179</v>
      </c>
      <c r="H61">
        <v>111.5</v>
      </c>
      <c r="I61">
        <v>100</v>
      </c>
      <c r="J61">
        <v>211.5</v>
      </c>
      <c r="K61">
        <v>0</v>
      </c>
      <c r="L61">
        <v>30000</v>
      </c>
      <c r="M61">
        <v>23760</v>
      </c>
      <c r="N61" s="1">
        <v>107.33333333333334</v>
      </c>
      <c r="O61">
        <v>150</v>
      </c>
      <c r="P61" t="s">
        <v>151</v>
      </c>
      <c r="Q61" s="1">
        <v>257.33333333333337</v>
      </c>
      <c r="S61">
        <v>50</v>
      </c>
      <c r="T61">
        <v>50</v>
      </c>
      <c r="W61">
        <v>0</v>
      </c>
      <c r="X61" s="1">
        <v>757.83333333333337</v>
      </c>
      <c r="Y61">
        <v>60</v>
      </c>
      <c r="Z61" s="2"/>
      <c r="AB61">
        <v>29315</v>
      </c>
      <c r="AC61">
        <v>5555</v>
      </c>
      <c r="AD61" s="6">
        <v>0.18949343339587241</v>
      </c>
      <c r="AE61">
        <v>68</v>
      </c>
    </row>
    <row r="62" spans="1:31" x14ac:dyDescent="0.2">
      <c r="A62" s="2"/>
      <c r="B62">
        <v>104</v>
      </c>
      <c r="C62" t="s">
        <v>118</v>
      </c>
      <c r="D62" t="s">
        <v>18</v>
      </c>
      <c r="E62">
        <v>60</v>
      </c>
      <c r="G62" s="1">
        <v>149.5</v>
      </c>
      <c r="H62">
        <v>86</v>
      </c>
      <c r="I62">
        <v>76.5</v>
      </c>
      <c r="J62">
        <v>162.5</v>
      </c>
      <c r="K62">
        <v>100</v>
      </c>
      <c r="L62">
        <v>10000</v>
      </c>
      <c r="M62">
        <v>8045</v>
      </c>
      <c r="N62" s="1">
        <v>121.91666666666666</v>
      </c>
      <c r="O62">
        <v>150</v>
      </c>
      <c r="P62" t="s">
        <v>151</v>
      </c>
      <c r="Q62" s="1">
        <v>271.91666666666663</v>
      </c>
      <c r="S62">
        <v>0</v>
      </c>
      <c r="T62">
        <v>100</v>
      </c>
      <c r="W62">
        <v>0</v>
      </c>
      <c r="X62" s="1">
        <v>743.91666666666663</v>
      </c>
      <c r="Y62">
        <v>61</v>
      </c>
      <c r="Z62" s="2"/>
      <c r="AB62">
        <v>8800</v>
      </c>
      <c r="AC62">
        <v>755</v>
      </c>
      <c r="AD62" s="6">
        <v>8.579545454545455E-2</v>
      </c>
      <c r="AE62">
        <v>40</v>
      </c>
    </row>
    <row r="63" spans="1:31" x14ac:dyDescent="0.2">
      <c r="A63" s="2"/>
      <c r="B63">
        <v>150</v>
      </c>
      <c r="C63" t="s">
        <v>23</v>
      </c>
      <c r="D63" t="s">
        <v>18</v>
      </c>
      <c r="E63">
        <v>60</v>
      </c>
      <c r="G63" s="1">
        <v>187.33333333333334</v>
      </c>
      <c r="H63">
        <v>86</v>
      </c>
      <c r="I63">
        <v>110.3</v>
      </c>
      <c r="J63">
        <v>196.3</v>
      </c>
      <c r="K63">
        <v>100</v>
      </c>
      <c r="L63">
        <v>10000</v>
      </c>
      <c r="M63">
        <v>7998</v>
      </c>
      <c r="N63" s="1">
        <v>116.43333333333334</v>
      </c>
      <c r="O63">
        <v>0</v>
      </c>
      <c r="P63" t="s">
        <v>152</v>
      </c>
      <c r="Q63" s="1">
        <v>116.43333333333334</v>
      </c>
      <c r="S63">
        <v>50</v>
      </c>
      <c r="T63">
        <v>150</v>
      </c>
      <c r="W63">
        <v>0</v>
      </c>
      <c r="X63" s="1">
        <v>710.06666666666661</v>
      </c>
      <c r="Y63">
        <v>62</v>
      </c>
      <c r="Z63" s="2"/>
      <c r="AB63">
        <v>10242</v>
      </c>
      <c r="AC63">
        <v>2244</v>
      </c>
      <c r="AD63" s="6">
        <v>0.21909783245459871</v>
      </c>
      <c r="AE63">
        <v>69</v>
      </c>
    </row>
    <row r="64" spans="1:31" x14ac:dyDescent="0.2">
      <c r="A64" s="2"/>
      <c r="B64">
        <v>99</v>
      </c>
      <c r="C64" t="s">
        <v>116</v>
      </c>
      <c r="D64" t="s">
        <v>18</v>
      </c>
      <c r="E64">
        <v>45</v>
      </c>
      <c r="G64" s="1">
        <v>185.5</v>
      </c>
      <c r="H64">
        <v>94</v>
      </c>
      <c r="I64">
        <v>91</v>
      </c>
      <c r="J64">
        <v>185</v>
      </c>
      <c r="K64">
        <v>50</v>
      </c>
      <c r="L64">
        <v>10000</v>
      </c>
      <c r="M64">
        <v>9028</v>
      </c>
      <c r="N64" s="1">
        <v>236.6</v>
      </c>
      <c r="O64">
        <v>0</v>
      </c>
      <c r="P64" t="s">
        <v>152</v>
      </c>
      <c r="Q64" s="1">
        <v>236.6</v>
      </c>
      <c r="S64">
        <v>0</v>
      </c>
      <c r="T64">
        <v>50</v>
      </c>
      <c r="W64">
        <v>0</v>
      </c>
      <c r="X64" s="1">
        <v>702.1</v>
      </c>
      <c r="Y64">
        <v>63</v>
      </c>
      <c r="Z64" s="2"/>
      <c r="AB64">
        <v>9899</v>
      </c>
      <c r="AC64">
        <v>871</v>
      </c>
      <c r="AD64" s="6">
        <v>8.7988685725830892E-2</v>
      </c>
      <c r="AE64">
        <v>42</v>
      </c>
    </row>
    <row r="65" spans="1:31" x14ac:dyDescent="0.2">
      <c r="A65" s="2"/>
      <c r="B65">
        <v>57</v>
      </c>
      <c r="C65" t="s">
        <v>45</v>
      </c>
      <c r="D65" t="s">
        <v>18</v>
      </c>
      <c r="E65">
        <v>45</v>
      </c>
      <c r="G65" s="1">
        <v>142.5</v>
      </c>
      <c r="H65">
        <v>87</v>
      </c>
      <c r="I65">
        <v>76.5</v>
      </c>
      <c r="J65">
        <v>163.5</v>
      </c>
      <c r="K65">
        <v>25</v>
      </c>
      <c r="L65">
        <v>10000</v>
      </c>
      <c r="M65">
        <v>8489</v>
      </c>
      <c r="N65" s="1">
        <v>173.71666666666667</v>
      </c>
      <c r="O65">
        <v>150</v>
      </c>
      <c r="P65" t="s">
        <v>151</v>
      </c>
      <c r="Q65" s="1">
        <v>323.7166666666667</v>
      </c>
      <c r="S65">
        <v>0</v>
      </c>
      <c r="T65">
        <v>25</v>
      </c>
      <c r="W65">
        <v>0</v>
      </c>
      <c r="X65" s="1">
        <v>699.7166666666667</v>
      </c>
      <c r="Y65">
        <v>64</v>
      </c>
      <c r="Z65" s="2"/>
      <c r="AB65">
        <v>10398</v>
      </c>
      <c r="AC65">
        <v>1909</v>
      </c>
      <c r="AD65" s="6">
        <v>0.18359299865358722</v>
      </c>
      <c r="AE65">
        <v>66</v>
      </c>
    </row>
    <row r="66" spans="1:31" x14ac:dyDescent="0.2">
      <c r="A66" s="2"/>
      <c r="B66">
        <v>111</v>
      </c>
      <c r="C66" t="s">
        <v>123</v>
      </c>
      <c r="D66" t="s">
        <v>18</v>
      </c>
      <c r="E66">
        <v>60</v>
      </c>
      <c r="G66" s="1">
        <v>155.5</v>
      </c>
      <c r="H66">
        <v>89.5</v>
      </c>
      <c r="I66">
        <v>84.5</v>
      </c>
      <c r="J66">
        <v>174</v>
      </c>
      <c r="K66">
        <v>100</v>
      </c>
      <c r="L66">
        <v>10000</v>
      </c>
      <c r="N66" s="1">
        <v>0</v>
      </c>
      <c r="O66">
        <v>150</v>
      </c>
      <c r="P66" t="s">
        <v>150</v>
      </c>
      <c r="Q66" s="1">
        <v>150</v>
      </c>
      <c r="S66">
        <v>50</v>
      </c>
      <c r="T66">
        <v>150</v>
      </c>
      <c r="W66">
        <v>0</v>
      </c>
      <c r="X66" s="1">
        <v>689.5</v>
      </c>
      <c r="Y66">
        <v>65</v>
      </c>
      <c r="Z66" s="2"/>
      <c r="AB66">
        <v>10069</v>
      </c>
      <c r="AC66">
        <v>10069</v>
      </c>
      <c r="AD66" s="6">
        <v>1</v>
      </c>
      <c r="AE66">
        <v>85</v>
      </c>
    </row>
    <row r="67" spans="1:31" x14ac:dyDescent="0.2">
      <c r="A67" s="2"/>
      <c r="B67">
        <v>35</v>
      </c>
      <c r="C67" t="s">
        <v>100</v>
      </c>
      <c r="D67" t="s">
        <v>18</v>
      </c>
      <c r="E67">
        <v>60</v>
      </c>
      <c r="G67" s="1">
        <v>152</v>
      </c>
      <c r="H67">
        <v>105</v>
      </c>
      <c r="I67">
        <v>87.7</v>
      </c>
      <c r="J67">
        <v>192.7</v>
      </c>
      <c r="K67">
        <v>0</v>
      </c>
      <c r="L67">
        <v>10000</v>
      </c>
      <c r="M67">
        <v>8984</v>
      </c>
      <c r="N67" s="1">
        <v>231.46666666666667</v>
      </c>
      <c r="O67">
        <v>0</v>
      </c>
      <c r="P67" t="s">
        <v>158</v>
      </c>
      <c r="Q67" s="1">
        <v>231.46666666666667</v>
      </c>
      <c r="S67">
        <v>50</v>
      </c>
      <c r="T67">
        <v>50</v>
      </c>
      <c r="W67">
        <v>0</v>
      </c>
      <c r="X67" s="1">
        <v>686.16666666666663</v>
      </c>
      <c r="Y67">
        <v>66</v>
      </c>
      <c r="Z67" s="2"/>
      <c r="AB67">
        <v>10500</v>
      </c>
      <c r="AC67">
        <v>1516</v>
      </c>
      <c r="AD67" s="6">
        <v>0.14438095238095239</v>
      </c>
      <c r="AE67">
        <v>57</v>
      </c>
    </row>
    <row r="68" spans="1:31" x14ac:dyDescent="0.2">
      <c r="A68" s="2"/>
      <c r="B68">
        <v>36</v>
      </c>
      <c r="C68" t="s">
        <v>101</v>
      </c>
      <c r="D68" t="s">
        <v>18</v>
      </c>
      <c r="E68">
        <v>60</v>
      </c>
      <c r="F68">
        <v>15</v>
      </c>
      <c r="G68" s="1">
        <v>139</v>
      </c>
      <c r="H68">
        <v>78</v>
      </c>
      <c r="I68">
        <v>73</v>
      </c>
      <c r="J68">
        <v>151</v>
      </c>
      <c r="K68">
        <v>0</v>
      </c>
      <c r="L68">
        <v>10000</v>
      </c>
      <c r="M68">
        <v>9528</v>
      </c>
      <c r="N68" s="1">
        <v>294.93333333333334</v>
      </c>
      <c r="O68">
        <v>0</v>
      </c>
      <c r="P68" t="s">
        <v>152</v>
      </c>
      <c r="Q68" s="1">
        <v>294.93333333333334</v>
      </c>
      <c r="S68">
        <v>50</v>
      </c>
      <c r="T68">
        <v>50</v>
      </c>
      <c r="W68">
        <v>15</v>
      </c>
      <c r="X68" s="1">
        <v>679.93333333333339</v>
      </c>
      <c r="Y68">
        <v>67</v>
      </c>
      <c r="Z68" s="2"/>
      <c r="AB68">
        <v>9765</v>
      </c>
      <c r="AC68">
        <v>237</v>
      </c>
      <c r="AD68" s="6">
        <v>2.4270353302611368E-2</v>
      </c>
      <c r="AE68">
        <v>16</v>
      </c>
    </row>
    <row r="69" spans="1:31" x14ac:dyDescent="0.2">
      <c r="A69" s="2"/>
      <c r="B69">
        <v>100</v>
      </c>
      <c r="C69" t="s">
        <v>89</v>
      </c>
      <c r="D69" t="s">
        <v>73</v>
      </c>
      <c r="E69">
        <v>60</v>
      </c>
      <c r="G69" s="1">
        <v>141.5</v>
      </c>
      <c r="H69">
        <v>100</v>
      </c>
      <c r="I69">
        <v>101</v>
      </c>
      <c r="J69">
        <v>201</v>
      </c>
      <c r="K69">
        <v>50</v>
      </c>
      <c r="L69">
        <v>30000</v>
      </c>
      <c r="M69">
        <v>22600</v>
      </c>
      <c r="N69" s="1">
        <v>62.222222222222229</v>
      </c>
      <c r="O69">
        <v>150</v>
      </c>
      <c r="P69" t="s">
        <v>150</v>
      </c>
      <c r="Q69" s="1">
        <v>212.22222222222223</v>
      </c>
      <c r="S69">
        <v>0</v>
      </c>
      <c r="T69">
        <v>50</v>
      </c>
      <c r="W69">
        <v>0</v>
      </c>
      <c r="X69" s="1">
        <v>664.72222222222217</v>
      </c>
      <c r="Y69">
        <v>68</v>
      </c>
      <c r="Z69" s="2"/>
      <c r="AB69">
        <v>24500</v>
      </c>
      <c r="AC69">
        <v>1900</v>
      </c>
      <c r="AD69" s="6">
        <v>7.7551020408163265E-2</v>
      </c>
      <c r="AE69">
        <v>38</v>
      </c>
    </row>
    <row r="70" spans="1:31" x14ac:dyDescent="0.2">
      <c r="A70" s="2"/>
      <c r="B70">
        <v>154</v>
      </c>
      <c r="C70" t="s">
        <v>87</v>
      </c>
      <c r="D70" t="s">
        <v>28</v>
      </c>
      <c r="E70">
        <v>45</v>
      </c>
      <c r="G70" s="1">
        <v>165.5</v>
      </c>
      <c r="H70">
        <v>104</v>
      </c>
      <c r="I70">
        <v>96</v>
      </c>
      <c r="J70">
        <v>200</v>
      </c>
      <c r="K70">
        <v>50</v>
      </c>
      <c r="L70">
        <v>10000</v>
      </c>
      <c r="M70">
        <v>6487</v>
      </c>
      <c r="N70" s="1">
        <v>0</v>
      </c>
      <c r="O70">
        <v>150</v>
      </c>
      <c r="P70" t="s">
        <v>150</v>
      </c>
      <c r="Q70" s="1">
        <v>150</v>
      </c>
      <c r="S70">
        <v>50</v>
      </c>
      <c r="T70">
        <v>100</v>
      </c>
      <c r="W70">
        <v>0</v>
      </c>
      <c r="X70" s="1">
        <v>660.5</v>
      </c>
      <c r="Y70">
        <v>69</v>
      </c>
      <c r="Z70" s="2"/>
      <c r="AB70">
        <v>7800</v>
      </c>
      <c r="AC70">
        <v>1313</v>
      </c>
      <c r="AD70" s="6">
        <v>0.16833333333333333</v>
      </c>
      <c r="AE70">
        <v>62</v>
      </c>
    </row>
    <row r="71" spans="1:31" x14ac:dyDescent="0.2">
      <c r="A71" s="2"/>
      <c r="B71">
        <v>101</v>
      </c>
      <c r="C71" t="s">
        <v>117</v>
      </c>
      <c r="D71" t="s">
        <v>60</v>
      </c>
      <c r="E71">
        <v>60</v>
      </c>
      <c r="F71">
        <v>15</v>
      </c>
      <c r="G71" s="1">
        <v>131.33333333333331</v>
      </c>
      <c r="H71">
        <v>110</v>
      </c>
      <c r="I71">
        <v>111.3</v>
      </c>
      <c r="J71">
        <v>221.3</v>
      </c>
      <c r="K71">
        <v>50</v>
      </c>
      <c r="L71">
        <v>30000</v>
      </c>
      <c r="M71">
        <v>10719</v>
      </c>
      <c r="N71" s="1">
        <v>0</v>
      </c>
      <c r="O71">
        <v>150</v>
      </c>
      <c r="P71" t="s">
        <v>150</v>
      </c>
      <c r="Q71" s="1">
        <v>150</v>
      </c>
      <c r="S71">
        <v>50</v>
      </c>
      <c r="T71">
        <v>100</v>
      </c>
      <c r="W71">
        <v>15</v>
      </c>
      <c r="X71" s="1">
        <v>647.63333333333333</v>
      </c>
      <c r="Y71">
        <v>70</v>
      </c>
      <c r="Z71" s="2"/>
      <c r="AB71">
        <v>30000</v>
      </c>
      <c r="AC71">
        <v>19281</v>
      </c>
      <c r="AD71" s="6">
        <v>0.64270000000000005</v>
      </c>
      <c r="AE71">
        <v>79</v>
      </c>
    </row>
    <row r="72" spans="1:31" x14ac:dyDescent="0.2">
      <c r="A72" s="2"/>
      <c r="B72">
        <v>67</v>
      </c>
      <c r="C72" t="s">
        <v>53</v>
      </c>
      <c r="D72" t="s">
        <v>18</v>
      </c>
      <c r="E72">
        <v>60</v>
      </c>
      <c r="G72" s="1">
        <v>158</v>
      </c>
      <c r="H72">
        <v>107</v>
      </c>
      <c r="I72">
        <v>97</v>
      </c>
      <c r="J72">
        <v>204</v>
      </c>
      <c r="K72">
        <v>0</v>
      </c>
      <c r="L72">
        <v>10000</v>
      </c>
      <c r="M72">
        <v>6928</v>
      </c>
      <c r="N72" s="1">
        <v>0</v>
      </c>
      <c r="O72">
        <v>150</v>
      </c>
      <c r="P72" t="s">
        <v>151</v>
      </c>
      <c r="Q72" s="1">
        <v>150</v>
      </c>
      <c r="S72">
        <v>50</v>
      </c>
      <c r="T72">
        <v>50</v>
      </c>
      <c r="V72">
        <v>0</v>
      </c>
      <c r="W72">
        <v>0</v>
      </c>
      <c r="X72" s="1">
        <v>622</v>
      </c>
      <c r="Y72">
        <v>71</v>
      </c>
      <c r="Z72" s="2"/>
      <c r="AB72">
        <v>6000</v>
      </c>
      <c r="AC72">
        <v>928</v>
      </c>
      <c r="AD72" s="6">
        <v>0.15466666666666667</v>
      </c>
      <c r="AE72">
        <v>60</v>
      </c>
    </row>
    <row r="73" spans="1:31" x14ac:dyDescent="0.2">
      <c r="A73" s="2"/>
      <c r="B73">
        <v>84</v>
      </c>
      <c r="C73" t="s">
        <v>41</v>
      </c>
      <c r="D73" t="s">
        <v>18</v>
      </c>
      <c r="E73">
        <v>60</v>
      </c>
      <c r="G73" s="1">
        <v>198</v>
      </c>
      <c r="H73">
        <v>98.5</v>
      </c>
      <c r="I73">
        <v>113</v>
      </c>
      <c r="J73">
        <v>211.5</v>
      </c>
      <c r="K73">
        <v>100</v>
      </c>
      <c r="L73">
        <v>10000</v>
      </c>
      <c r="M73">
        <v>6770</v>
      </c>
      <c r="N73" s="1">
        <v>0</v>
      </c>
      <c r="O73">
        <v>0</v>
      </c>
      <c r="P73" t="s">
        <v>152</v>
      </c>
      <c r="Q73" s="1">
        <v>0</v>
      </c>
      <c r="S73">
        <v>50</v>
      </c>
      <c r="T73">
        <v>150</v>
      </c>
      <c r="W73">
        <v>0</v>
      </c>
      <c r="X73" s="1">
        <v>619.5</v>
      </c>
      <c r="Y73">
        <v>72</v>
      </c>
      <c r="Z73" s="2"/>
      <c r="AB73">
        <v>10250</v>
      </c>
      <c r="AC73">
        <v>3480</v>
      </c>
      <c r="AD73" s="6">
        <v>0.33951219512195124</v>
      </c>
      <c r="AE73">
        <v>77</v>
      </c>
    </row>
    <row r="74" spans="1:31" x14ac:dyDescent="0.2">
      <c r="A74" s="2"/>
      <c r="B74">
        <v>105</v>
      </c>
      <c r="C74" t="s">
        <v>119</v>
      </c>
      <c r="D74" t="s">
        <v>18</v>
      </c>
      <c r="E74">
        <v>60</v>
      </c>
      <c r="G74" s="1">
        <v>183</v>
      </c>
      <c r="H74">
        <v>85</v>
      </c>
      <c r="I74">
        <v>94</v>
      </c>
      <c r="J74">
        <v>179</v>
      </c>
      <c r="K74">
        <v>100</v>
      </c>
      <c r="L74">
        <v>10000</v>
      </c>
      <c r="M74">
        <v>12270</v>
      </c>
      <c r="N74" s="1">
        <v>85.166666666666686</v>
      </c>
      <c r="O74">
        <v>0</v>
      </c>
      <c r="P74" t="s">
        <v>152</v>
      </c>
      <c r="Q74" s="1">
        <v>85.166666666666686</v>
      </c>
      <c r="S74">
        <v>0</v>
      </c>
      <c r="T74">
        <v>100</v>
      </c>
      <c r="W74">
        <v>0</v>
      </c>
      <c r="X74" s="1">
        <v>607.16666666666674</v>
      </c>
      <c r="Y74">
        <v>73</v>
      </c>
      <c r="Z74" s="2"/>
      <c r="AB74">
        <v>10900</v>
      </c>
      <c r="AC74">
        <v>1370</v>
      </c>
      <c r="AD74" s="6">
        <v>0.12568807339449542</v>
      </c>
      <c r="AE74">
        <v>51</v>
      </c>
    </row>
    <row r="75" spans="1:31" x14ac:dyDescent="0.2">
      <c r="A75" s="2"/>
      <c r="B75">
        <v>102</v>
      </c>
      <c r="C75" t="s">
        <v>24</v>
      </c>
      <c r="D75" t="s">
        <v>60</v>
      </c>
      <c r="E75">
        <v>60</v>
      </c>
      <c r="G75" s="1">
        <v>174</v>
      </c>
      <c r="H75">
        <v>113</v>
      </c>
      <c r="I75">
        <v>110</v>
      </c>
      <c r="J75">
        <v>223</v>
      </c>
      <c r="K75">
        <v>100</v>
      </c>
      <c r="L75">
        <v>30000</v>
      </c>
      <c r="M75">
        <v>7076</v>
      </c>
      <c r="N75" s="1">
        <v>0</v>
      </c>
      <c r="O75">
        <v>0</v>
      </c>
      <c r="P75" t="s">
        <v>152</v>
      </c>
      <c r="Q75" s="1">
        <v>0</v>
      </c>
      <c r="S75">
        <v>50</v>
      </c>
      <c r="T75">
        <v>150</v>
      </c>
      <c r="W75">
        <v>0</v>
      </c>
      <c r="X75" s="1">
        <v>607</v>
      </c>
      <c r="Y75">
        <v>74</v>
      </c>
      <c r="Z75" s="2"/>
      <c r="AB75">
        <v>30011</v>
      </c>
      <c r="AC75">
        <v>22935</v>
      </c>
      <c r="AD75" s="6">
        <v>0.76421978607843788</v>
      </c>
      <c r="AE75">
        <v>83</v>
      </c>
    </row>
    <row r="76" spans="1:31" x14ac:dyDescent="0.2">
      <c r="A76" s="2"/>
      <c r="B76">
        <v>82</v>
      </c>
      <c r="C76" t="s">
        <v>74</v>
      </c>
      <c r="D76" t="s">
        <v>60</v>
      </c>
      <c r="E76">
        <v>30</v>
      </c>
      <c r="G76" s="1">
        <v>171</v>
      </c>
      <c r="H76">
        <v>104</v>
      </c>
      <c r="I76">
        <v>91</v>
      </c>
      <c r="J76">
        <v>195</v>
      </c>
      <c r="K76">
        <v>50</v>
      </c>
      <c r="L76">
        <v>30000</v>
      </c>
      <c r="M76">
        <v>7794</v>
      </c>
      <c r="N76" s="1">
        <v>0</v>
      </c>
      <c r="O76">
        <v>150</v>
      </c>
      <c r="P76" t="s">
        <v>150</v>
      </c>
      <c r="Q76" s="1">
        <v>150</v>
      </c>
      <c r="S76">
        <v>0</v>
      </c>
      <c r="T76">
        <v>50</v>
      </c>
      <c r="W76">
        <v>0</v>
      </c>
      <c r="X76" s="1">
        <v>596</v>
      </c>
      <c r="Y76">
        <v>75</v>
      </c>
      <c r="Z76" s="2"/>
      <c r="AB76">
        <v>32000</v>
      </c>
      <c r="AC76">
        <v>24206</v>
      </c>
      <c r="AD76" s="6">
        <v>0.75643749999999998</v>
      </c>
      <c r="AE76">
        <v>82</v>
      </c>
    </row>
    <row r="77" spans="1:31" x14ac:dyDescent="0.2">
      <c r="A77" s="2"/>
      <c r="B77">
        <v>15</v>
      </c>
      <c r="C77" t="s">
        <v>94</v>
      </c>
      <c r="D77" t="s">
        <v>18</v>
      </c>
      <c r="E77">
        <v>60</v>
      </c>
      <c r="G77" s="1">
        <v>0</v>
      </c>
      <c r="H77">
        <v>44</v>
      </c>
      <c r="I77">
        <v>62</v>
      </c>
      <c r="J77">
        <v>106</v>
      </c>
      <c r="K77">
        <v>100</v>
      </c>
      <c r="L77">
        <v>10000</v>
      </c>
      <c r="M77">
        <v>8529</v>
      </c>
      <c r="N77" s="1">
        <v>178.38333333333333</v>
      </c>
      <c r="O77">
        <v>150</v>
      </c>
      <c r="P77" t="s">
        <v>151</v>
      </c>
      <c r="Q77" s="1">
        <v>328.38333333333333</v>
      </c>
      <c r="S77">
        <v>0</v>
      </c>
      <c r="T77">
        <v>100</v>
      </c>
      <c r="W77">
        <v>0</v>
      </c>
      <c r="X77" s="1">
        <v>594.38333333333333</v>
      </c>
      <c r="Y77">
        <v>76</v>
      </c>
      <c r="Z77" s="2"/>
      <c r="AB77">
        <v>9853</v>
      </c>
      <c r="AC77">
        <v>1324</v>
      </c>
      <c r="AD77" s="6">
        <v>0.1343753171622856</v>
      </c>
      <c r="AE77">
        <v>55</v>
      </c>
    </row>
    <row r="78" spans="1:31" x14ac:dyDescent="0.2">
      <c r="A78" s="2"/>
      <c r="B78">
        <v>81</v>
      </c>
      <c r="C78" t="s">
        <v>111</v>
      </c>
      <c r="D78" t="s">
        <v>60</v>
      </c>
      <c r="E78">
        <v>60</v>
      </c>
      <c r="G78" s="1">
        <v>190</v>
      </c>
      <c r="H78">
        <v>115</v>
      </c>
      <c r="I78">
        <v>120</v>
      </c>
      <c r="J78">
        <v>235</v>
      </c>
      <c r="K78">
        <v>100</v>
      </c>
      <c r="L78">
        <v>30000</v>
      </c>
      <c r="M78">
        <v>0</v>
      </c>
      <c r="N78" s="1">
        <v>0</v>
      </c>
      <c r="O78">
        <v>0</v>
      </c>
      <c r="P78" t="s">
        <v>152</v>
      </c>
      <c r="Q78" s="1">
        <v>0</v>
      </c>
      <c r="S78">
        <v>0</v>
      </c>
      <c r="T78">
        <v>100</v>
      </c>
      <c r="W78">
        <v>0</v>
      </c>
      <c r="X78" s="1">
        <v>585</v>
      </c>
      <c r="Y78">
        <v>77</v>
      </c>
      <c r="Z78" s="2"/>
      <c r="AB78">
        <v>26435</v>
      </c>
      <c r="AC78">
        <v>26435</v>
      </c>
      <c r="AD78" s="6">
        <v>1</v>
      </c>
      <c r="AE78">
        <v>85</v>
      </c>
    </row>
    <row r="79" spans="1:31" x14ac:dyDescent="0.2">
      <c r="A79" s="2"/>
      <c r="B79">
        <v>41</v>
      </c>
      <c r="C79" t="s">
        <v>63</v>
      </c>
      <c r="D79" t="s">
        <v>73</v>
      </c>
      <c r="E79">
        <v>60</v>
      </c>
      <c r="G79" s="1">
        <v>152.5</v>
      </c>
      <c r="H79">
        <v>106</v>
      </c>
      <c r="I79">
        <v>102</v>
      </c>
      <c r="J79">
        <v>208</v>
      </c>
      <c r="K79">
        <v>100</v>
      </c>
      <c r="L79">
        <v>30000</v>
      </c>
      <c r="M79">
        <v>4117</v>
      </c>
      <c r="N79" s="1">
        <v>0</v>
      </c>
      <c r="O79">
        <v>0</v>
      </c>
      <c r="P79" t="s">
        <v>152</v>
      </c>
      <c r="Q79" s="1">
        <v>0</v>
      </c>
      <c r="S79">
        <v>50</v>
      </c>
      <c r="T79">
        <v>150</v>
      </c>
      <c r="W79">
        <v>0</v>
      </c>
      <c r="X79" s="1">
        <v>570.5</v>
      </c>
      <c r="Y79">
        <v>78</v>
      </c>
      <c r="Z79" s="2"/>
      <c r="AB79">
        <v>30750</v>
      </c>
      <c r="AC79">
        <v>26633</v>
      </c>
      <c r="AD79" s="6">
        <v>0.86611382113821134</v>
      </c>
      <c r="AE79">
        <v>84</v>
      </c>
    </row>
    <row r="80" spans="1:31" x14ac:dyDescent="0.2">
      <c r="A80" s="2"/>
      <c r="B80">
        <v>40</v>
      </c>
      <c r="C80" t="s">
        <v>141</v>
      </c>
      <c r="D80" t="s">
        <v>28</v>
      </c>
      <c r="E80">
        <v>60</v>
      </c>
      <c r="G80" s="1">
        <v>150</v>
      </c>
      <c r="H80">
        <v>100.33333333333333</v>
      </c>
      <c r="I80">
        <v>106.5</v>
      </c>
      <c r="J80">
        <v>206.83333333333331</v>
      </c>
      <c r="K80">
        <v>0</v>
      </c>
      <c r="L80">
        <v>10000</v>
      </c>
      <c r="M80">
        <v>6341</v>
      </c>
      <c r="N80" s="1">
        <v>0</v>
      </c>
      <c r="O80">
        <v>150</v>
      </c>
      <c r="P80" t="s">
        <v>150</v>
      </c>
      <c r="Q80" s="1">
        <v>150</v>
      </c>
      <c r="S80">
        <v>0</v>
      </c>
      <c r="T80">
        <v>0</v>
      </c>
      <c r="W80">
        <v>0</v>
      </c>
      <c r="X80" s="1">
        <v>566.83333333333326</v>
      </c>
      <c r="Y80">
        <v>79</v>
      </c>
      <c r="Z80" s="2"/>
      <c r="AB80">
        <v>9439</v>
      </c>
      <c r="AC80">
        <v>3098</v>
      </c>
      <c r="AD80" s="6">
        <v>0.32821273439983051</v>
      </c>
      <c r="AE80">
        <v>75</v>
      </c>
    </row>
    <row r="81" spans="1:31" x14ac:dyDescent="0.2">
      <c r="A81" s="2"/>
      <c r="B81">
        <v>146</v>
      </c>
      <c r="C81" t="s">
        <v>67</v>
      </c>
      <c r="D81" t="s">
        <v>18</v>
      </c>
      <c r="E81">
        <v>60</v>
      </c>
      <c r="G81" s="1">
        <v>82.5</v>
      </c>
      <c r="H81">
        <v>100</v>
      </c>
      <c r="I81">
        <v>67</v>
      </c>
      <c r="J81">
        <v>167</v>
      </c>
      <c r="K81">
        <v>0</v>
      </c>
      <c r="L81">
        <v>10000</v>
      </c>
      <c r="M81">
        <v>9193</v>
      </c>
      <c r="N81" s="1">
        <v>255.85</v>
      </c>
      <c r="O81">
        <v>0</v>
      </c>
      <c r="P81" t="s">
        <v>152</v>
      </c>
      <c r="Q81" s="1">
        <v>255.85</v>
      </c>
      <c r="S81">
        <v>50</v>
      </c>
      <c r="T81">
        <v>50</v>
      </c>
      <c r="V81">
        <v>50</v>
      </c>
      <c r="W81">
        <v>50</v>
      </c>
      <c r="X81" s="1">
        <v>565.35</v>
      </c>
      <c r="Y81">
        <v>80</v>
      </c>
      <c r="Z81" s="2"/>
      <c r="AB81">
        <v>10487</v>
      </c>
      <c r="AC81">
        <v>1294</v>
      </c>
      <c r="AD81" s="6">
        <v>0.12339086488032802</v>
      </c>
      <c r="AE81">
        <v>50</v>
      </c>
    </row>
    <row r="82" spans="1:31" x14ac:dyDescent="0.2">
      <c r="A82" s="2"/>
      <c r="B82">
        <v>38</v>
      </c>
      <c r="C82" t="s">
        <v>142</v>
      </c>
      <c r="D82" t="s">
        <v>18</v>
      </c>
      <c r="E82">
        <v>60</v>
      </c>
      <c r="G82" s="1">
        <v>183.33333333333334</v>
      </c>
      <c r="H82">
        <v>108.66666666666667</v>
      </c>
      <c r="I82">
        <v>102</v>
      </c>
      <c r="J82">
        <v>210.66666666666669</v>
      </c>
      <c r="K82">
        <v>25</v>
      </c>
      <c r="L82">
        <v>10000</v>
      </c>
      <c r="M82">
        <v>3074</v>
      </c>
      <c r="N82" s="1">
        <v>0</v>
      </c>
      <c r="O82">
        <v>0</v>
      </c>
      <c r="P82" t="s">
        <v>152</v>
      </c>
      <c r="Q82" s="1">
        <v>0</v>
      </c>
      <c r="S82">
        <v>50</v>
      </c>
      <c r="T82">
        <v>75</v>
      </c>
      <c r="W82">
        <v>0</v>
      </c>
      <c r="X82" s="1">
        <v>529</v>
      </c>
      <c r="Y82">
        <v>81</v>
      </c>
      <c r="Z82" s="2"/>
      <c r="AB82">
        <v>10135</v>
      </c>
      <c r="AC82">
        <v>7061</v>
      </c>
      <c r="AD82" s="6">
        <v>0.69669462259496795</v>
      </c>
      <c r="AE82">
        <v>81</v>
      </c>
    </row>
    <row r="83" spans="1:31" x14ac:dyDescent="0.2">
      <c r="A83" s="2"/>
      <c r="B83">
        <v>97</v>
      </c>
      <c r="C83" t="s">
        <v>88</v>
      </c>
      <c r="D83" t="s">
        <v>73</v>
      </c>
      <c r="E83">
        <v>60</v>
      </c>
      <c r="G83" s="1">
        <v>191</v>
      </c>
      <c r="H83">
        <v>95</v>
      </c>
      <c r="I83">
        <v>116</v>
      </c>
      <c r="J83">
        <v>211</v>
      </c>
      <c r="K83">
        <v>0</v>
      </c>
      <c r="L83">
        <v>30000</v>
      </c>
      <c r="N83" s="1">
        <v>0</v>
      </c>
      <c r="O83" t="s">
        <v>149</v>
      </c>
      <c r="P83" t="s">
        <v>149</v>
      </c>
      <c r="Q83" s="1">
        <v>0</v>
      </c>
      <c r="R83">
        <v>15</v>
      </c>
      <c r="S83">
        <v>50</v>
      </c>
      <c r="T83">
        <v>65</v>
      </c>
      <c r="W83">
        <v>0</v>
      </c>
      <c r="X83" s="1">
        <v>527</v>
      </c>
      <c r="Y83">
        <v>82</v>
      </c>
      <c r="Z83" s="2"/>
      <c r="AC83">
        <v>0</v>
      </c>
      <c r="AD83" s="6">
        <v>10</v>
      </c>
      <c r="AE83">
        <v>100</v>
      </c>
    </row>
    <row r="84" spans="1:31" x14ac:dyDescent="0.2">
      <c r="A84" s="2"/>
      <c r="B84">
        <v>157</v>
      </c>
      <c r="C84" t="s">
        <v>58</v>
      </c>
      <c r="D84" t="s">
        <v>46</v>
      </c>
      <c r="E84">
        <v>60</v>
      </c>
      <c r="G84" s="1">
        <v>191</v>
      </c>
      <c r="H84">
        <v>101</v>
      </c>
      <c r="I84">
        <v>114</v>
      </c>
      <c r="J84">
        <v>215</v>
      </c>
      <c r="K84">
        <v>0</v>
      </c>
      <c r="L84">
        <v>10000</v>
      </c>
      <c r="M84">
        <v>4183</v>
      </c>
      <c r="N84" s="1">
        <v>0</v>
      </c>
      <c r="O84">
        <v>0</v>
      </c>
      <c r="P84" t="s">
        <v>152</v>
      </c>
      <c r="Q84" s="1">
        <v>0</v>
      </c>
      <c r="S84">
        <v>50</v>
      </c>
      <c r="T84">
        <v>50</v>
      </c>
      <c r="W84">
        <v>0</v>
      </c>
      <c r="X84" s="1">
        <v>516</v>
      </c>
      <c r="Y84">
        <v>83</v>
      </c>
      <c r="Z84" s="2"/>
      <c r="AB84">
        <v>10000</v>
      </c>
      <c r="AC84">
        <v>5817</v>
      </c>
      <c r="AD84" s="6">
        <v>0.58169999999999999</v>
      </c>
      <c r="AE84">
        <v>78</v>
      </c>
    </row>
    <row r="85" spans="1:31" x14ac:dyDescent="0.2">
      <c r="A85" s="2"/>
      <c r="B85">
        <v>98</v>
      </c>
      <c r="C85" t="s">
        <v>75</v>
      </c>
      <c r="D85" t="s">
        <v>60</v>
      </c>
      <c r="E85">
        <v>60</v>
      </c>
      <c r="F85">
        <v>15</v>
      </c>
      <c r="G85" s="1">
        <v>136</v>
      </c>
      <c r="H85">
        <v>91</v>
      </c>
      <c r="I85">
        <v>84</v>
      </c>
      <c r="J85">
        <v>175</v>
      </c>
      <c r="K85">
        <v>100</v>
      </c>
      <c r="L85">
        <v>30000</v>
      </c>
      <c r="N85" s="1">
        <v>0</v>
      </c>
      <c r="O85" t="s">
        <v>149</v>
      </c>
      <c r="P85" t="s">
        <v>149</v>
      </c>
      <c r="Q85" s="1">
        <v>0</v>
      </c>
      <c r="S85">
        <v>50</v>
      </c>
      <c r="T85">
        <v>150</v>
      </c>
      <c r="W85">
        <v>15</v>
      </c>
      <c r="X85" s="1">
        <v>506</v>
      </c>
      <c r="Y85">
        <v>84</v>
      </c>
      <c r="Z85" s="2"/>
      <c r="AC85">
        <v>0</v>
      </c>
      <c r="AD85" s="6">
        <v>10</v>
      </c>
      <c r="AE85">
        <v>100</v>
      </c>
    </row>
    <row r="86" spans="1:31" x14ac:dyDescent="0.2">
      <c r="A86" s="2"/>
      <c r="B86">
        <v>27</v>
      </c>
      <c r="C86" t="s">
        <v>57</v>
      </c>
      <c r="D86" t="s">
        <v>46</v>
      </c>
      <c r="E86">
        <v>60</v>
      </c>
      <c r="G86" s="1">
        <v>174</v>
      </c>
      <c r="H86">
        <v>104</v>
      </c>
      <c r="I86">
        <v>114</v>
      </c>
      <c r="J86">
        <v>218</v>
      </c>
      <c r="K86">
        <v>0</v>
      </c>
      <c r="L86">
        <v>10000</v>
      </c>
      <c r="N86" s="1">
        <v>0</v>
      </c>
      <c r="O86" t="s">
        <v>149</v>
      </c>
      <c r="P86" t="s">
        <v>149</v>
      </c>
      <c r="Q86" s="1">
        <v>0</v>
      </c>
      <c r="S86">
        <v>50</v>
      </c>
      <c r="T86">
        <v>50</v>
      </c>
      <c r="W86">
        <v>0</v>
      </c>
      <c r="X86" s="1">
        <v>502</v>
      </c>
      <c r="Y86">
        <v>85</v>
      </c>
      <c r="Z86" s="2"/>
      <c r="AC86">
        <v>0</v>
      </c>
      <c r="AD86" s="6">
        <v>10</v>
      </c>
      <c r="AE86">
        <v>100</v>
      </c>
    </row>
    <row r="87" spans="1:31" x14ac:dyDescent="0.2">
      <c r="A87" s="2"/>
      <c r="B87">
        <v>1</v>
      </c>
      <c r="C87" t="s">
        <v>56</v>
      </c>
      <c r="D87" t="s">
        <v>46</v>
      </c>
      <c r="E87">
        <v>60</v>
      </c>
      <c r="G87" s="1">
        <v>182.5</v>
      </c>
      <c r="H87">
        <v>96</v>
      </c>
      <c r="I87">
        <v>107</v>
      </c>
      <c r="J87">
        <v>203</v>
      </c>
      <c r="L87">
        <v>10000</v>
      </c>
      <c r="M87">
        <v>999999</v>
      </c>
      <c r="N87" s="1">
        <v>0</v>
      </c>
      <c r="O87">
        <v>0</v>
      </c>
      <c r="P87" t="s">
        <v>152</v>
      </c>
      <c r="Q87" s="1">
        <v>0</v>
      </c>
      <c r="S87">
        <v>50</v>
      </c>
      <c r="T87">
        <v>50</v>
      </c>
      <c r="W87">
        <v>0</v>
      </c>
      <c r="X87" s="1">
        <v>495.5</v>
      </c>
      <c r="Y87">
        <v>86</v>
      </c>
      <c r="Z87" s="2"/>
      <c r="AB87">
        <v>10333</v>
      </c>
      <c r="AC87">
        <v>989666</v>
      </c>
      <c r="AD87" s="6">
        <v>95.777218619955477</v>
      </c>
      <c r="AE87">
        <v>119</v>
      </c>
    </row>
    <row r="88" spans="1:31" x14ac:dyDescent="0.2">
      <c r="A88" s="2"/>
      <c r="B88">
        <v>54</v>
      </c>
      <c r="C88" t="s">
        <v>55</v>
      </c>
      <c r="D88" t="s">
        <v>46</v>
      </c>
      <c r="E88">
        <v>60</v>
      </c>
      <c r="F88">
        <v>15</v>
      </c>
      <c r="G88" s="1">
        <v>185</v>
      </c>
      <c r="H88">
        <v>106</v>
      </c>
      <c r="I88">
        <v>103</v>
      </c>
      <c r="J88">
        <v>209</v>
      </c>
      <c r="K88">
        <v>0</v>
      </c>
      <c r="L88">
        <v>10000</v>
      </c>
      <c r="N88" s="1">
        <v>0</v>
      </c>
      <c r="O88" t="s">
        <v>149</v>
      </c>
      <c r="P88" t="s">
        <v>149</v>
      </c>
      <c r="Q88" s="1">
        <v>0</v>
      </c>
      <c r="S88">
        <v>50</v>
      </c>
      <c r="T88">
        <v>50</v>
      </c>
      <c r="W88">
        <v>15</v>
      </c>
      <c r="X88" s="1">
        <v>489</v>
      </c>
      <c r="Y88">
        <v>87</v>
      </c>
      <c r="Z88" s="2"/>
      <c r="AC88">
        <v>0</v>
      </c>
      <c r="AD88" s="6">
        <v>10</v>
      </c>
      <c r="AE88">
        <v>100</v>
      </c>
    </row>
    <row r="89" spans="1:31" x14ac:dyDescent="0.2">
      <c r="A89" s="2"/>
      <c r="B89">
        <v>79</v>
      </c>
      <c r="C89" t="s">
        <v>82</v>
      </c>
      <c r="D89" t="s">
        <v>60</v>
      </c>
      <c r="E89">
        <v>60</v>
      </c>
      <c r="F89">
        <v>15</v>
      </c>
      <c r="G89" s="1">
        <v>190</v>
      </c>
      <c r="H89">
        <v>98</v>
      </c>
      <c r="I89">
        <v>106</v>
      </c>
      <c r="J89">
        <v>204</v>
      </c>
      <c r="K89">
        <v>50</v>
      </c>
      <c r="L89">
        <v>30000</v>
      </c>
      <c r="N89" s="1">
        <v>0</v>
      </c>
      <c r="O89" t="s">
        <v>149</v>
      </c>
      <c r="P89" t="s">
        <v>149</v>
      </c>
      <c r="Q89" s="1">
        <v>0</v>
      </c>
      <c r="S89">
        <v>0</v>
      </c>
      <c r="T89">
        <v>50</v>
      </c>
      <c r="W89">
        <v>15</v>
      </c>
      <c r="X89" s="1">
        <v>489</v>
      </c>
      <c r="Y89">
        <v>87</v>
      </c>
      <c r="Z89" s="2"/>
      <c r="AC89">
        <v>0</v>
      </c>
      <c r="AD89" s="6">
        <v>10</v>
      </c>
      <c r="AE89">
        <v>100</v>
      </c>
    </row>
    <row r="90" spans="1:31" x14ac:dyDescent="0.2">
      <c r="A90" s="2"/>
      <c r="B90">
        <v>119</v>
      </c>
      <c r="C90" t="s">
        <v>59</v>
      </c>
      <c r="D90" t="s">
        <v>46</v>
      </c>
      <c r="E90">
        <v>60</v>
      </c>
      <c r="G90" s="1">
        <v>162.5</v>
      </c>
      <c r="H90">
        <v>111</v>
      </c>
      <c r="I90">
        <v>104</v>
      </c>
      <c r="J90">
        <v>215</v>
      </c>
      <c r="K90">
        <v>0</v>
      </c>
      <c r="L90">
        <v>10000</v>
      </c>
      <c r="N90" s="1">
        <v>0</v>
      </c>
      <c r="O90" t="s">
        <v>149</v>
      </c>
      <c r="P90" t="s">
        <v>149</v>
      </c>
      <c r="Q90" s="1">
        <v>0</v>
      </c>
      <c r="S90">
        <v>50</v>
      </c>
      <c r="T90">
        <v>50</v>
      </c>
      <c r="W90">
        <v>0</v>
      </c>
      <c r="X90" s="1">
        <v>487.5</v>
      </c>
      <c r="Y90">
        <v>89</v>
      </c>
      <c r="Z90" s="2"/>
      <c r="AB90">
        <v>10200</v>
      </c>
      <c r="AC90">
        <v>10200</v>
      </c>
      <c r="AD90" s="6">
        <v>1</v>
      </c>
      <c r="AE90">
        <v>85</v>
      </c>
    </row>
    <row r="91" spans="1:31" x14ac:dyDescent="0.2">
      <c r="A91" s="2"/>
      <c r="B91">
        <v>63</v>
      </c>
      <c r="C91" t="s">
        <v>106</v>
      </c>
      <c r="D91" t="s">
        <v>83</v>
      </c>
      <c r="E91">
        <v>60</v>
      </c>
      <c r="G91" s="1">
        <v>182</v>
      </c>
      <c r="H91">
        <v>61</v>
      </c>
      <c r="I91">
        <v>116.5</v>
      </c>
      <c r="J91">
        <v>177.5</v>
      </c>
      <c r="K91">
        <v>0</v>
      </c>
      <c r="L91">
        <v>30000</v>
      </c>
      <c r="N91" s="1">
        <v>0</v>
      </c>
      <c r="O91" t="s">
        <v>149</v>
      </c>
      <c r="P91" t="s">
        <v>149</v>
      </c>
      <c r="Q91" s="1">
        <v>0</v>
      </c>
      <c r="S91">
        <v>50</v>
      </c>
      <c r="T91">
        <v>50</v>
      </c>
      <c r="W91">
        <v>0</v>
      </c>
      <c r="X91" s="1">
        <v>469.5</v>
      </c>
      <c r="Y91">
        <v>90</v>
      </c>
      <c r="Z91" s="2"/>
      <c r="AC91">
        <v>0</v>
      </c>
      <c r="AD91" s="6">
        <v>10</v>
      </c>
      <c r="AE91">
        <v>100</v>
      </c>
    </row>
    <row r="92" spans="1:31" x14ac:dyDescent="0.2">
      <c r="A92" s="2"/>
      <c r="B92">
        <v>86</v>
      </c>
      <c r="C92" t="s">
        <v>81</v>
      </c>
      <c r="D92" t="s">
        <v>60</v>
      </c>
      <c r="E92">
        <v>60</v>
      </c>
      <c r="G92" s="1">
        <v>142</v>
      </c>
      <c r="H92">
        <v>102</v>
      </c>
      <c r="I92">
        <v>112.5</v>
      </c>
      <c r="J92">
        <v>214.5</v>
      </c>
      <c r="K92">
        <v>50</v>
      </c>
      <c r="L92">
        <v>30000</v>
      </c>
      <c r="M92">
        <v>9230</v>
      </c>
      <c r="N92" s="1">
        <v>0</v>
      </c>
      <c r="O92">
        <v>0</v>
      </c>
      <c r="P92" t="s">
        <v>152</v>
      </c>
      <c r="Q92" s="1">
        <v>0</v>
      </c>
      <c r="S92">
        <v>0</v>
      </c>
      <c r="T92">
        <v>50</v>
      </c>
      <c r="W92">
        <v>0</v>
      </c>
      <c r="X92" s="1">
        <v>466.5</v>
      </c>
      <c r="Y92">
        <v>91</v>
      </c>
      <c r="Z92" s="2"/>
      <c r="AB92">
        <v>28367</v>
      </c>
      <c r="AC92">
        <v>19137</v>
      </c>
      <c r="AD92" s="6">
        <v>0.67462191983642961</v>
      </c>
      <c r="AE92">
        <v>80</v>
      </c>
    </row>
    <row r="93" spans="1:31" x14ac:dyDescent="0.2">
      <c r="A93" s="2"/>
      <c r="B93">
        <v>128</v>
      </c>
      <c r="C93" t="s">
        <v>21</v>
      </c>
      <c r="D93" t="s">
        <v>60</v>
      </c>
      <c r="E93">
        <v>60</v>
      </c>
      <c r="G93" s="1">
        <v>200</v>
      </c>
      <c r="H93">
        <v>94</v>
      </c>
      <c r="I93">
        <v>107.7</v>
      </c>
      <c r="J93">
        <v>201.7</v>
      </c>
      <c r="K93">
        <v>0</v>
      </c>
      <c r="L93">
        <v>30000</v>
      </c>
      <c r="N93" s="1">
        <v>0</v>
      </c>
      <c r="O93" t="s">
        <v>149</v>
      </c>
      <c r="P93" t="s">
        <v>149</v>
      </c>
      <c r="Q93" s="1">
        <v>0</v>
      </c>
      <c r="S93">
        <v>0</v>
      </c>
      <c r="T93">
        <v>0</v>
      </c>
      <c r="W93">
        <v>0</v>
      </c>
      <c r="X93" s="1">
        <v>461.7</v>
      </c>
      <c r="Y93">
        <v>92</v>
      </c>
      <c r="Z93" s="2"/>
      <c r="AC93">
        <v>0</v>
      </c>
      <c r="AD93" s="6">
        <v>10</v>
      </c>
      <c r="AE93">
        <v>100</v>
      </c>
    </row>
    <row r="94" spans="1:31" x14ac:dyDescent="0.2">
      <c r="A94" s="2"/>
      <c r="B94">
        <v>89</v>
      </c>
      <c r="C94" t="s">
        <v>112</v>
      </c>
      <c r="D94" t="s">
        <v>18</v>
      </c>
      <c r="E94">
        <v>60</v>
      </c>
      <c r="G94" s="1">
        <v>176.5</v>
      </c>
      <c r="H94">
        <v>97</v>
      </c>
      <c r="I94">
        <v>76</v>
      </c>
      <c r="J94">
        <v>173</v>
      </c>
      <c r="K94">
        <v>0</v>
      </c>
      <c r="L94">
        <v>10000</v>
      </c>
      <c r="N94" s="1">
        <v>0</v>
      </c>
      <c r="O94" t="s">
        <v>149</v>
      </c>
      <c r="P94" t="s">
        <v>149</v>
      </c>
      <c r="Q94" s="1">
        <v>0</v>
      </c>
      <c r="S94">
        <v>50</v>
      </c>
      <c r="T94">
        <v>50</v>
      </c>
      <c r="W94">
        <v>0</v>
      </c>
      <c r="X94" s="1">
        <v>459.5</v>
      </c>
      <c r="Y94">
        <v>93</v>
      </c>
      <c r="Z94" s="2"/>
      <c r="AB94">
        <v>10300</v>
      </c>
      <c r="AC94">
        <v>10300</v>
      </c>
      <c r="AD94" s="6">
        <v>1</v>
      </c>
      <c r="AE94">
        <v>85</v>
      </c>
    </row>
    <row r="95" spans="1:31" x14ac:dyDescent="0.2">
      <c r="A95" s="2"/>
      <c r="B95">
        <v>65</v>
      </c>
      <c r="C95" t="s">
        <v>107</v>
      </c>
      <c r="D95" t="s">
        <v>28</v>
      </c>
      <c r="E95">
        <v>60</v>
      </c>
      <c r="F95">
        <v>15</v>
      </c>
      <c r="G95" s="1">
        <v>163.5</v>
      </c>
      <c r="H95">
        <v>107</v>
      </c>
      <c r="I95">
        <v>86.5</v>
      </c>
      <c r="J95">
        <v>193.5</v>
      </c>
      <c r="K95">
        <v>0</v>
      </c>
      <c r="L95">
        <v>10000</v>
      </c>
      <c r="N95" s="1">
        <v>0</v>
      </c>
      <c r="O95" t="s">
        <v>149</v>
      </c>
      <c r="P95" t="s">
        <v>149</v>
      </c>
      <c r="Q95" s="1">
        <v>0</v>
      </c>
      <c r="S95">
        <v>50</v>
      </c>
      <c r="T95">
        <v>50</v>
      </c>
      <c r="W95">
        <v>15</v>
      </c>
      <c r="X95" s="1">
        <v>452</v>
      </c>
      <c r="Y95">
        <v>94</v>
      </c>
      <c r="Z95" s="2"/>
      <c r="AB95">
        <v>10240</v>
      </c>
      <c r="AC95">
        <v>10240</v>
      </c>
      <c r="AD95" s="6">
        <v>1</v>
      </c>
      <c r="AE95">
        <v>85</v>
      </c>
    </row>
    <row r="96" spans="1:31" x14ac:dyDescent="0.2">
      <c r="A96" s="2"/>
      <c r="B96">
        <v>33</v>
      </c>
      <c r="C96" t="s">
        <v>29</v>
      </c>
      <c r="D96" t="s">
        <v>60</v>
      </c>
      <c r="E96">
        <v>60</v>
      </c>
      <c r="G96" s="1">
        <v>185.66666666666669</v>
      </c>
      <c r="H96">
        <v>95</v>
      </c>
      <c r="I96">
        <v>108</v>
      </c>
      <c r="J96">
        <v>203</v>
      </c>
      <c r="K96">
        <v>0</v>
      </c>
      <c r="L96">
        <v>30000</v>
      </c>
      <c r="N96" s="1">
        <v>0</v>
      </c>
      <c r="O96" t="s">
        <v>149</v>
      </c>
      <c r="P96" t="s">
        <v>149</v>
      </c>
      <c r="Q96" s="1">
        <v>0</v>
      </c>
      <c r="S96">
        <v>0</v>
      </c>
      <c r="T96">
        <v>0</v>
      </c>
      <c r="W96">
        <v>0</v>
      </c>
      <c r="X96" s="1">
        <v>448.66666666666669</v>
      </c>
      <c r="Y96">
        <v>95</v>
      </c>
      <c r="Z96" s="2"/>
      <c r="AC96">
        <v>0</v>
      </c>
      <c r="AD96" s="6">
        <v>10</v>
      </c>
      <c r="AE96">
        <v>100</v>
      </c>
    </row>
    <row r="97" spans="1:31" x14ac:dyDescent="0.2">
      <c r="A97" s="2"/>
      <c r="B97">
        <v>155</v>
      </c>
      <c r="C97" t="s">
        <v>136</v>
      </c>
      <c r="D97" t="s">
        <v>60</v>
      </c>
      <c r="E97">
        <v>60</v>
      </c>
      <c r="G97" s="1">
        <v>127.33333333333333</v>
      </c>
      <c r="H97">
        <v>90</v>
      </c>
      <c r="I97">
        <v>106</v>
      </c>
      <c r="J97">
        <v>196</v>
      </c>
      <c r="K97">
        <v>0</v>
      </c>
      <c r="L97">
        <v>30000</v>
      </c>
      <c r="N97" s="1">
        <v>0</v>
      </c>
      <c r="O97" t="s">
        <v>149</v>
      </c>
      <c r="P97" t="s">
        <v>149</v>
      </c>
      <c r="Q97" s="1">
        <v>0</v>
      </c>
      <c r="R97">
        <v>15</v>
      </c>
      <c r="S97">
        <v>50</v>
      </c>
      <c r="T97">
        <v>65</v>
      </c>
      <c r="W97">
        <v>0</v>
      </c>
      <c r="X97" s="1">
        <v>448.33333333333331</v>
      </c>
      <c r="Y97">
        <v>96</v>
      </c>
      <c r="Z97" s="2"/>
      <c r="AC97">
        <v>0</v>
      </c>
      <c r="AD97" s="6">
        <v>10</v>
      </c>
      <c r="AE97">
        <v>100</v>
      </c>
    </row>
    <row r="98" spans="1:31" x14ac:dyDescent="0.2">
      <c r="A98" s="2"/>
      <c r="B98">
        <v>149</v>
      </c>
      <c r="C98" t="s">
        <v>86</v>
      </c>
      <c r="D98" t="s">
        <v>18</v>
      </c>
      <c r="E98">
        <v>60</v>
      </c>
      <c r="G98" s="1">
        <v>184.5</v>
      </c>
      <c r="H98">
        <v>90</v>
      </c>
      <c r="I98">
        <v>110</v>
      </c>
      <c r="J98">
        <v>200</v>
      </c>
      <c r="K98">
        <v>0</v>
      </c>
      <c r="L98">
        <v>10000</v>
      </c>
      <c r="N98" s="1">
        <v>0</v>
      </c>
      <c r="O98" t="s">
        <v>149</v>
      </c>
      <c r="P98" t="s">
        <v>149</v>
      </c>
      <c r="Q98" s="1">
        <v>0</v>
      </c>
      <c r="S98">
        <v>0</v>
      </c>
      <c r="T98">
        <v>0</v>
      </c>
      <c r="W98">
        <v>0</v>
      </c>
      <c r="X98" s="1">
        <v>444.5</v>
      </c>
      <c r="Y98">
        <v>97</v>
      </c>
      <c r="Z98" s="2"/>
      <c r="AB98">
        <v>9900</v>
      </c>
      <c r="AC98">
        <v>9900</v>
      </c>
      <c r="AD98" s="6">
        <v>1</v>
      </c>
      <c r="AE98">
        <v>85</v>
      </c>
    </row>
    <row r="99" spans="1:31" x14ac:dyDescent="0.2">
      <c r="A99" s="2"/>
      <c r="B99">
        <v>55</v>
      </c>
      <c r="C99" t="s">
        <v>105</v>
      </c>
      <c r="D99" t="s">
        <v>18</v>
      </c>
      <c r="E99">
        <v>60</v>
      </c>
      <c r="F99">
        <v>15</v>
      </c>
      <c r="G99" s="1">
        <v>127.33333333333334</v>
      </c>
      <c r="H99">
        <v>67</v>
      </c>
      <c r="I99">
        <v>97</v>
      </c>
      <c r="J99">
        <v>164</v>
      </c>
      <c r="K99">
        <v>25</v>
      </c>
      <c r="L99">
        <v>10000</v>
      </c>
      <c r="M99">
        <v>12723</v>
      </c>
      <c r="N99" s="1">
        <v>32.316666666666663</v>
      </c>
      <c r="O99">
        <v>150</v>
      </c>
      <c r="P99" t="s">
        <v>150</v>
      </c>
      <c r="Q99" s="1">
        <v>182.31666666666666</v>
      </c>
      <c r="S99">
        <v>0</v>
      </c>
      <c r="T99">
        <v>25</v>
      </c>
      <c r="U99">
        <v>100</v>
      </c>
      <c r="W99">
        <v>115</v>
      </c>
      <c r="X99" s="1">
        <v>443.65000000000009</v>
      </c>
      <c r="Y99">
        <v>98</v>
      </c>
      <c r="Z99" s="2"/>
      <c r="AB99">
        <v>11428</v>
      </c>
      <c r="AC99">
        <v>1295</v>
      </c>
      <c r="AD99" s="6">
        <v>0.11331816590829541</v>
      </c>
      <c r="AE99">
        <v>48</v>
      </c>
    </row>
    <row r="100" spans="1:31" x14ac:dyDescent="0.2">
      <c r="A100" s="2"/>
      <c r="B100">
        <v>112</v>
      </c>
      <c r="C100" t="s">
        <v>124</v>
      </c>
      <c r="D100" t="s">
        <v>46</v>
      </c>
      <c r="E100">
        <v>60</v>
      </c>
      <c r="G100" s="1">
        <v>176</v>
      </c>
      <c r="H100">
        <v>50</v>
      </c>
      <c r="I100">
        <v>107.5</v>
      </c>
      <c r="J100">
        <v>157.5</v>
      </c>
      <c r="K100">
        <v>0</v>
      </c>
      <c r="L100">
        <v>10000</v>
      </c>
      <c r="N100" s="1">
        <v>0</v>
      </c>
      <c r="O100" t="s">
        <v>149</v>
      </c>
      <c r="P100" t="s">
        <v>149</v>
      </c>
      <c r="Q100" s="1">
        <v>0</v>
      </c>
      <c r="S100">
        <v>50</v>
      </c>
      <c r="T100">
        <v>50</v>
      </c>
      <c r="W100">
        <v>0</v>
      </c>
      <c r="X100" s="1">
        <v>443.5</v>
      </c>
      <c r="Y100">
        <v>99</v>
      </c>
      <c r="Z100" s="2"/>
      <c r="AC100">
        <v>0</v>
      </c>
      <c r="AD100" s="6">
        <v>10</v>
      </c>
      <c r="AE100">
        <v>100</v>
      </c>
    </row>
    <row r="101" spans="1:31" x14ac:dyDescent="0.2">
      <c r="A101" s="2"/>
      <c r="B101">
        <v>159</v>
      </c>
      <c r="C101" t="s">
        <v>137</v>
      </c>
      <c r="D101" t="s">
        <v>60</v>
      </c>
      <c r="E101">
        <v>45</v>
      </c>
      <c r="G101" s="1">
        <v>155.33333333333331</v>
      </c>
      <c r="H101">
        <v>94</v>
      </c>
      <c r="I101">
        <v>95.3</v>
      </c>
      <c r="J101">
        <v>189.3</v>
      </c>
      <c r="K101">
        <v>0</v>
      </c>
      <c r="L101">
        <v>30000</v>
      </c>
      <c r="N101" s="1">
        <v>0</v>
      </c>
      <c r="O101" t="s">
        <v>149</v>
      </c>
      <c r="P101" t="s">
        <v>149</v>
      </c>
      <c r="Q101" s="1">
        <v>0</v>
      </c>
      <c r="S101">
        <v>50</v>
      </c>
      <c r="T101">
        <v>50</v>
      </c>
      <c r="W101">
        <v>0</v>
      </c>
      <c r="X101" s="1">
        <v>439.63333333333333</v>
      </c>
      <c r="Y101">
        <v>100</v>
      </c>
      <c r="Z101" s="2"/>
      <c r="AB101">
        <v>29649</v>
      </c>
      <c r="AC101">
        <v>29649</v>
      </c>
      <c r="AD101" s="6">
        <v>1</v>
      </c>
      <c r="AE101">
        <v>85</v>
      </c>
    </row>
    <row r="102" spans="1:31" x14ac:dyDescent="0.2">
      <c r="A102" s="2"/>
      <c r="B102">
        <v>107</v>
      </c>
      <c r="C102" t="s">
        <v>42</v>
      </c>
      <c r="D102" t="s">
        <v>18</v>
      </c>
      <c r="E102">
        <v>60</v>
      </c>
      <c r="F102">
        <v>15</v>
      </c>
      <c r="G102" s="1">
        <v>148.33333333333334</v>
      </c>
      <c r="H102">
        <v>90.5</v>
      </c>
      <c r="I102">
        <v>104</v>
      </c>
      <c r="J102">
        <v>194.5</v>
      </c>
      <c r="K102">
        <v>50</v>
      </c>
      <c r="L102">
        <v>10000</v>
      </c>
      <c r="N102" s="1">
        <v>0</v>
      </c>
      <c r="O102" t="s">
        <v>149</v>
      </c>
      <c r="P102" t="s">
        <v>149</v>
      </c>
      <c r="Q102" s="1">
        <v>0</v>
      </c>
      <c r="S102">
        <v>0</v>
      </c>
      <c r="T102">
        <v>50</v>
      </c>
      <c r="W102">
        <v>15</v>
      </c>
      <c r="X102" s="1">
        <v>437.83333333333337</v>
      </c>
      <c r="Y102">
        <v>101</v>
      </c>
      <c r="Z102" s="2"/>
      <c r="AC102">
        <v>0</v>
      </c>
      <c r="AD102" s="6">
        <v>10</v>
      </c>
      <c r="AE102">
        <v>100</v>
      </c>
    </row>
    <row r="103" spans="1:31" x14ac:dyDescent="0.2">
      <c r="A103" s="2"/>
      <c r="B103">
        <v>29</v>
      </c>
      <c r="C103" t="s">
        <v>66</v>
      </c>
      <c r="D103" t="s">
        <v>28</v>
      </c>
      <c r="E103">
        <v>45</v>
      </c>
      <c r="F103">
        <v>15</v>
      </c>
      <c r="G103" s="1">
        <v>135</v>
      </c>
      <c r="H103">
        <v>90</v>
      </c>
      <c r="I103">
        <v>97.5</v>
      </c>
      <c r="J103">
        <v>187.5</v>
      </c>
      <c r="K103">
        <v>25</v>
      </c>
      <c r="L103">
        <v>10000</v>
      </c>
      <c r="M103">
        <v>7058</v>
      </c>
      <c r="N103" s="1">
        <v>6.7666666666666515</v>
      </c>
      <c r="O103">
        <v>0</v>
      </c>
      <c r="P103" t="s">
        <v>152</v>
      </c>
      <c r="Q103" s="1">
        <v>6.7666666666666515</v>
      </c>
      <c r="S103">
        <v>50</v>
      </c>
      <c r="T103">
        <v>75</v>
      </c>
      <c r="W103">
        <v>15</v>
      </c>
      <c r="X103" s="1">
        <v>434.26666666666665</v>
      </c>
      <c r="Y103">
        <v>102</v>
      </c>
      <c r="Z103" s="2"/>
      <c r="AB103">
        <v>10600</v>
      </c>
      <c r="AC103">
        <v>3542</v>
      </c>
      <c r="AD103" s="6">
        <v>0.33415094339622642</v>
      </c>
      <c r="AE103">
        <v>76</v>
      </c>
    </row>
    <row r="104" spans="1:31" x14ac:dyDescent="0.2">
      <c r="A104" s="2"/>
      <c r="B104">
        <v>53</v>
      </c>
      <c r="C104" t="s">
        <v>36</v>
      </c>
      <c r="D104" t="s">
        <v>18</v>
      </c>
      <c r="E104">
        <v>60</v>
      </c>
      <c r="G104" s="1">
        <v>156</v>
      </c>
      <c r="H104">
        <v>73</v>
      </c>
      <c r="I104">
        <v>90</v>
      </c>
      <c r="J104">
        <v>163</v>
      </c>
      <c r="K104">
        <v>0</v>
      </c>
      <c r="L104">
        <v>10000</v>
      </c>
      <c r="N104" s="1">
        <v>0</v>
      </c>
      <c r="O104" t="s">
        <v>149</v>
      </c>
      <c r="P104" t="s">
        <v>149</v>
      </c>
      <c r="Q104" s="1">
        <v>0</v>
      </c>
      <c r="S104">
        <v>50</v>
      </c>
      <c r="T104">
        <v>50</v>
      </c>
      <c r="W104">
        <v>0</v>
      </c>
      <c r="X104" s="1">
        <v>429</v>
      </c>
      <c r="Y104">
        <v>103</v>
      </c>
      <c r="Z104" s="2"/>
      <c r="AB104">
        <v>10243</v>
      </c>
      <c r="AC104">
        <v>10243</v>
      </c>
      <c r="AD104" s="6">
        <v>1</v>
      </c>
      <c r="AE104">
        <v>85</v>
      </c>
    </row>
    <row r="105" spans="1:31" x14ac:dyDescent="0.2">
      <c r="A105" s="2"/>
      <c r="B105">
        <v>45</v>
      </c>
      <c r="C105" t="s">
        <v>102</v>
      </c>
      <c r="D105" t="s">
        <v>18</v>
      </c>
      <c r="E105">
        <v>60</v>
      </c>
      <c r="G105" s="1">
        <v>155.66666666666669</v>
      </c>
      <c r="H105">
        <v>105</v>
      </c>
      <c r="I105">
        <v>98.5</v>
      </c>
      <c r="J105">
        <v>203.5</v>
      </c>
      <c r="K105">
        <v>0</v>
      </c>
      <c r="L105">
        <v>10000</v>
      </c>
      <c r="N105" s="1">
        <v>0</v>
      </c>
      <c r="O105" t="s">
        <v>149</v>
      </c>
      <c r="P105" t="s">
        <v>149</v>
      </c>
      <c r="Q105" s="1">
        <v>0</v>
      </c>
      <c r="S105">
        <v>0</v>
      </c>
      <c r="T105">
        <v>0</v>
      </c>
      <c r="W105">
        <v>0</v>
      </c>
      <c r="X105" s="1">
        <v>419.16666666666669</v>
      </c>
      <c r="Y105">
        <v>104</v>
      </c>
      <c r="Z105" s="2"/>
      <c r="AB105">
        <v>10000</v>
      </c>
      <c r="AC105">
        <v>10000</v>
      </c>
      <c r="AD105" s="6">
        <v>1</v>
      </c>
      <c r="AE105">
        <v>85</v>
      </c>
    </row>
    <row r="106" spans="1:31" x14ac:dyDescent="0.2">
      <c r="A106" s="2"/>
      <c r="B106">
        <v>129</v>
      </c>
      <c r="C106" t="s">
        <v>127</v>
      </c>
      <c r="D106" t="s">
        <v>73</v>
      </c>
      <c r="E106">
        <v>60</v>
      </c>
      <c r="F106">
        <v>15</v>
      </c>
      <c r="G106" s="1">
        <v>167.5</v>
      </c>
      <c r="H106">
        <v>82</v>
      </c>
      <c r="I106">
        <v>109</v>
      </c>
      <c r="J106">
        <v>191</v>
      </c>
      <c r="K106">
        <v>0</v>
      </c>
      <c r="L106">
        <v>30000</v>
      </c>
      <c r="N106" s="1">
        <v>0</v>
      </c>
      <c r="O106" t="s">
        <v>149</v>
      </c>
      <c r="P106" t="s">
        <v>149</v>
      </c>
      <c r="Q106" s="1">
        <v>0</v>
      </c>
      <c r="R106">
        <v>15</v>
      </c>
      <c r="S106">
        <v>0</v>
      </c>
      <c r="T106">
        <v>15</v>
      </c>
      <c r="W106">
        <v>15</v>
      </c>
      <c r="X106" s="1">
        <v>418.5</v>
      </c>
      <c r="Y106">
        <v>105</v>
      </c>
      <c r="Z106" s="2"/>
      <c r="AC106">
        <v>0</v>
      </c>
      <c r="AD106" s="6">
        <v>10</v>
      </c>
      <c r="AE106">
        <v>100</v>
      </c>
    </row>
    <row r="107" spans="1:31" x14ac:dyDescent="0.2">
      <c r="A107" s="2"/>
      <c r="B107">
        <v>6</v>
      </c>
      <c r="C107" t="s">
        <v>92</v>
      </c>
      <c r="D107" t="s">
        <v>18</v>
      </c>
      <c r="E107">
        <v>30</v>
      </c>
      <c r="G107" s="1">
        <v>0</v>
      </c>
      <c r="H107">
        <v>101</v>
      </c>
      <c r="I107">
        <v>101.5</v>
      </c>
      <c r="J107">
        <v>202.5</v>
      </c>
      <c r="K107">
        <v>0</v>
      </c>
      <c r="L107">
        <v>10000</v>
      </c>
      <c r="M107">
        <v>12723</v>
      </c>
      <c r="N107" s="1">
        <v>32.316666666666663</v>
      </c>
      <c r="O107">
        <v>150</v>
      </c>
      <c r="P107" t="s">
        <v>151</v>
      </c>
      <c r="Q107" s="1">
        <v>182.31666666666666</v>
      </c>
      <c r="S107">
        <v>0</v>
      </c>
      <c r="T107">
        <v>0</v>
      </c>
      <c r="W107">
        <v>0</v>
      </c>
      <c r="X107" s="1">
        <v>414.81666666666666</v>
      </c>
      <c r="Y107">
        <v>106</v>
      </c>
      <c r="Z107" s="2"/>
      <c r="AB107">
        <v>10025</v>
      </c>
      <c r="AC107">
        <v>2698</v>
      </c>
      <c r="AD107" s="6">
        <v>0.26912718204488778</v>
      </c>
      <c r="AE107">
        <v>73</v>
      </c>
    </row>
    <row r="108" spans="1:31" x14ac:dyDescent="0.2">
      <c r="A108" s="2"/>
      <c r="B108">
        <v>58</v>
      </c>
      <c r="C108" t="s">
        <v>37</v>
      </c>
      <c r="D108" t="s">
        <v>18</v>
      </c>
      <c r="E108">
        <v>45</v>
      </c>
      <c r="F108">
        <v>15</v>
      </c>
      <c r="G108" s="1">
        <v>164.66666666666669</v>
      </c>
      <c r="H108">
        <v>92</v>
      </c>
      <c r="I108">
        <v>111</v>
      </c>
      <c r="J108">
        <v>203</v>
      </c>
      <c r="K108">
        <v>0</v>
      </c>
      <c r="L108">
        <v>10000</v>
      </c>
      <c r="N108" s="1">
        <v>0</v>
      </c>
      <c r="O108" t="s">
        <v>149</v>
      </c>
      <c r="P108" t="s">
        <v>149</v>
      </c>
      <c r="Q108" s="1">
        <v>0</v>
      </c>
      <c r="S108">
        <v>0</v>
      </c>
      <c r="T108">
        <v>0</v>
      </c>
      <c r="W108">
        <v>15</v>
      </c>
      <c r="X108" s="1">
        <v>397.66666666666669</v>
      </c>
      <c r="Y108">
        <v>107</v>
      </c>
      <c r="Z108" s="2"/>
      <c r="AB108">
        <v>12250</v>
      </c>
      <c r="AC108">
        <v>12250</v>
      </c>
      <c r="AD108" s="6">
        <v>1</v>
      </c>
      <c r="AE108">
        <v>85</v>
      </c>
    </row>
    <row r="109" spans="1:31" x14ac:dyDescent="0.2">
      <c r="A109" s="2"/>
      <c r="B109">
        <v>122</v>
      </c>
      <c r="C109" t="s">
        <v>76</v>
      </c>
      <c r="D109" t="s">
        <v>60</v>
      </c>
      <c r="E109">
        <v>60</v>
      </c>
      <c r="F109">
        <v>15</v>
      </c>
      <c r="G109" s="1">
        <v>178</v>
      </c>
      <c r="H109">
        <v>69</v>
      </c>
      <c r="I109">
        <v>90</v>
      </c>
      <c r="J109">
        <v>159</v>
      </c>
      <c r="K109">
        <v>0</v>
      </c>
      <c r="L109">
        <v>30000</v>
      </c>
      <c r="N109" s="1">
        <v>0</v>
      </c>
      <c r="O109" t="s">
        <v>149</v>
      </c>
      <c r="P109" t="s">
        <v>149</v>
      </c>
      <c r="Q109" s="1">
        <v>0</v>
      </c>
      <c r="S109">
        <v>0</v>
      </c>
      <c r="T109">
        <v>0</v>
      </c>
      <c r="W109">
        <v>15</v>
      </c>
      <c r="X109" s="1">
        <v>382</v>
      </c>
      <c r="Y109">
        <v>108</v>
      </c>
      <c r="Z109" s="2"/>
      <c r="AB109">
        <v>27702</v>
      </c>
      <c r="AC109">
        <v>27702</v>
      </c>
      <c r="AD109" s="6">
        <v>1</v>
      </c>
      <c r="AE109">
        <v>85</v>
      </c>
    </row>
    <row r="110" spans="1:31" x14ac:dyDescent="0.2">
      <c r="A110" s="2"/>
      <c r="B110">
        <v>61</v>
      </c>
      <c r="C110" t="s">
        <v>70</v>
      </c>
      <c r="D110" t="s">
        <v>60</v>
      </c>
      <c r="E110">
        <v>60</v>
      </c>
      <c r="G110" s="1">
        <v>131.66666666666669</v>
      </c>
      <c r="H110">
        <v>91.5</v>
      </c>
      <c r="I110">
        <v>74</v>
      </c>
      <c r="J110">
        <v>165.5</v>
      </c>
      <c r="K110">
        <v>0</v>
      </c>
      <c r="L110">
        <v>30000</v>
      </c>
      <c r="N110" s="1">
        <v>0</v>
      </c>
      <c r="O110" t="s">
        <v>149</v>
      </c>
      <c r="P110" t="s">
        <v>149</v>
      </c>
      <c r="Q110" s="1">
        <v>0</v>
      </c>
      <c r="S110">
        <v>0</v>
      </c>
      <c r="T110">
        <v>0</v>
      </c>
      <c r="W110">
        <v>0</v>
      </c>
      <c r="X110" s="1">
        <v>357.16666666666669</v>
      </c>
      <c r="Y110">
        <v>109</v>
      </c>
      <c r="Z110" s="2"/>
      <c r="AB110">
        <v>28750</v>
      </c>
      <c r="AC110">
        <v>28750</v>
      </c>
      <c r="AD110" s="6">
        <v>1</v>
      </c>
      <c r="AE110">
        <v>85</v>
      </c>
    </row>
    <row r="111" spans="1:31" x14ac:dyDescent="0.2">
      <c r="A111" s="2"/>
      <c r="B111">
        <v>77</v>
      </c>
      <c r="C111" t="s">
        <v>110</v>
      </c>
      <c r="D111" t="s">
        <v>60</v>
      </c>
      <c r="E111">
        <v>60</v>
      </c>
      <c r="G111" s="1">
        <v>144.5</v>
      </c>
      <c r="H111">
        <v>106</v>
      </c>
      <c r="I111">
        <v>46.5</v>
      </c>
      <c r="J111">
        <v>152.5</v>
      </c>
      <c r="K111">
        <v>0</v>
      </c>
      <c r="L111">
        <v>30000</v>
      </c>
      <c r="N111" s="1">
        <v>0</v>
      </c>
      <c r="O111" t="s">
        <v>149</v>
      </c>
      <c r="P111" t="s">
        <v>149</v>
      </c>
      <c r="Q111" s="1">
        <v>0</v>
      </c>
      <c r="S111">
        <v>0</v>
      </c>
      <c r="T111">
        <v>0</v>
      </c>
      <c r="W111">
        <v>0</v>
      </c>
      <c r="X111" s="1">
        <v>357</v>
      </c>
      <c r="Y111">
        <v>110</v>
      </c>
      <c r="Z111" s="2"/>
      <c r="AC111">
        <v>0</v>
      </c>
      <c r="AD111" s="6">
        <v>10</v>
      </c>
      <c r="AE111">
        <v>100</v>
      </c>
    </row>
    <row r="112" spans="1:31" x14ac:dyDescent="0.2">
      <c r="A112" s="2"/>
      <c r="B112">
        <v>74</v>
      </c>
      <c r="C112" t="s">
        <v>109</v>
      </c>
      <c r="D112" t="s">
        <v>60</v>
      </c>
      <c r="E112">
        <v>60</v>
      </c>
      <c r="G112" s="1">
        <v>105.5</v>
      </c>
      <c r="H112">
        <v>92</v>
      </c>
      <c r="I112">
        <v>97</v>
      </c>
      <c r="J112">
        <v>189</v>
      </c>
      <c r="K112">
        <v>0</v>
      </c>
      <c r="L112">
        <v>30000</v>
      </c>
      <c r="N112" s="1">
        <v>0</v>
      </c>
      <c r="O112" t="s">
        <v>149</v>
      </c>
      <c r="P112" t="s">
        <v>149</v>
      </c>
      <c r="Q112" s="1">
        <v>0</v>
      </c>
      <c r="S112">
        <v>0</v>
      </c>
      <c r="T112">
        <v>0</v>
      </c>
      <c r="V112">
        <v>0</v>
      </c>
      <c r="W112">
        <v>0</v>
      </c>
      <c r="X112" s="1">
        <v>354.5</v>
      </c>
      <c r="Y112">
        <v>111</v>
      </c>
      <c r="Z112" s="2"/>
      <c r="AB112">
        <v>30900</v>
      </c>
      <c r="AC112">
        <v>30900</v>
      </c>
      <c r="AD112" s="6">
        <v>1</v>
      </c>
      <c r="AE112">
        <v>85</v>
      </c>
    </row>
    <row r="113" spans="1:31" x14ac:dyDescent="0.2">
      <c r="A113" s="2"/>
      <c r="B113">
        <v>142</v>
      </c>
      <c r="C113" t="s">
        <v>52</v>
      </c>
      <c r="D113" t="s">
        <v>46</v>
      </c>
      <c r="E113">
        <v>60</v>
      </c>
      <c r="F113">
        <v>15</v>
      </c>
      <c r="G113" s="1">
        <v>142.5</v>
      </c>
      <c r="H113">
        <v>82</v>
      </c>
      <c r="I113">
        <v>66</v>
      </c>
      <c r="J113">
        <v>148</v>
      </c>
      <c r="K113">
        <v>0</v>
      </c>
      <c r="L113">
        <v>10000</v>
      </c>
      <c r="N113" s="1">
        <v>0</v>
      </c>
      <c r="O113" t="s">
        <v>149</v>
      </c>
      <c r="P113" t="s">
        <v>149</v>
      </c>
      <c r="Q113" s="1">
        <v>0</v>
      </c>
      <c r="S113">
        <v>0</v>
      </c>
      <c r="T113">
        <v>0</v>
      </c>
      <c r="W113">
        <v>15</v>
      </c>
      <c r="X113" s="1">
        <v>335.5</v>
      </c>
      <c r="Y113">
        <v>112</v>
      </c>
      <c r="Z113" s="2"/>
      <c r="AC113">
        <v>0</v>
      </c>
      <c r="AD113" s="6">
        <v>10</v>
      </c>
      <c r="AE113">
        <v>100</v>
      </c>
    </row>
    <row r="114" spans="1:31" x14ac:dyDescent="0.2">
      <c r="A114" s="2"/>
      <c r="B114">
        <v>23</v>
      </c>
      <c r="C114" t="s">
        <v>97</v>
      </c>
      <c r="D114" t="s">
        <v>18</v>
      </c>
      <c r="E114">
        <v>60</v>
      </c>
      <c r="G114" s="1">
        <v>98</v>
      </c>
      <c r="H114">
        <v>72</v>
      </c>
      <c r="I114">
        <v>91</v>
      </c>
      <c r="J114">
        <v>163</v>
      </c>
      <c r="K114">
        <v>0</v>
      </c>
      <c r="L114">
        <v>10000</v>
      </c>
      <c r="N114" s="1">
        <v>0</v>
      </c>
      <c r="O114" t="s">
        <v>149</v>
      </c>
      <c r="P114" t="s">
        <v>149</v>
      </c>
      <c r="Q114" s="1">
        <v>0</v>
      </c>
      <c r="S114">
        <v>0</v>
      </c>
      <c r="T114">
        <v>0</v>
      </c>
      <c r="W114">
        <v>0</v>
      </c>
      <c r="X114" s="1">
        <v>321</v>
      </c>
      <c r="Y114">
        <v>113</v>
      </c>
      <c r="Z114" s="2"/>
      <c r="AC114">
        <v>0</v>
      </c>
      <c r="AD114" s="6">
        <v>10</v>
      </c>
      <c r="AE114">
        <v>100</v>
      </c>
    </row>
    <row r="115" spans="1:31" x14ac:dyDescent="0.2">
      <c r="A115" s="2"/>
      <c r="B115">
        <v>96</v>
      </c>
      <c r="C115" t="s">
        <v>115</v>
      </c>
      <c r="D115" t="s">
        <v>18</v>
      </c>
      <c r="E115">
        <v>60</v>
      </c>
      <c r="F115">
        <v>15</v>
      </c>
      <c r="G115" s="1">
        <v>92</v>
      </c>
      <c r="H115">
        <v>97</v>
      </c>
      <c r="I115">
        <v>59</v>
      </c>
      <c r="J115">
        <v>156</v>
      </c>
      <c r="K115">
        <v>0</v>
      </c>
      <c r="L115">
        <v>10000</v>
      </c>
      <c r="N115" s="1">
        <v>0</v>
      </c>
      <c r="O115" t="s">
        <v>149</v>
      </c>
      <c r="P115" t="s">
        <v>149</v>
      </c>
      <c r="Q115" s="1">
        <v>0</v>
      </c>
      <c r="S115">
        <v>0</v>
      </c>
      <c r="T115">
        <v>0</v>
      </c>
      <c r="W115">
        <v>15</v>
      </c>
      <c r="X115" s="1">
        <v>293</v>
      </c>
      <c r="Y115">
        <v>114</v>
      </c>
      <c r="Z115" s="2"/>
      <c r="AC115">
        <v>0</v>
      </c>
      <c r="AD115" s="6">
        <v>10</v>
      </c>
      <c r="AE115">
        <v>100</v>
      </c>
    </row>
    <row r="116" spans="1:31" x14ac:dyDescent="0.2">
      <c r="A116" s="2"/>
      <c r="B116">
        <v>110</v>
      </c>
      <c r="C116" t="s">
        <v>122</v>
      </c>
      <c r="D116" t="s">
        <v>18</v>
      </c>
      <c r="E116">
        <v>60</v>
      </c>
      <c r="G116" s="1">
        <v>121.33333333333334</v>
      </c>
      <c r="H116">
        <v>93</v>
      </c>
      <c r="I116">
        <v>91</v>
      </c>
      <c r="J116">
        <v>184</v>
      </c>
      <c r="K116">
        <v>0</v>
      </c>
      <c r="L116">
        <v>10000</v>
      </c>
      <c r="N116" s="1">
        <v>0</v>
      </c>
      <c r="O116" t="s">
        <v>149</v>
      </c>
      <c r="P116" t="s">
        <v>149</v>
      </c>
      <c r="Q116" s="1">
        <v>0</v>
      </c>
      <c r="S116">
        <v>0</v>
      </c>
      <c r="T116">
        <v>0</v>
      </c>
      <c r="U116">
        <v>100</v>
      </c>
      <c r="W116">
        <v>100</v>
      </c>
      <c r="X116" s="1">
        <v>265.33333333333337</v>
      </c>
      <c r="Y116">
        <v>115</v>
      </c>
      <c r="Z116" s="2"/>
      <c r="AB116">
        <v>10153</v>
      </c>
      <c r="AC116">
        <v>10153</v>
      </c>
      <c r="AD116" s="6">
        <v>1</v>
      </c>
      <c r="AE116">
        <v>85</v>
      </c>
    </row>
    <row r="117" spans="1:31" x14ac:dyDescent="0.2">
      <c r="A117" s="2"/>
      <c r="B117">
        <v>18</v>
      </c>
      <c r="C117" t="s">
        <v>61</v>
      </c>
      <c r="D117" t="s">
        <v>83</v>
      </c>
      <c r="E117">
        <v>60</v>
      </c>
      <c r="G117" s="1">
        <v>0</v>
      </c>
      <c r="H117">
        <v>90</v>
      </c>
      <c r="I117">
        <v>103</v>
      </c>
      <c r="J117">
        <v>193</v>
      </c>
      <c r="K117">
        <v>0</v>
      </c>
      <c r="L117">
        <v>30000</v>
      </c>
      <c r="N117" s="1">
        <v>0</v>
      </c>
      <c r="O117" t="s">
        <v>149</v>
      </c>
      <c r="P117" t="s">
        <v>149</v>
      </c>
      <c r="Q117" s="1">
        <v>0</v>
      </c>
      <c r="S117">
        <v>0</v>
      </c>
      <c r="T117">
        <v>0</v>
      </c>
      <c r="W117">
        <v>0</v>
      </c>
      <c r="X117" s="1">
        <v>253</v>
      </c>
      <c r="Y117">
        <v>116</v>
      </c>
      <c r="Z117" s="2"/>
      <c r="AB117">
        <v>30002</v>
      </c>
      <c r="AC117">
        <v>30002</v>
      </c>
      <c r="AD117" s="6">
        <v>1</v>
      </c>
      <c r="AE117">
        <v>85</v>
      </c>
    </row>
    <row r="118" spans="1:31" x14ac:dyDescent="0.2">
      <c r="A118" s="2"/>
      <c r="B118">
        <v>87</v>
      </c>
      <c r="C118" t="s">
        <v>40</v>
      </c>
      <c r="D118" t="s">
        <v>18</v>
      </c>
      <c r="E118">
        <v>45</v>
      </c>
      <c r="F118">
        <v>0</v>
      </c>
      <c r="G118" s="1">
        <v>0</v>
      </c>
      <c r="H118">
        <v>103</v>
      </c>
      <c r="I118">
        <v>79.5</v>
      </c>
      <c r="J118">
        <v>182.5</v>
      </c>
      <c r="K118">
        <v>0</v>
      </c>
      <c r="L118">
        <v>10000</v>
      </c>
      <c r="N118" s="1">
        <v>0</v>
      </c>
      <c r="O118" t="s">
        <v>149</v>
      </c>
      <c r="P118" t="s">
        <v>149</v>
      </c>
      <c r="Q118" s="1">
        <v>0</v>
      </c>
      <c r="S118">
        <v>0</v>
      </c>
      <c r="T118">
        <v>0</v>
      </c>
      <c r="W118">
        <v>0</v>
      </c>
      <c r="X118" s="1">
        <v>227.5</v>
      </c>
      <c r="Y118">
        <v>117</v>
      </c>
      <c r="Z118" s="2"/>
      <c r="AC118">
        <v>0</v>
      </c>
      <c r="AD118" s="6">
        <v>10</v>
      </c>
      <c r="AE118">
        <v>100</v>
      </c>
    </row>
    <row r="119" spans="1:31" x14ac:dyDescent="0.2">
      <c r="A119" s="2"/>
      <c r="B119">
        <v>59</v>
      </c>
      <c r="C119" t="s">
        <v>27</v>
      </c>
      <c r="D119" t="s">
        <v>28</v>
      </c>
      <c r="E119">
        <v>60</v>
      </c>
      <c r="G119" s="1">
        <v>160</v>
      </c>
      <c r="H119" t="s">
        <v>147</v>
      </c>
      <c r="J119">
        <v>0</v>
      </c>
      <c r="K119">
        <v>0</v>
      </c>
      <c r="L119">
        <v>10000</v>
      </c>
      <c r="N119" s="1">
        <v>0</v>
      </c>
      <c r="O119" t="s">
        <v>149</v>
      </c>
      <c r="P119" t="s">
        <v>149</v>
      </c>
      <c r="Q119" s="1">
        <v>0</v>
      </c>
      <c r="S119">
        <v>0</v>
      </c>
      <c r="T119">
        <v>0</v>
      </c>
      <c r="W119">
        <v>0</v>
      </c>
      <c r="X119" s="1">
        <v>220</v>
      </c>
      <c r="Y119">
        <v>118</v>
      </c>
      <c r="Z119" s="2"/>
      <c r="AC119">
        <v>0</v>
      </c>
      <c r="AD119" s="6">
        <v>10</v>
      </c>
      <c r="AE119">
        <v>100</v>
      </c>
    </row>
    <row r="120" spans="1:31" x14ac:dyDescent="0.2">
      <c r="A120" s="2"/>
      <c r="B120">
        <v>4</v>
      </c>
      <c r="C120" t="s">
        <v>50</v>
      </c>
      <c r="D120" t="s">
        <v>18</v>
      </c>
      <c r="E120">
        <v>45</v>
      </c>
      <c r="G120" s="1">
        <v>136.33333333333331</v>
      </c>
      <c r="H120" t="s">
        <v>147</v>
      </c>
      <c r="J120">
        <v>0</v>
      </c>
      <c r="L120">
        <v>10000</v>
      </c>
      <c r="N120" s="1">
        <v>0</v>
      </c>
      <c r="O120" t="s">
        <v>149</v>
      </c>
      <c r="P120" t="s">
        <v>149</v>
      </c>
      <c r="Q120" s="1">
        <v>0</v>
      </c>
      <c r="S120">
        <v>0</v>
      </c>
      <c r="T120">
        <v>0</v>
      </c>
      <c r="W120">
        <v>0</v>
      </c>
      <c r="X120" s="1">
        <v>181.33333333333331</v>
      </c>
      <c r="Y120">
        <v>119</v>
      </c>
      <c r="Z120" s="2"/>
      <c r="AC120">
        <v>0</v>
      </c>
      <c r="AD120" s="6">
        <v>10</v>
      </c>
      <c r="AE120">
        <v>100</v>
      </c>
    </row>
    <row r="124" spans="1:31" x14ac:dyDescent="0.2">
      <c r="M124" t="s">
        <v>153</v>
      </c>
      <c r="AB124" t="s">
        <v>154</v>
      </c>
    </row>
    <row r="125" spans="1:31" x14ac:dyDescent="0.2">
      <c r="AB125" t="s">
        <v>155</v>
      </c>
    </row>
    <row r="126" spans="1:31" x14ac:dyDescent="0.2">
      <c r="AB126" t="s">
        <v>156</v>
      </c>
    </row>
  </sheetData>
  <autoFilter ref="B1:AE1" xr:uid="{1E0CD4BC-4B0E-4801-A844-9B9B23142131}"/>
  <sortState xmlns:xlrd2="http://schemas.microsoft.com/office/spreadsheetml/2017/richdata2" ref="A2:AE126">
    <sortCondition ref="Y2:Y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4F74-0693-4388-9E4B-CEE44F9E5CFC}">
  <dimension ref="A1:AE12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.83203125" customWidth="1"/>
    <col min="2" max="2" width="3.6640625" customWidth="1"/>
    <col min="3" max="3" width="56" customWidth="1"/>
    <col min="4" max="4" width="33.33203125" customWidth="1"/>
    <col min="6" max="6" width="11.5" customWidth="1"/>
    <col min="8" max="8" width="7.33203125" customWidth="1"/>
    <col min="9" max="9" width="7.83203125" customWidth="1"/>
    <col min="10" max="10" width="7.33203125" customWidth="1"/>
    <col min="11" max="13" width="7.5" customWidth="1"/>
    <col min="17" max="17" width="12.1640625" customWidth="1"/>
    <col min="18" max="18" width="11" customWidth="1"/>
    <col min="25" max="25" width="7.83203125" customWidth="1"/>
    <col min="26" max="26" width="3.5" customWidth="1"/>
    <col min="27" max="27" width="11.5" customWidth="1"/>
    <col min="31" max="31" width="11.5" customWidth="1"/>
  </cols>
  <sheetData>
    <row r="1" spans="1:31" s="5" customFormat="1" ht="64" x14ac:dyDescent="0.2">
      <c r="A1" s="4"/>
      <c r="B1" s="4" t="s">
        <v>163</v>
      </c>
      <c r="C1" s="4" t="s">
        <v>0</v>
      </c>
      <c r="D1" s="4" t="s">
        <v>1</v>
      </c>
      <c r="E1" s="5" t="s">
        <v>2</v>
      </c>
      <c r="F1" s="5" t="s">
        <v>160</v>
      </c>
      <c r="G1" s="4" t="s">
        <v>3</v>
      </c>
      <c r="H1" s="5" t="s">
        <v>90</v>
      </c>
      <c r="I1" s="5" t="s">
        <v>144</v>
      </c>
      <c r="J1" s="4" t="s">
        <v>146</v>
      </c>
      <c r="K1" s="5" t="s">
        <v>148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4" t="s">
        <v>9</v>
      </c>
      <c r="R1" s="5" t="s">
        <v>157</v>
      </c>
      <c r="S1" s="5" t="s">
        <v>10</v>
      </c>
      <c r="T1" s="4" t="s">
        <v>11</v>
      </c>
      <c r="U1" s="5" t="s">
        <v>145</v>
      </c>
      <c r="V1" s="5" t="s">
        <v>139</v>
      </c>
      <c r="W1" s="4" t="s">
        <v>138</v>
      </c>
      <c r="X1" s="4" t="s">
        <v>12</v>
      </c>
      <c r="Y1" s="4" t="s">
        <v>161</v>
      </c>
      <c r="Z1" s="4"/>
      <c r="AA1" s="4" t="s">
        <v>13</v>
      </c>
      <c r="AB1" s="5" t="s">
        <v>14</v>
      </c>
      <c r="AC1" s="5" t="s">
        <v>15</v>
      </c>
      <c r="AD1" s="5" t="s">
        <v>16</v>
      </c>
      <c r="AE1" s="5" t="s">
        <v>162</v>
      </c>
    </row>
    <row r="2" spans="1:31" x14ac:dyDescent="0.2">
      <c r="A2" s="2"/>
      <c r="B2">
        <v>7</v>
      </c>
      <c r="C2" t="s">
        <v>25</v>
      </c>
      <c r="D2" t="s">
        <v>18</v>
      </c>
      <c r="E2">
        <v>60</v>
      </c>
      <c r="G2" s="1">
        <v>186.5</v>
      </c>
      <c r="H2">
        <v>110</v>
      </c>
      <c r="I2">
        <v>103</v>
      </c>
      <c r="J2">
        <v>213</v>
      </c>
      <c r="K2">
        <v>100</v>
      </c>
      <c r="L2">
        <v>10000</v>
      </c>
      <c r="M2">
        <v>9938</v>
      </c>
      <c r="N2" s="1">
        <v>342.76666666666665</v>
      </c>
      <c r="O2">
        <v>150</v>
      </c>
      <c r="P2" t="s">
        <v>151</v>
      </c>
      <c r="Q2" s="1">
        <v>492.76666666666665</v>
      </c>
      <c r="R2">
        <v>15</v>
      </c>
      <c r="S2">
        <v>50</v>
      </c>
      <c r="T2">
        <v>165</v>
      </c>
      <c r="W2">
        <v>0</v>
      </c>
      <c r="X2" s="1">
        <v>1117.2666666666667</v>
      </c>
      <c r="Y2">
        <v>2</v>
      </c>
      <c r="Z2" s="2"/>
      <c r="AB2">
        <v>10026</v>
      </c>
      <c r="AC2">
        <v>88</v>
      </c>
      <c r="AD2" s="6">
        <v>8.7771793337322965E-3</v>
      </c>
      <c r="AE2">
        <v>10</v>
      </c>
    </row>
    <row r="3" spans="1:31" x14ac:dyDescent="0.2">
      <c r="A3" s="2"/>
      <c r="B3">
        <v>103</v>
      </c>
      <c r="C3" t="s">
        <v>22</v>
      </c>
      <c r="D3" t="s">
        <v>18</v>
      </c>
      <c r="E3">
        <v>60</v>
      </c>
      <c r="F3">
        <v>15</v>
      </c>
      <c r="G3" s="1">
        <v>186</v>
      </c>
      <c r="H3">
        <v>100</v>
      </c>
      <c r="I3">
        <v>113</v>
      </c>
      <c r="J3">
        <v>213</v>
      </c>
      <c r="K3">
        <v>100</v>
      </c>
      <c r="L3">
        <v>10000</v>
      </c>
      <c r="M3">
        <v>9688</v>
      </c>
      <c r="N3" s="1">
        <v>313.60000000000002</v>
      </c>
      <c r="O3">
        <v>150</v>
      </c>
      <c r="P3" t="s">
        <v>150</v>
      </c>
      <c r="Q3" s="1">
        <v>463.6</v>
      </c>
      <c r="R3">
        <v>15</v>
      </c>
      <c r="S3">
        <v>50</v>
      </c>
      <c r="T3">
        <v>165</v>
      </c>
      <c r="W3">
        <v>15</v>
      </c>
      <c r="X3" s="1">
        <v>1072.5999999999999</v>
      </c>
      <c r="Y3">
        <v>6</v>
      </c>
      <c r="Z3" s="2"/>
      <c r="AB3">
        <v>11011</v>
      </c>
      <c r="AC3">
        <v>1323</v>
      </c>
      <c r="AD3" s="6">
        <v>0.12015257469802924</v>
      </c>
      <c r="AE3">
        <v>49</v>
      </c>
    </row>
    <row r="4" spans="1:31" x14ac:dyDescent="0.2">
      <c r="A4" s="2"/>
      <c r="B4">
        <v>62</v>
      </c>
      <c r="C4" t="s">
        <v>68</v>
      </c>
      <c r="D4" t="s">
        <v>18</v>
      </c>
      <c r="E4">
        <v>60</v>
      </c>
      <c r="G4" s="1">
        <v>188</v>
      </c>
      <c r="H4">
        <v>107</v>
      </c>
      <c r="I4">
        <v>119</v>
      </c>
      <c r="J4">
        <v>226</v>
      </c>
      <c r="K4">
        <v>100</v>
      </c>
      <c r="L4">
        <v>10000</v>
      </c>
      <c r="M4">
        <v>10576</v>
      </c>
      <c r="N4" s="1">
        <v>282.8</v>
      </c>
      <c r="O4">
        <v>150</v>
      </c>
      <c r="P4" t="s">
        <v>150</v>
      </c>
      <c r="Q4" s="1">
        <v>432.8</v>
      </c>
      <c r="R4">
        <v>15</v>
      </c>
      <c r="S4">
        <v>50</v>
      </c>
      <c r="T4">
        <v>165</v>
      </c>
      <c r="W4">
        <v>0</v>
      </c>
      <c r="X4" s="1">
        <v>1071.8</v>
      </c>
      <c r="Y4">
        <v>7</v>
      </c>
      <c r="Z4" s="2"/>
      <c r="AB4">
        <v>10000</v>
      </c>
      <c r="AC4">
        <v>576</v>
      </c>
      <c r="AD4" s="6">
        <v>5.7599999999999998E-2</v>
      </c>
      <c r="AE4">
        <v>32</v>
      </c>
    </row>
    <row r="5" spans="1:31" x14ac:dyDescent="0.2">
      <c r="A5" s="2"/>
      <c r="B5">
        <v>43</v>
      </c>
      <c r="C5" t="s">
        <v>44</v>
      </c>
      <c r="D5" t="s">
        <v>18</v>
      </c>
      <c r="E5">
        <v>60</v>
      </c>
      <c r="G5" s="1">
        <v>188</v>
      </c>
      <c r="H5">
        <v>72</v>
      </c>
      <c r="I5">
        <v>106</v>
      </c>
      <c r="J5">
        <v>178</v>
      </c>
      <c r="K5">
        <v>100</v>
      </c>
      <c r="L5">
        <v>10000</v>
      </c>
      <c r="M5">
        <v>9642</v>
      </c>
      <c r="N5" s="1">
        <v>308.23333333333335</v>
      </c>
      <c r="O5">
        <v>150</v>
      </c>
      <c r="P5" t="s">
        <v>151</v>
      </c>
      <c r="Q5" s="1">
        <v>458.23333333333335</v>
      </c>
      <c r="R5">
        <v>15</v>
      </c>
      <c r="S5">
        <v>50</v>
      </c>
      <c r="T5">
        <v>150</v>
      </c>
      <c r="W5">
        <v>0</v>
      </c>
      <c r="X5" s="1">
        <v>1049.2</v>
      </c>
      <c r="Y5">
        <v>10</v>
      </c>
      <c r="Z5" s="2"/>
      <c r="AB5">
        <v>9900</v>
      </c>
      <c r="AC5">
        <v>258</v>
      </c>
      <c r="AD5" s="6">
        <v>2.6060606060606062E-2</v>
      </c>
      <c r="AE5">
        <v>18</v>
      </c>
    </row>
    <row r="6" spans="1:31" x14ac:dyDescent="0.2">
      <c r="A6" s="2"/>
      <c r="B6">
        <v>114</v>
      </c>
      <c r="C6" t="s">
        <v>126</v>
      </c>
      <c r="D6" t="s">
        <v>18</v>
      </c>
      <c r="E6">
        <v>60</v>
      </c>
      <c r="G6" s="1">
        <v>190.5</v>
      </c>
      <c r="H6">
        <v>78</v>
      </c>
      <c r="I6">
        <v>91.7</v>
      </c>
      <c r="J6">
        <v>169.7</v>
      </c>
      <c r="K6">
        <v>100</v>
      </c>
      <c r="L6">
        <v>10000</v>
      </c>
      <c r="M6">
        <v>10324</v>
      </c>
      <c r="N6" s="1">
        <v>312.2</v>
      </c>
      <c r="O6">
        <v>150</v>
      </c>
      <c r="P6" t="s">
        <v>150</v>
      </c>
      <c r="Q6" s="1">
        <v>462.2</v>
      </c>
      <c r="R6">
        <v>15</v>
      </c>
      <c r="S6">
        <v>50</v>
      </c>
      <c r="T6">
        <v>165</v>
      </c>
      <c r="W6">
        <v>0</v>
      </c>
      <c r="X6" s="1">
        <v>1047.4000000000001</v>
      </c>
      <c r="Y6">
        <v>11</v>
      </c>
      <c r="Z6" s="2"/>
      <c r="AB6">
        <v>10250</v>
      </c>
      <c r="AC6">
        <v>74</v>
      </c>
      <c r="AD6" s="6">
        <v>7.2195121951219516E-3</v>
      </c>
      <c r="AE6">
        <v>7</v>
      </c>
    </row>
    <row r="7" spans="1:31" x14ac:dyDescent="0.2">
      <c r="A7" s="2"/>
      <c r="B7">
        <v>78</v>
      </c>
      <c r="C7" t="s">
        <v>47</v>
      </c>
      <c r="D7" t="s">
        <v>18</v>
      </c>
      <c r="E7">
        <v>60</v>
      </c>
      <c r="G7" s="1">
        <v>168.5</v>
      </c>
      <c r="H7">
        <v>99.5</v>
      </c>
      <c r="I7">
        <v>101</v>
      </c>
      <c r="J7">
        <v>200.5</v>
      </c>
      <c r="K7">
        <v>100</v>
      </c>
      <c r="L7">
        <v>10000</v>
      </c>
      <c r="M7">
        <v>10293</v>
      </c>
      <c r="N7" s="1">
        <v>315.81666666666666</v>
      </c>
      <c r="O7">
        <v>150</v>
      </c>
      <c r="P7" t="s">
        <v>151</v>
      </c>
      <c r="Q7" s="1">
        <v>465.81666666666666</v>
      </c>
      <c r="S7">
        <v>50</v>
      </c>
      <c r="T7">
        <v>150</v>
      </c>
      <c r="W7">
        <v>0</v>
      </c>
      <c r="X7" s="1">
        <v>1044.8166666666666</v>
      </c>
      <c r="Y7">
        <v>12</v>
      </c>
      <c r="Z7" s="2"/>
      <c r="AB7">
        <v>10500</v>
      </c>
      <c r="AC7">
        <v>207</v>
      </c>
      <c r="AD7" s="6">
        <v>1.9714285714285715E-2</v>
      </c>
      <c r="AE7">
        <v>14</v>
      </c>
    </row>
    <row r="8" spans="1:31" x14ac:dyDescent="0.2">
      <c r="A8" s="2"/>
      <c r="B8">
        <v>125</v>
      </c>
      <c r="C8" t="s">
        <v>32</v>
      </c>
      <c r="D8" t="s">
        <v>18</v>
      </c>
      <c r="E8">
        <v>60</v>
      </c>
      <c r="G8" s="1">
        <v>163.5</v>
      </c>
      <c r="H8">
        <v>110</v>
      </c>
      <c r="I8">
        <v>94</v>
      </c>
      <c r="J8">
        <v>204</v>
      </c>
      <c r="K8">
        <v>100</v>
      </c>
      <c r="L8">
        <v>10000</v>
      </c>
      <c r="M8">
        <v>9974</v>
      </c>
      <c r="N8" s="1">
        <v>346.96666666666664</v>
      </c>
      <c r="O8">
        <v>150</v>
      </c>
      <c r="P8" t="s">
        <v>150</v>
      </c>
      <c r="Q8" s="1">
        <v>496.96666666666664</v>
      </c>
      <c r="R8">
        <v>15</v>
      </c>
      <c r="S8">
        <v>0</v>
      </c>
      <c r="T8">
        <v>115</v>
      </c>
      <c r="W8">
        <v>0</v>
      </c>
      <c r="X8" s="1">
        <v>1039.4666666666667</v>
      </c>
      <c r="Y8">
        <v>13</v>
      </c>
      <c r="Z8" s="2"/>
      <c r="AB8">
        <v>10000</v>
      </c>
      <c r="AC8">
        <v>26</v>
      </c>
      <c r="AD8" s="6">
        <v>2.5999999999999999E-3</v>
      </c>
      <c r="AE8">
        <v>2</v>
      </c>
    </row>
    <row r="9" spans="1:31" x14ac:dyDescent="0.2">
      <c r="A9" s="2"/>
      <c r="B9">
        <v>108</v>
      </c>
      <c r="C9" t="s">
        <v>120</v>
      </c>
      <c r="D9" t="s">
        <v>18</v>
      </c>
      <c r="E9">
        <v>60</v>
      </c>
      <c r="G9" s="1">
        <v>166.66666666666666</v>
      </c>
      <c r="H9">
        <v>84.333333333333329</v>
      </c>
      <c r="I9">
        <v>115</v>
      </c>
      <c r="J9">
        <v>199.33333333333331</v>
      </c>
      <c r="K9">
        <v>100</v>
      </c>
      <c r="L9">
        <v>10000</v>
      </c>
      <c r="M9">
        <v>9589</v>
      </c>
      <c r="N9" s="1">
        <v>302.05</v>
      </c>
      <c r="O9">
        <v>150</v>
      </c>
      <c r="P9" t="s">
        <v>150</v>
      </c>
      <c r="Q9" s="1">
        <v>452.05</v>
      </c>
      <c r="S9">
        <v>50</v>
      </c>
      <c r="T9">
        <v>150</v>
      </c>
      <c r="W9">
        <v>0</v>
      </c>
      <c r="X9" s="1">
        <v>1028.05</v>
      </c>
      <c r="Y9">
        <v>16</v>
      </c>
      <c r="Z9" s="2"/>
      <c r="AB9">
        <v>9969</v>
      </c>
      <c r="AC9">
        <v>380</v>
      </c>
      <c r="AD9" s="6">
        <v>3.8118166315578295E-2</v>
      </c>
      <c r="AE9">
        <v>25</v>
      </c>
    </row>
    <row r="10" spans="1:31" x14ac:dyDescent="0.2">
      <c r="A10" s="2"/>
      <c r="B10">
        <v>156</v>
      </c>
      <c r="C10" t="s">
        <v>34</v>
      </c>
      <c r="D10" t="s">
        <v>18</v>
      </c>
      <c r="E10">
        <v>60</v>
      </c>
      <c r="G10" s="1">
        <v>187.5</v>
      </c>
      <c r="H10">
        <v>108</v>
      </c>
      <c r="I10">
        <v>103</v>
      </c>
      <c r="J10">
        <v>211</v>
      </c>
      <c r="K10">
        <v>50</v>
      </c>
      <c r="L10">
        <v>10000</v>
      </c>
      <c r="M10">
        <v>10264</v>
      </c>
      <c r="N10" s="1">
        <v>319.2</v>
      </c>
      <c r="O10">
        <v>150</v>
      </c>
      <c r="P10" t="s">
        <v>150</v>
      </c>
      <c r="Q10" s="1">
        <v>469.2</v>
      </c>
      <c r="S10">
        <v>50</v>
      </c>
      <c r="T10">
        <v>100</v>
      </c>
      <c r="W10">
        <v>0</v>
      </c>
      <c r="X10" s="1">
        <v>1027.7</v>
      </c>
      <c r="Y10">
        <v>17</v>
      </c>
      <c r="Z10" s="2"/>
      <c r="AB10">
        <v>10000</v>
      </c>
      <c r="AC10">
        <v>264</v>
      </c>
      <c r="AD10" s="6">
        <v>2.64E-2</v>
      </c>
      <c r="AE10">
        <v>19</v>
      </c>
    </row>
    <row r="11" spans="1:31" x14ac:dyDescent="0.2">
      <c r="A11" s="2"/>
      <c r="B11">
        <v>11</v>
      </c>
      <c r="C11" t="s">
        <v>93</v>
      </c>
      <c r="D11" t="s">
        <v>18</v>
      </c>
      <c r="E11">
        <v>60</v>
      </c>
      <c r="G11" s="1">
        <v>178</v>
      </c>
      <c r="H11">
        <v>107</v>
      </c>
      <c r="I11">
        <v>85.5</v>
      </c>
      <c r="J11">
        <v>192.5</v>
      </c>
      <c r="K11">
        <v>100</v>
      </c>
      <c r="L11">
        <v>10000</v>
      </c>
      <c r="M11">
        <v>10629</v>
      </c>
      <c r="N11" s="1">
        <v>276.61666666666667</v>
      </c>
      <c r="O11">
        <v>150</v>
      </c>
      <c r="P11" t="s">
        <v>151</v>
      </c>
      <c r="Q11" s="1">
        <v>426.61666666666667</v>
      </c>
      <c r="S11">
        <v>50</v>
      </c>
      <c r="T11">
        <v>150</v>
      </c>
      <c r="W11">
        <v>0</v>
      </c>
      <c r="X11" s="1">
        <v>1007.1166666666667</v>
      </c>
      <c r="Y11">
        <v>18</v>
      </c>
      <c r="Z11" s="2"/>
      <c r="AB11">
        <v>9720</v>
      </c>
      <c r="AC11">
        <v>909</v>
      </c>
      <c r="AD11" s="6">
        <v>9.3518518518518515E-2</v>
      </c>
      <c r="AE11">
        <v>44</v>
      </c>
    </row>
    <row r="12" spans="1:31" x14ac:dyDescent="0.2">
      <c r="A12" s="2"/>
      <c r="B12">
        <v>49</v>
      </c>
      <c r="C12" t="s">
        <v>103</v>
      </c>
      <c r="D12" t="s">
        <v>18</v>
      </c>
      <c r="E12">
        <v>60</v>
      </c>
      <c r="G12" s="1">
        <v>159</v>
      </c>
      <c r="H12">
        <v>102</v>
      </c>
      <c r="I12">
        <v>105</v>
      </c>
      <c r="J12">
        <v>207</v>
      </c>
      <c r="K12">
        <v>100</v>
      </c>
      <c r="L12">
        <v>10000</v>
      </c>
      <c r="M12">
        <v>10315</v>
      </c>
      <c r="N12" s="1">
        <v>313.25</v>
      </c>
      <c r="O12">
        <v>150</v>
      </c>
      <c r="P12" t="s">
        <v>151</v>
      </c>
      <c r="Q12" s="1">
        <v>463.25</v>
      </c>
      <c r="S12">
        <v>0</v>
      </c>
      <c r="T12">
        <v>100</v>
      </c>
      <c r="W12">
        <v>0</v>
      </c>
      <c r="X12" s="1">
        <v>989.25</v>
      </c>
      <c r="Y12">
        <v>19</v>
      </c>
      <c r="Z12" s="2"/>
      <c r="AB12">
        <v>9055</v>
      </c>
      <c r="AC12">
        <v>1260</v>
      </c>
      <c r="AD12" s="6">
        <v>0.13914964108227498</v>
      </c>
      <c r="AE12">
        <v>56</v>
      </c>
    </row>
    <row r="13" spans="1:31" x14ac:dyDescent="0.2">
      <c r="A13" s="2"/>
      <c r="B13">
        <v>34</v>
      </c>
      <c r="C13" t="s">
        <v>99</v>
      </c>
      <c r="D13" t="s">
        <v>18</v>
      </c>
      <c r="E13">
        <v>60</v>
      </c>
      <c r="G13" s="1">
        <v>166.5</v>
      </c>
      <c r="H13">
        <v>87</v>
      </c>
      <c r="I13">
        <v>81</v>
      </c>
      <c r="J13">
        <v>168</v>
      </c>
      <c r="K13">
        <v>100</v>
      </c>
      <c r="L13">
        <v>10000</v>
      </c>
      <c r="M13">
        <v>9311</v>
      </c>
      <c r="N13" s="1">
        <v>269.61666666666667</v>
      </c>
      <c r="O13">
        <v>150</v>
      </c>
      <c r="P13" t="s">
        <v>151</v>
      </c>
      <c r="Q13" s="1">
        <v>419.61666666666667</v>
      </c>
      <c r="R13">
        <v>15</v>
      </c>
      <c r="S13">
        <v>50</v>
      </c>
      <c r="T13">
        <v>165</v>
      </c>
      <c r="W13">
        <v>0</v>
      </c>
      <c r="X13" s="1">
        <v>979.11666666666667</v>
      </c>
      <c r="Y13">
        <v>20</v>
      </c>
      <c r="Z13" s="2"/>
      <c r="AB13">
        <v>9634</v>
      </c>
      <c r="AC13">
        <v>323</v>
      </c>
      <c r="AD13" s="6">
        <v>3.3527091550757733E-2</v>
      </c>
      <c r="AE13">
        <v>23</v>
      </c>
    </row>
    <row r="14" spans="1:31" x14ac:dyDescent="0.2">
      <c r="A14" s="2"/>
      <c r="B14">
        <v>158</v>
      </c>
      <c r="C14" t="s">
        <v>31</v>
      </c>
      <c r="D14" t="s">
        <v>18</v>
      </c>
      <c r="E14">
        <v>60</v>
      </c>
      <c r="G14" s="1">
        <v>117</v>
      </c>
      <c r="H14">
        <v>91.5</v>
      </c>
      <c r="I14">
        <v>83</v>
      </c>
      <c r="J14">
        <v>174.5</v>
      </c>
      <c r="K14">
        <v>100</v>
      </c>
      <c r="L14">
        <v>10000</v>
      </c>
      <c r="M14">
        <v>9764</v>
      </c>
      <c r="N14" s="1">
        <v>322.46666666666664</v>
      </c>
      <c r="O14">
        <v>150</v>
      </c>
      <c r="P14" t="s">
        <v>150</v>
      </c>
      <c r="Q14" s="1">
        <v>472.46666666666664</v>
      </c>
      <c r="S14">
        <v>50</v>
      </c>
      <c r="T14">
        <v>150</v>
      </c>
      <c r="W14">
        <v>0</v>
      </c>
      <c r="X14" s="1">
        <v>973.9666666666667</v>
      </c>
      <c r="Y14">
        <v>21</v>
      </c>
      <c r="Z14" s="2"/>
      <c r="AB14">
        <v>10100</v>
      </c>
      <c r="AC14">
        <v>336</v>
      </c>
      <c r="AD14" s="6">
        <v>3.3267326732673269E-2</v>
      </c>
      <c r="AE14">
        <v>22</v>
      </c>
    </row>
    <row r="15" spans="1:31" x14ac:dyDescent="0.2">
      <c r="A15" s="2"/>
      <c r="B15">
        <v>73</v>
      </c>
      <c r="C15" t="s">
        <v>108</v>
      </c>
      <c r="D15" t="s">
        <v>18</v>
      </c>
      <c r="E15">
        <v>60</v>
      </c>
      <c r="F15">
        <v>15</v>
      </c>
      <c r="G15" s="1">
        <v>168.5</v>
      </c>
      <c r="H15">
        <v>114.66666666666667</v>
      </c>
      <c r="I15">
        <v>78</v>
      </c>
      <c r="J15">
        <v>192.66666666666669</v>
      </c>
      <c r="K15">
        <v>100</v>
      </c>
      <c r="L15">
        <v>10000</v>
      </c>
      <c r="M15">
        <v>10317</v>
      </c>
      <c r="N15" s="1">
        <v>313.01666666666665</v>
      </c>
      <c r="O15">
        <v>150</v>
      </c>
      <c r="P15" t="s">
        <v>150</v>
      </c>
      <c r="Q15" s="1">
        <v>463.01666666666665</v>
      </c>
      <c r="S15">
        <v>0</v>
      </c>
      <c r="T15">
        <v>100</v>
      </c>
      <c r="W15">
        <v>15</v>
      </c>
      <c r="X15" s="1">
        <v>969.18333333333339</v>
      </c>
      <c r="Y15">
        <v>22</v>
      </c>
      <c r="Z15" s="2"/>
      <c r="AB15">
        <v>10010</v>
      </c>
      <c r="AC15">
        <v>307</v>
      </c>
      <c r="AD15" s="6">
        <v>3.0669330669330669E-2</v>
      </c>
      <c r="AE15">
        <v>21</v>
      </c>
    </row>
    <row r="16" spans="1:31" x14ac:dyDescent="0.2">
      <c r="A16" s="2"/>
      <c r="B16">
        <v>139</v>
      </c>
      <c r="C16" t="s">
        <v>48</v>
      </c>
      <c r="D16" t="s">
        <v>18</v>
      </c>
      <c r="E16">
        <v>60</v>
      </c>
      <c r="G16" s="1">
        <v>153.33333333333331</v>
      </c>
      <c r="H16">
        <v>92</v>
      </c>
      <c r="I16">
        <v>77</v>
      </c>
      <c r="J16">
        <v>169</v>
      </c>
      <c r="K16">
        <v>50</v>
      </c>
      <c r="L16">
        <v>10000</v>
      </c>
      <c r="M16">
        <v>10364</v>
      </c>
      <c r="N16" s="1">
        <v>307.5333333333333</v>
      </c>
      <c r="O16">
        <v>150</v>
      </c>
      <c r="P16" t="s">
        <v>150</v>
      </c>
      <c r="Q16" s="1">
        <v>457.5333333333333</v>
      </c>
      <c r="S16">
        <v>50</v>
      </c>
      <c r="T16">
        <v>100</v>
      </c>
      <c r="W16">
        <v>0</v>
      </c>
      <c r="X16" s="1">
        <v>939.86666666666656</v>
      </c>
      <c r="Y16">
        <v>24</v>
      </c>
      <c r="Z16" s="2"/>
      <c r="AB16">
        <v>10331</v>
      </c>
      <c r="AC16">
        <v>33</v>
      </c>
      <c r="AD16" s="6">
        <v>3.1942696737973092E-3</v>
      </c>
      <c r="AE16">
        <v>3</v>
      </c>
    </row>
    <row r="17" spans="1:31" x14ac:dyDescent="0.2">
      <c r="A17" s="2"/>
      <c r="B17">
        <v>115</v>
      </c>
      <c r="C17" t="s">
        <v>69</v>
      </c>
      <c r="D17" t="s">
        <v>18</v>
      </c>
      <c r="E17">
        <v>60</v>
      </c>
      <c r="G17" s="1">
        <v>177.33333333333331</v>
      </c>
      <c r="H17">
        <v>94.5</v>
      </c>
      <c r="I17">
        <v>102</v>
      </c>
      <c r="J17">
        <v>196.5</v>
      </c>
      <c r="K17">
        <v>100</v>
      </c>
      <c r="L17">
        <v>10000</v>
      </c>
      <c r="M17">
        <v>10152</v>
      </c>
      <c r="N17" s="1">
        <v>332.26666666666665</v>
      </c>
      <c r="O17">
        <v>0</v>
      </c>
      <c r="P17" t="s">
        <v>152</v>
      </c>
      <c r="Q17" s="1">
        <v>332.26666666666665</v>
      </c>
      <c r="R17">
        <v>15</v>
      </c>
      <c r="S17">
        <v>50</v>
      </c>
      <c r="T17">
        <v>165</v>
      </c>
      <c r="W17">
        <v>0</v>
      </c>
      <c r="X17" s="1">
        <v>931.09999999999991</v>
      </c>
      <c r="Y17">
        <v>25</v>
      </c>
      <c r="Z17" s="2"/>
      <c r="AB17">
        <v>10000</v>
      </c>
      <c r="AC17">
        <v>152</v>
      </c>
      <c r="AD17" s="6">
        <v>1.52E-2</v>
      </c>
      <c r="AE17">
        <v>11</v>
      </c>
    </row>
    <row r="18" spans="1:31" x14ac:dyDescent="0.2">
      <c r="A18" s="2"/>
      <c r="B18">
        <v>26</v>
      </c>
      <c r="C18" t="s">
        <v>33</v>
      </c>
      <c r="D18" t="s">
        <v>18</v>
      </c>
      <c r="E18">
        <v>60</v>
      </c>
      <c r="G18" s="1">
        <v>174</v>
      </c>
      <c r="H18">
        <v>99</v>
      </c>
      <c r="I18">
        <v>107</v>
      </c>
      <c r="J18">
        <v>206</v>
      </c>
      <c r="K18">
        <v>50</v>
      </c>
      <c r="L18">
        <v>10000</v>
      </c>
      <c r="M18">
        <v>9922</v>
      </c>
      <c r="N18" s="1">
        <v>340.9</v>
      </c>
      <c r="O18">
        <v>150</v>
      </c>
      <c r="P18" t="s">
        <v>150</v>
      </c>
      <c r="Q18" s="1">
        <v>490.9</v>
      </c>
      <c r="S18">
        <v>50</v>
      </c>
      <c r="T18">
        <v>100</v>
      </c>
      <c r="U18">
        <v>100</v>
      </c>
      <c r="W18">
        <v>100</v>
      </c>
      <c r="X18" s="1">
        <v>930.90000000000009</v>
      </c>
      <c r="Y18">
        <v>26</v>
      </c>
      <c r="Z18" s="2"/>
      <c r="AB18">
        <v>10113</v>
      </c>
      <c r="AC18">
        <v>191</v>
      </c>
      <c r="AD18" s="6">
        <v>1.8886581627608028E-2</v>
      </c>
      <c r="AE18">
        <v>13</v>
      </c>
    </row>
    <row r="19" spans="1:31" x14ac:dyDescent="0.2">
      <c r="A19" s="2"/>
      <c r="B19">
        <v>16</v>
      </c>
      <c r="C19" t="s">
        <v>30</v>
      </c>
      <c r="D19" t="s">
        <v>18</v>
      </c>
      <c r="E19">
        <v>60</v>
      </c>
      <c r="G19" s="1">
        <v>147.66666666666666</v>
      </c>
      <c r="H19">
        <v>62</v>
      </c>
      <c r="I19">
        <v>94</v>
      </c>
      <c r="J19">
        <v>156</v>
      </c>
      <c r="K19">
        <v>25</v>
      </c>
      <c r="L19">
        <v>10000</v>
      </c>
      <c r="M19">
        <v>9865</v>
      </c>
      <c r="N19" s="1">
        <v>334.25</v>
      </c>
      <c r="O19">
        <v>150</v>
      </c>
      <c r="P19" t="s">
        <v>150</v>
      </c>
      <c r="Q19" s="1">
        <v>484.25</v>
      </c>
      <c r="S19">
        <v>50</v>
      </c>
      <c r="T19">
        <v>75</v>
      </c>
      <c r="W19">
        <v>0</v>
      </c>
      <c r="X19" s="1">
        <v>922.91666666666663</v>
      </c>
      <c r="Y19">
        <v>27</v>
      </c>
      <c r="Z19" s="2"/>
      <c r="AB19">
        <v>9700</v>
      </c>
      <c r="AC19">
        <v>165</v>
      </c>
      <c r="AD19" s="6">
        <v>1.7010309278350514E-2</v>
      </c>
      <c r="AE19">
        <v>12</v>
      </c>
    </row>
    <row r="20" spans="1:31" x14ac:dyDescent="0.2">
      <c r="A20" s="2"/>
      <c r="B20">
        <v>5</v>
      </c>
      <c r="C20" t="s">
        <v>91</v>
      </c>
      <c r="D20" t="s">
        <v>18</v>
      </c>
      <c r="E20">
        <v>60</v>
      </c>
      <c r="G20" s="1">
        <v>176</v>
      </c>
      <c r="H20">
        <v>100</v>
      </c>
      <c r="I20">
        <v>100</v>
      </c>
      <c r="J20">
        <v>200</v>
      </c>
      <c r="K20">
        <v>100</v>
      </c>
      <c r="L20">
        <v>10000</v>
      </c>
      <c r="M20">
        <v>8694</v>
      </c>
      <c r="N20" s="1">
        <v>197.63333333333333</v>
      </c>
      <c r="O20">
        <v>150</v>
      </c>
      <c r="P20" t="s">
        <v>150</v>
      </c>
      <c r="Q20" s="1">
        <v>347.63333333333333</v>
      </c>
      <c r="R20">
        <v>15</v>
      </c>
      <c r="S20">
        <v>0</v>
      </c>
      <c r="T20">
        <v>115</v>
      </c>
      <c r="W20">
        <v>0</v>
      </c>
      <c r="X20" s="1">
        <v>898.63333333333333</v>
      </c>
      <c r="Y20">
        <v>31</v>
      </c>
      <c r="Z20" s="2"/>
      <c r="AB20">
        <v>9967</v>
      </c>
      <c r="AC20">
        <v>1273</v>
      </c>
      <c r="AD20" s="6">
        <v>0.12772148088692686</v>
      </c>
      <c r="AE20">
        <v>52</v>
      </c>
    </row>
    <row r="21" spans="1:31" x14ac:dyDescent="0.2">
      <c r="A21" s="2"/>
      <c r="B21">
        <v>120</v>
      </c>
      <c r="C21" t="s">
        <v>49</v>
      </c>
      <c r="D21" t="s">
        <v>18</v>
      </c>
      <c r="E21">
        <v>60</v>
      </c>
      <c r="G21" s="1">
        <v>175</v>
      </c>
      <c r="H21">
        <v>98.5</v>
      </c>
      <c r="I21">
        <v>106</v>
      </c>
      <c r="J21">
        <v>204.5</v>
      </c>
      <c r="K21">
        <v>25</v>
      </c>
      <c r="L21">
        <v>10000</v>
      </c>
      <c r="M21">
        <v>9401</v>
      </c>
      <c r="N21" s="1">
        <v>280.11666666666667</v>
      </c>
      <c r="O21">
        <v>150</v>
      </c>
      <c r="P21" t="s">
        <v>150</v>
      </c>
      <c r="Q21" s="1">
        <v>430.11666666666667</v>
      </c>
      <c r="S21">
        <v>0</v>
      </c>
      <c r="T21">
        <v>25</v>
      </c>
      <c r="W21">
        <v>0</v>
      </c>
      <c r="X21" s="1">
        <v>894.61666666666667</v>
      </c>
      <c r="Y21">
        <v>32</v>
      </c>
      <c r="Z21" s="2"/>
      <c r="AB21">
        <v>10800</v>
      </c>
      <c r="AC21">
        <v>1399</v>
      </c>
      <c r="AD21" s="6">
        <v>0.12953703703703703</v>
      </c>
      <c r="AE21">
        <v>53</v>
      </c>
    </row>
    <row r="22" spans="1:31" x14ac:dyDescent="0.2">
      <c r="A22" s="2"/>
      <c r="B22">
        <v>140</v>
      </c>
      <c r="C22" t="s">
        <v>131</v>
      </c>
      <c r="D22" t="s">
        <v>18</v>
      </c>
      <c r="E22">
        <v>60</v>
      </c>
      <c r="G22" s="1">
        <v>155.5</v>
      </c>
      <c r="H22">
        <v>105</v>
      </c>
      <c r="I22">
        <v>101</v>
      </c>
      <c r="J22">
        <v>206</v>
      </c>
      <c r="K22">
        <v>25</v>
      </c>
      <c r="L22">
        <v>10000</v>
      </c>
      <c r="M22">
        <v>10549</v>
      </c>
      <c r="N22" s="1">
        <v>285.95</v>
      </c>
      <c r="O22">
        <v>150</v>
      </c>
      <c r="P22" t="s">
        <v>151</v>
      </c>
      <c r="Q22" s="1">
        <v>435.95</v>
      </c>
      <c r="S22">
        <v>0</v>
      </c>
      <c r="T22">
        <v>25</v>
      </c>
      <c r="W22">
        <v>0</v>
      </c>
      <c r="X22" s="1">
        <v>882.45</v>
      </c>
      <c r="Y22">
        <v>33</v>
      </c>
      <c r="Z22" s="2"/>
      <c r="AB22">
        <v>10000</v>
      </c>
      <c r="AC22">
        <v>549</v>
      </c>
      <c r="AD22" s="6">
        <v>5.4899999999999997E-2</v>
      </c>
      <c r="AE22">
        <v>31</v>
      </c>
    </row>
    <row r="23" spans="1:31" x14ac:dyDescent="0.2">
      <c r="A23" s="2"/>
      <c r="B23">
        <v>147</v>
      </c>
      <c r="C23" t="s">
        <v>132</v>
      </c>
      <c r="D23" t="s">
        <v>18</v>
      </c>
      <c r="E23">
        <v>60</v>
      </c>
      <c r="G23" s="1">
        <v>169</v>
      </c>
      <c r="H23">
        <v>105</v>
      </c>
      <c r="I23">
        <v>100.7</v>
      </c>
      <c r="J23">
        <v>205.7</v>
      </c>
      <c r="K23">
        <v>100</v>
      </c>
      <c r="L23">
        <v>10000</v>
      </c>
      <c r="M23">
        <v>8233</v>
      </c>
      <c r="N23" s="1">
        <v>143.85</v>
      </c>
      <c r="O23">
        <v>150</v>
      </c>
      <c r="P23" t="s">
        <v>151</v>
      </c>
      <c r="Q23" s="1">
        <v>293.85000000000002</v>
      </c>
      <c r="S23">
        <v>50</v>
      </c>
      <c r="T23">
        <v>150</v>
      </c>
      <c r="W23">
        <v>0</v>
      </c>
      <c r="X23" s="1">
        <v>878.55</v>
      </c>
      <c r="Y23">
        <v>34</v>
      </c>
      <c r="Z23" s="2"/>
      <c r="AB23">
        <v>9700</v>
      </c>
      <c r="AC23">
        <v>1467</v>
      </c>
      <c r="AD23" s="6">
        <v>0.15123711340206186</v>
      </c>
      <c r="AE23">
        <v>58</v>
      </c>
    </row>
    <row r="24" spans="1:31" x14ac:dyDescent="0.2">
      <c r="A24" s="2"/>
      <c r="B24">
        <v>91</v>
      </c>
      <c r="C24" t="s">
        <v>113</v>
      </c>
      <c r="D24" t="s">
        <v>18</v>
      </c>
      <c r="E24">
        <v>60</v>
      </c>
      <c r="G24" s="1">
        <v>189.25</v>
      </c>
      <c r="H24">
        <v>91</v>
      </c>
      <c r="I24">
        <v>88</v>
      </c>
      <c r="J24">
        <v>179</v>
      </c>
      <c r="K24">
        <v>100</v>
      </c>
      <c r="L24">
        <v>10000</v>
      </c>
      <c r="M24">
        <v>9540</v>
      </c>
      <c r="N24" s="1">
        <v>296.33333333333331</v>
      </c>
      <c r="O24">
        <v>0</v>
      </c>
      <c r="P24" t="s">
        <v>152</v>
      </c>
      <c r="Q24" s="1">
        <v>296.33333333333331</v>
      </c>
      <c r="S24">
        <v>50</v>
      </c>
      <c r="T24">
        <v>150</v>
      </c>
      <c r="W24">
        <v>0</v>
      </c>
      <c r="X24" s="1">
        <v>874.58333333333326</v>
      </c>
      <c r="Y24">
        <v>35</v>
      </c>
      <c r="Z24" s="2"/>
      <c r="AB24">
        <v>9960</v>
      </c>
      <c r="AC24">
        <v>420</v>
      </c>
      <c r="AD24" s="6">
        <v>4.2168674698795178E-2</v>
      </c>
      <c r="AE24">
        <v>26</v>
      </c>
    </row>
    <row r="25" spans="1:31" x14ac:dyDescent="0.2">
      <c r="A25" s="2"/>
      <c r="B25">
        <v>116</v>
      </c>
      <c r="C25" t="s">
        <v>72</v>
      </c>
      <c r="D25" t="s">
        <v>18</v>
      </c>
      <c r="E25">
        <v>60</v>
      </c>
      <c r="F25">
        <v>15</v>
      </c>
      <c r="G25" s="1">
        <v>115</v>
      </c>
      <c r="H25">
        <v>100</v>
      </c>
      <c r="I25">
        <v>79</v>
      </c>
      <c r="J25">
        <v>179</v>
      </c>
      <c r="K25">
        <v>25</v>
      </c>
      <c r="L25">
        <v>10000</v>
      </c>
      <c r="M25">
        <v>10023</v>
      </c>
      <c r="N25" s="1">
        <v>347.31666666666666</v>
      </c>
      <c r="O25">
        <v>150</v>
      </c>
      <c r="P25" t="s">
        <v>150</v>
      </c>
      <c r="Q25" s="1">
        <v>497.31666666666666</v>
      </c>
      <c r="S25">
        <v>0</v>
      </c>
      <c r="T25">
        <v>25</v>
      </c>
      <c r="W25">
        <v>15</v>
      </c>
      <c r="X25" s="1">
        <v>861.31666666666661</v>
      </c>
      <c r="Y25">
        <v>37</v>
      </c>
      <c r="Z25" s="2"/>
      <c r="AB25">
        <v>10060</v>
      </c>
      <c r="AC25">
        <v>37</v>
      </c>
      <c r="AD25" s="6">
        <v>3.6779324055666003E-3</v>
      </c>
      <c r="AE25">
        <v>4</v>
      </c>
    </row>
    <row r="26" spans="1:31" x14ac:dyDescent="0.2">
      <c r="A26" s="2"/>
      <c r="B26">
        <v>21</v>
      </c>
      <c r="C26" t="s">
        <v>77</v>
      </c>
      <c r="D26" t="s">
        <v>18</v>
      </c>
      <c r="E26">
        <v>60</v>
      </c>
      <c r="G26" s="1">
        <v>173.33333333333331</v>
      </c>
      <c r="H26">
        <v>107</v>
      </c>
      <c r="I26">
        <v>118.7</v>
      </c>
      <c r="J26">
        <v>225.7</v>
      </c>
      <c r="K26">
        <v>50</v>
      </c>
      <c r="L26">
        <v>10000</v>
      </c>
      <c r="M26">
        <v>8279</v>
      </c>
      <c r="N26" s="1">
        <v>149.21666666666667</v>
      </c>
      <c r="O26">
        <v>150</v>
      </c>
      <c r="P26" t="s">
        <v>151</v>
      </c>
      <c r="Q26" s="1">
        <v>299.2166666666667</v>
      </c>
      <c r="S26">
        <v>50</v>
      </c>
      <c r="T26">
        <v>100</v>
      </c>
      <c r="W26">
        <v>0</v>
      </c>
      <c r="X26" s="1">
        <v>858.25</v>
      </c>
      <c r="Y26">
        <v>38</v>
      </c>
      <c r="Z26" s="2"/>
      <c r="AB26">
        <v>10000</v>
      </c>
      <c r="AC26">
        <v>1721</v>
      </c>
      <c r="AD26" s="6">
        <v>0.1721</v>
      </c>
      <c r="AE26">
        <v>64</v>
      </c>
    </row>
    <row r="27" spans="1:31" x14ac:dyDescent="0.2">
      <c r="A27" s="2"/>
      <c r="B27">
        <v>132</v>
      </c>
      <c r="C27" t="s">
        <v>65</v>
      </c>
      <c r="D27" t="s">
        <v>18</v>
      </c>
      <c r="E27">
        <v>60</v>
      </c>
      <c r="G27" s="1">
        <v>179.66666666666669</v>
      </c>
      <c r="H27">
        <v>60</v>
      </c>
      <c r="I27">
        <v>99.3</v>
      </c>
      <c r="J27">
        <v>159.30000000000001</v>
      </c>
      <c r="K27">
        <v>0</v>
      </c>
      <c r="L27">
        <v>10000</v>
      </c>
      <c r="M27">
        <v>9636</v>
      </c>
      <c r="N27" s="1">
        <v>307.5333333333333</v>
      </c>
      <c r="O27">
        <v>150</v>
      </c>
      <c r="P27" t="s">
        <v>150</v>
      </c>
      <c r="Q27" s="1">
        <v>457.5333333333333</v>
      </c>
      <c r="S27">
        <v>0</v>
      </c>
      <c r="T27">
        <v>0</v>
      </c>
      <c r="W27">
        <v>0</v>
      </c>
      <c r="X27" s="1">
        <v>856.5</v>
      </c>
      <c r="Y27">
        <v>39</v>
      </c>
      <c r="Z27" s="2"/>
      <c r="AB27">
        <v>10180</v>
      </c>
      <c r="AC27">
        <v>544</v>
      </c>
      <c r="AD27" s="6">
        <v>5.3438113948919452E-2</v>
      </c>
      <c r="AE27">
        <v>30</v>
      </c>
    </row>
    <row r="28" spans="1:31" x14ac:dyDescent="0.2">
      <c r="A28" s="2"/>
      <c r="B28">
        <v>52</v>
      </c>
      <c r="C28" t="s">
        <v>104</v>
      </c>
      <c r="D28" t="s">
        <v>18</v>
      </c>
      <c r="E28">
        <v>60</v>
      </c>
      <c r="F28">
        <v>15</v>
      </c>
      <c r="G28" s="1">
        <v>56.5</v>
      </c>
      <c r="H28">
        <v>90</v>
      </c>
      <c r="I28">
        <v>77</v>
      </c>
      <c r="J28">
        <v>167</v>
      </c>
      <c r="K28">
        <v>100</v>
      </c>
      <c r="L28">
        <v>10000</v>
      </c>
      <c r="M28">
        <v>9440</v>
      </c>
      <c r="N28" s="1">
        <v>284.66666666666669</v>
      </c>
      <c r="O28">
        <v>150</v>
      </c>
      <c r="P28" t="s">
        <v>150</v>
      </c>
      <c r="Q28" s="1">
        <v>434.66666666666669</v>
      </c>
      <c r="S28">
        <v>50</v>
      </c>
      <c r="T28">
        <v>150</v>
      </c>
      <c r="W28">
        <v>15</v>
      </c>
      <c r="X28" s="1">
        <v>853.16666666666674</v>
      </c>
      <c r="Y28">
        <v>40</v>
      </c>
      <c r="Z28" s="2"/>
      <c r="AB28">
        <v>9893</v>
      </c>
      <c r="AC28">
        <v>453</v>
      </c>
      <c r="AD28" s="6">
        <v>4.5789952491660769E-2</v>
      </c>
      <c r="AE28">
        <v>28</v>
      </c>
    </row>
    <row r="29" spans="1:31" x14ac:dyDescent="0.2">
      <c r="A29" s="2"/>
      <c r="B29">
        <v>148</v>
      </c>
      <c r="C29" t="s">
        <v>133</v>
      </c>
      <c r="D29" t="s">
        <v>18</v>
      </c>
      <c r="E29">
        <v>60</v>
      </c>
      <c r="G29" s="1">
        <v>162.33333333333334</v>
      </c>
      <c r="H29">
        <v>99</v>
      </c>
      <c r="I29">
        <v>72.5</v>
      </c>
      <c r="J29">
        <v>171.5</v>
      </c>
      <c r="K29">
        <v>100</v>
      </c>
      <c r="L29">
        <v>10000</v>
      </c>
      <c r="M29">
        <v>8356</v>
      </c>
      <c r="N29" s="1">
        <v>158.19999999999999</v>
      </c>
      <c r="O29">
        <v>150</v>
      </c>
      <c r="P29" t="s">
        <v>151</v>
      </c>
      <c r="Q29" s="1">
        <v>308.2</v>
      </c>
      <c r="S29">
        <v>50</v>
      </c>
      <c r="T29">
        <v>150</v>
      </c>
      <c r="W29">
        <v>0</v>
      </c>
      <c r="X29" s="1">
        <v>852.0333333333333</v>
      </c>
      <c r="Y29">
        <v>41</v>
      </c>
      <c r="Z29" s="2"/>
      <c r="AB29">
        <v>10800</v>
      </c>
      <c r="AC29">
        <v>2444</v>
      </c>
      <c r="AD29" s="6">
        <v>0.2262962962962963</v>
      </c>
      <c r="AE29">
        <v>71</v>
      </c>
    </row>
    <row r="30" spans="1:31" x14ac:dyDescent="0.2">
      <c r="A30" s="2"/>
      <c r="B30">
        <v>66</v>
      </c>
      <c r="C30" t="s">
        <v>19</v>
      </c>
      <c r="D30" t="s">
        <v>18</v>
      </c>
      <c r="E30">
        <v>60</v>
      </c>
      <c r="G30" s="1">
        <v>183.75</v>
      </c>
      <c r="H30">
        <v>107</v>
      </c>
      <c r="I30">
        <v>115</v>
      </c>
      <c r="J30">
        <v>222</v>
      </c>
      <c r="K30">
        <v>100</v>
      </c>
      <c r="L30">
        <v>10000</v>
      </c>
      <c r="M30">
        <v>8982</v>
      </c>
      <c r="N30" s="1">
        <v>231.23333333333335</v>
      </c>
      <c r="O30">
        <v>0</v>
      </c>
      <c r="P30" t="s">
        <v>152</v>
      </c>
      <c r="Q30" s="1">
        <v>231.23333333333335</v>
      </c>
      <c r="S30">
        <v>50</v>
      </c>
      <c r="T30">
        <v>150</v>
      </c>
      <c r="W30">
        <v>0</v>
      </c>
      <c r="X30" s="1">
        <v>846.98333333333335</v>
      </c>
      <c r="Y30">
        <v>43</v>
      </c>
      <c r="Z30" s="2"/>
      <c r="AB30">
        <v>10050</v>
      </c>
      <c r="AC30">
        <v>1068</v>
      </c>
      <c r="AD30" s="6">
        <v>0.10626865671641791</v>
      </c>
      <c r="AE30">
        <v>47</v>
      </c>
    </row>
    <row r="31" spans="1:31" x14ac:dyDescent="0.2">
      <c r="A31" s="2"/>
      <c r="B31">
        <v>135</v>
      </c>
      <c r="C31" t="s">
        <v>130</v>
      </c>
      <c r="D31" t="s">
        <v>18</v>
      </c>
      <c r="E31">
        <v>60</v>
      </c>
      <c r="G31" s="1">
        <v>0</v>
      </c>
      <c r="H31">
        <v>64</v>
      </c>
      <c r="I31">
        <v>70</v>
      </c>
      <c r="J31">
        <v>134</v>
      </c>
      <c r="K31">
        <v>100</v>
      </c>
      <c r="L31">
        <v>10000</v>
      </c>
      <c r="M31">
        <v>10024</v>
      </c>
      <c r="N31" s="1">
        <v>347.2</v>
      </c>
      <c r="O31">
        <v>150</v>
      </c>
      <c r="P31" t="s">
        <v>150</v>
      </c>
      <c r="Q31" s="1">
        <v>497.2</v>
      </c>
      <c r="S31">
        <v>50</v>
      </c>
      <c r="T31">
        <v>150</v>
      </c>
      <c r="W31">
        <v>0</v>
      </c>
      <c r="X31" s="1">
        <v>841.2</v>
      </c>
      <c r="Y31">
        <v>44</v>
      </c>
      <c r="Z31" s="2"/>
      <c r="AB31">
        <v>11084</v>
      </c>
      <c r="AC31">
        <v>1060</v>
      </c>
      <c r="AD31" s="6">
        <v>9.5633345362684946E-2</v>
      </c>
      <c r="AE31">
        <v>45</v>
      </c>
    </row>
    <row r="32" spans="1:31" x14ac:dyDescent="0.2">
      <c r="A32" s="2"/>
      <c r="B32">
        <v>153</v>
      </c>
      <c r="C32" t="s">
        <v>135</v>
      </c>
      <c r="D32" t="s">
        <v>18</v>
      </c>
      <c r="E32">
        <v>60</v>
      </c>
      <c r="F32">
        <v>15</v>
      </c>
      <c r="G32" s="1">
        <v>148</v>
      </c>
      <c r="H32">
        <v>103</v>
      </c>
      <c r="I32">
        <v>95</v>
      </c>
      <c r="J32">
        <v>198</v>
      </c>
      <c r="K32">
        <v>100</v>
      </c>
      <c r="L32">
        <v>10000</v>
      </c>
      <c r="M32">
        <v>8286</v>
      </c>
      <c r="N32" s="1">
        <v>150.03333333333333</v>
      </c>
      <c r="O32">
        <v>150</v>
      </c>
      <c r="P32" t="s">
        <v>151</v>
      </c>
      <c r="Q32" s="1">
        <v>300.0333333333333</v>
      </c>
      <c r="S32">
        <v>50</v>
      </c>
      <c r="T32">
        <v>150</v>
      </c>
      <c r="W32">
        <v>15</v>
      </c>
      <c r="X32" s="1">
        <v>841.0333333333333</v>
      </c>
      <c r="Y32">
        <v>45</v>
      </c>
      <c r="Z32" s="2"/>
      <c r="AB32">
        <v>10720</v>
      </c>
      <c r="AC32">
        <v>2434</v>
      </c>
      <c r="AD32" s="6">
        <v>0.22705223880597014</v>
      </c>
      <c r="AE32">
        <v>72</v>
      </c>
    </row>
    <row r="33" spans="1:31" x14ac:dyDescent="0.2">
      <c r="A33" s="2"/>
      <c r="B33">
        <v>109</v>
      </c>
      <c r="C33" t="s">
        <v>121</v>
      </c>
      <c r="D33" t="s">
        <v>18</v>
      </c>
      <c r="E33">
        <v>60</v>
      </c>
      <c r="F33">
        <v>15</v>
      </c>
      <c r="G33" s="1">
        <v>152.5</v>
      </c>
      <c r="H33">
        <v>91</v>
      </c>
      <c r="I33">
        <v>106.7</v>
      </c>
      <c r="J33">
        <v>197.7</v>
      </c>
      <c r="K33">
        <v>25</v>
      </c>
      <c r="L33">
        <v>10000</v>
      </c>
      <c r="M33">
        <v>10864</v>
      </c>
      <c r="N33" s="1">
        <v>249.2</v>
      </c>
      <c r="O33">
        <v>150</v>
      </c>
      <c r="P33" t="s">
        <v>150</v>
      </c>
      <c r="Q33" s="1">
        <v>399.2</v>
      </c>
      <c r="S33">
        <v>0</v>
      </c>
      <c r="T33">
        <v>25</v>
      </c>
      <c r="W33">
        <v>15</v>
      </c>
      <c r="X33" s="1">
        <v>819.4</v>
      </c>
      <c r="Y33">
        <v>46</v>
      </c>
      <c r="Z33" s="2"/>
      <c r="AB33">
        <v>11149</v>
      </c>
      <c r="AC33">
        <v>285</v>
      </c>
      <c r="AD33" s="6">
        <v>2.556283074715221E-2</v>
      </c>
      <c r="AE33">
        <v>17</v>
      </c>
    </row>
    <row r="34" spans="1:31" x14ac:dyDescent="0.2">
      <c r="A34" s="2"/>
      <c r="B34">
        <v>19</v>
      </c>
      <c r="C34" t="s">
        <v>95</v>
      </c>
      <c r="D34" t="s">
        <v>18</v>
      </c>
      <c r="E34">
        <v>60</v>
      </c>
      <c r="G34" s="1">
        <v>170.5</v>
      </c>
      <c r="H34">
        <v>97</v>
      </c>
      <c r="I34">
        <v>78</v>
      </c>
      <c r="J34">
        <v>175</v>
      </c>
      <c r="K34">
        <v>100</v>
      </c>
      <c r="L34">
        <v>10000</v>
      </c>
      <c r="M34">
        <v>10322</v>
      </c>
      <c r="N34" s="1">
        <v>312.43333333333334</v>
      </c>
      <c r="O34">
        <v>0</v>
      </c>
      <c r="P34" t="s">
        <v>152</v>
      </c>
      <c r="Q34" s="1">
        <v>312.43333333333334</v>
      </c>
      <c r="S34">
        <v>0</v>
      </c>
      <c r="T34">
        <v>100</v>
      </c>
      <c r="W34">
        <v>0</v>
      </c>
      <c r="X34" s="1">
        <v>817.93333333333339</v>
      </c>
      <c r="Y34">
        <v>47</v>
      </c>
      <c r="Z34" s="2"/>
      <c r="AB34">
        <v>10050</v>
      </c>
      <c r="AC34">
        <v>272</v>
      </c>
      <c r="AD34" s="6">
        <v>2.7064676616915424E-2</v>
      </c>
      <c r="AE34">
        <v>20</v>
      </c>
    </row>
    <row r="35" spans="1:31" x14ac:dyDescent="0.2">
      <c r="A35" s="2"/>
      <c r="B35">
        <v>151</v>
      </c>
      <c r="C35" t="s">
        <v>134</v>
      </c>
      <c r="D35" t="s">
        <v>18</v>
      </c>
      <c r="E35">
        <v>60</v>
      </c>
      <c r="G35" s="1">
        <v>134.5</v>
      </c>
      <c r="H35">
        <v>91</v>
      </c>
      <c r="I35">
        <v>97</v>
      </c>
      <c r="J35">
        <v>188</v>
      </c>
      <c r="K35">
        <v>50</v>
      </c>
      <c r="L35">
        <v>10000</v>
      </c>
      <c r="M35">
        <v>11607</v>
      </c>
      <c r="N35" s="1">
        <v>162.51666666666665</v>
      </c>
      <c r="O35">
        <v>150</v>
      </c>
      <c r="P35" t="s">
        <v>151</v>
      </c>
      <c r="Q35" s="1">
        <v>312.51666666666665</v>
      </c>
      <c r="S35">
        <v>50</v>
      </c>
      <c r="T35">
        <v>100</v>
      </c>
      <c r="W35">
        <v>0</v>
      </c>
      <c r="X35" s="1">
        <v>795.01666666666665</v>
      </c>
      <c r="Y35">
        <v>50</v>
      </c>
      <c r="Z35" s="2"/>
      <c r="AB35">
        <v>9800</v>
      </c>
      <c r="AC35">
        <v>1807</v>
      </c>
      <c r="AD35" s="6">
        <v>0.18438775510204081</v>
      </c>
      <c r="AE35">
        <v>67</v>
      </c>
    </row>
    <row r="36" spans="1:31" x14ac:dyDescent="0.2">
      <c r="A36" s="2"/>
      <c r="B36">
        <v>44</v>
      </c>
      <c r="C36" t="s">
        <v>44</v>
      </c>
      <c r="D36" t="s">
        <v>18</v>
      </c>
      <c r="E36">
        <v>60</v>
      </c>
      <c r="G36" s="1">
        <v>0</v>
      </c>
      <c r="H36">
        <v>74</v>
      </c>
      <c r="I36">
        <v>105.5</v>
      </c>
      <c r="J36">
        <v>179.5</v>
      </c>
      <c r="K36">
        <v>50</v>
      </c>
      <c r="L36">
        <v>10000</v>
      </c>
      <c r="M36">
        <v>9991</v>
      </c>
      <c r="N36" s="1">
        <v>348.95</v>
      </c>
      <c r="O36">
        <v>150</v>
      </c>
      <c r="P36" t="s">
        <v>150</v>
      </c>
      <c r="Q36" s="1">
        <v>498.95</v>
      </c>
      <c r="S36">
        <v>0</v>
      </c>
      <c r="T36">
        <v>50</v>
      </c>
      <c r="W36">
        <v>0</v>
      </c>
      <c r="X36" s="1">
        <v>788.45</v>
      </c>
      <c r="Y36">
        <v>51</v>
      </c>
      <c r="Z36" s="2"/>
      <c r="AB36">
        <v>10205</v>
      </c>
      <c r="AC36">
        <v>214</v>
      </c>
      <c r="AD36" s="6">
        <v>2.0970112689857913E-2</v>
      </c>
      <c r="AE36">
        <v>15</v>
      </c>
    </row>
    <row r="37" spans="1:31" x14ac:dyDescent="0.2">
      <c r="A37" s="2"/>
      <c r="B37">
        <v>9</v>
      </c>
      <c r="C37" t="s">
        <v>26</v>
      </c>
      <c r="D37" t="s">
        <v>18</v>
      </c>
      <c r="E37">
        <v>60</v>
      </c>
      <c r="F37">
        <v>15</v>
      </c>
      <c r="G37" s="1">
        <v>122.5</v>
      </c>
      <c r="H37">
        <v>100</v>
      </c>
      <c r="I37">
        <v>79.3</v>
      </c>
      <c r="J37">
        <v>179.3</v>
      </c>
      <c r="K37">
        <v>100</v>
      </c>
      <c r="L37">
        <v>10000</v>
      </c>
      <c r="M37">
        <v>10583</v>
      </c>
      <c r="N37" s="1">
        <v>281.98333333333335</v>
      </c>
      <c r="O37">
        <v>0</v>
      </c>
      <c r="P37" t="s">
        <v>152</v>
      </c>
      <c r="Q37" s="1">
        <v>281.98333333333335</v>
      </c>
      <c r="S37">
        <v>50</v>
      </c>
      <c r="T37">
        <v>150</v>
      </c>
      <c r="W37">
        <v>15</v>
      </c>
      <c r="X37" s="1">
        <v>778.7833333333333</v>
      </c>
      <c r="Y37">
        <v>55</v>
      </c>
      <c r="Z37" s="2"/>
      <c r="AB37">
        <v>10500</v>
      </c>
      <c r="AC37">
        <v>83</v>
      </c>
      <c r="AD37" s="6">
        <v>7.904761904761904E-3</v>
      </c>
      <c r="AE37">
        <v>8</v>
      </c>
    </row>
    <row r="38" spans="1:31" x14ac:dyDescent="0.2">
      <c r="A38" s="2"/>
      <c r="B38">
        <v>143</v>
      </c>
      <c r="C38" t="s">
        <v>79</v>
      </c>
      <c r="D38" t="s">
        <v>18</v>
      </c>
      <c r="E38">
        <v>60</v>
      </c>
      <c r="F38">
        <v>15</v>
      </c>
      <c r="G38" s="1">
        <v>136.5</v>
      </c>
      <c r="H38">
        <v>79</v>
      </c>
      <c r="I38">
        <v>84</v>
      </c>
      <c r="J38">
        <v>163</v>
      </c>
      <c r="K38">
        <v>0</v>
      </c>
      <c r="L38">
        <v>10000</v>
      </c>
      <c r="M38">
        <v>9370</v>
      </c>
      <c r="N38" s="1">
        <v>276.5</v>
      </c>
      <c r="O38">
        <v>150</v>
      </c>
      <c r="P38" t="s">
        <v>151</v>
      </c>
      <c r="Q38" s="1">
        <v>426.5</v>
      </c>
      <c r="S38">
        <v>0</v>
      </c>
      <c r="T38">
        <v>0</v>
      </c>
      <c r="W38">
        <v>15</v>
      </c>
      <c r="X38" s="1">
        <v>771</v>
      </c>
      <c r="Y38">
        <v>56</v>
      </c>
      <c r="Z38" s="2"/>
      <c r="AB38">
        <v>10040</v>
      </c>
      <c r="AC38">
        <v>670</v>
      </c>
      <c r="AD38" s="6">
        <v>6.6733067729083662E-2</v>
      </c>
      <c r="AE38">
        <v>34</v>
      </c>
    </row>
    <row r="39" spans="1:31" x14ac:dyDescent="0.2">
      <c r="A39" s="2"/>
      <c r="B39">
        <v>113</v>
      </c>
      <c r="C39" t="s">
        <v>125</v>
      </c>
      <c r="D39" t="s">
        <v>18</v>
      </c>
      <c r="E39">
        <v>60</v>
      </c>
      <c r="G39" s="1">
        <v>171.5</v>
      </c>
      <c r="H39">
        <v>115</v>
      </c>
      <c r="I39">
        <v>95</v>
      </c>
      <c r="J39">
        <v>210</v>
      </c>
      <c r="K39">
        <v>50</v>
      </c>
      <c r="L39">
        <v>10000</v>
      </c>
      <c r="M39">
        <v>8925</v>
      </c>
      <c r="N39" s="1">
        <v>224.58333333333331</v>
      </c>
      <c r="O39">
        <v>0</v>
      </c>
      <c r="P39" t="s">
        <v>152</v>
      </c>
      <c r="Q39" s="1">
        <v>224.58333333333331</v>
      </c>
      <c r="S39">
        <v>50</v>
      </c>
      <c r="T39">
        <v>100</v>
      </c>
      <c r="W39">
        <v>0</v>
      </c>
      <c r="X39" s="1">
        <v>766.08333333333326</v>
      </c>
      <c r="Y39">
        <v>57</v>
      </c>
      <c r="Z39" s="2"/>
      <c r="AB39">
        <v>10544</v>
      </c>
      <c r="AC39">
        <v>1619</v>
      </c>
      <c r="AD39" s="6">
        <v>0.15354704097116845</v>
      </c>
      <c r="AE39">
        <v>59</v>
      </c>
    </row>
    <row r="40" spans="1:31" x14ac:dyDescent="0.2">
      <c r="A40" s="2"/>
      <c r="B40">
        <v>51</v>
      </c>
      <c r="C40" t="s">
        <v>35</v>
      </c>
      <c r="D40" t="s">
        <v>18</v>
      </c>
      <c r="E40">
        <v>60</v>
      </c>
      <c r="F40">
        <v>15</v>
      </c>
      <c r="G40" s="1">
        <v>128.5</v>
      </c>
      <c r="H40">
        <v>99</v>
      </c>
      <c r="I40">
        <v>82</v>
      </c>
      <c r="J40">
        <v>181</v>
      </c>
      <c r="K40">
        <v>25</v>
      </c>
      <c r="L40">
        <v>10000</v>
      </c>
      <c r="M40">
        <v>8985</v>
      </c>
      <c r="N40" s="1">
        <v>231.58333333333331</v>
      </c>
      <c r="O40">
        <v>150</v>
      </c>
      <c r="P40" t="s">
        <v>151</v>
      </c>
      <c r="Q40" s="1">
        <v>381.58333333333331</v>
      </c>
      <c r="S40">
        <v>0</v>
      </c>
      <c r="T40">
        <v>25</v>
      </c>
      <c r="W40">
        <v>15</v>
      </c>
      <c r="X40" s="1">
        <v>761.08333333333326</v>
      </c>
      <c r="Y40">
        <v>58</v>
      </c>
      <c r="Z40" s="2"/>
      <c r="AB40">
        <v>10690</v>
      </c>
      <c r="AC40">
        <v>1705</v>
      </c>
      <c r="AD40" s="6">
        <v>0.15949485500467728</v>
      </c>
      <c r="AE40">
        <v>61</v>
      </c>
    </row>
    <row r="41" spans="1:31" x14ac:dyDescent="0.2">
      <c r="A41" s="2"/>
      <c r="B41">
        <v>106</v>
      </c>
      <c r="C41" t="s">
        <v>51</v>
      </c>
      <c r="D41" t="s">
        <v>18</v>
      </c>
      <c r="E41">
        <v>60</v>
      </c>
      <c r="G41" s="1">
        <v>0</v>
      </c>
      <c r="H41">
        <v>108</v>
      </c>
      <c r="I41">
        <v>65</v>
      </c>
      <c r="J41">
        <v>173</v>
      </c>
      <c r="K41">
        <v>100</v>
      </c>
      <c r="L41">
        <v>10000</v>
      </c>
      <c r="M41">
        <v>8947</v>
      </c>
      <c r="N41" s="1">
        <v>227.14999999999998</v>
      </c>
      <c r="O41">
        <v>150</v>
      </c>
      <c r="P41" t="s">
        <v>150</v>
      </c>
      <c r="Q41" s="1">
        <v>377.15</v>
      </c>
      <c r="S41">
        <v>50</v>
      </c>
      <c r="T41">
        <v>150</v>
      </c>
      <c r="W41">
        <v>0</v>
      </c>
      <c r="X41" s="1">
        <v>760.15</v>
      </c>
      <c r="Y41">
        <v>59</v>
      </c>
      <c r="Z41" s="2"/>
      <c r="AB41">
        <v>10782</v>
      </c>
      <c r="AC41">
        <v>1835</v>
      </c>
      <c r="AD41" s="6">
        <v>0.17019105917269522</v>
      </c>
      <c r="AE41">
        <v>63</v>
      </c>
    </row>
    <row r="42" spans="1:31" x14ac:dyDescent="0.2">
      <c r="A42" s="2"/>
      <c r="B42">
        <v>104</v>
      </c>
      <c r="C42" t="s">
        <v>118</v>
      </c>
      <c r="D42" t="s">
        <v>18</v>
      </c>
      <c r="E42">
        <v>60</v>
      </c>
      <c r="G42" s="1">
        <v>149.5</v>
      </c>
      <c r="H42">
        <v>86</v>
      </c>
      <c r="I42">
        <v>76.5</v>
      </c>
      <c r="J42">
        <v>162.5</v>
      </c>
      <c r="K42">
        <v>100</v>
      </c>
      <c r="L42">
        <v>10000</v>
      </c>
      <c r="M42">
        <v>8045</v>
      </c>
      <c r="N42" s="1">
        <v>121.91666666666666</v>
      </c>
      <c r="O42">
        <v>150</v>
      </c>
      <c r="P42" t="s">
        <v>151</v>
      </c>
      <c r="Q42" s="1">
        <v>271.91666666666663</v>
      </c>
      <c r="S42">
        <v>0</v>
      </c>
      <c r="T42">
        <v>100</v>
      </c>
      <c r="W42">
        <v>0</v>
      </c>
      <c r="X42" s="1">
        <v>743.91666666666663</v>
      </c>
      <c r="Y42">
        <v>61</v>
      </c>
      <c r="Z42" s="2"/>
      <c r="AB42">
        <v>8800</v>
      </c>
      <c r="AC42">
        <v>755</v>
      </c>
      <c r="AD42" s="6">
        <v>8.579545454545455E-2</v>
      </c>
      <c r="AE42">
        <v>40</v>
      </c>
    </row>
    <row r="43" spans="1:31" x14ac:dyDescent="0.2">
      <c r="A43" s="2"/>
      <c r="B43">
        <v>150</v>
      </c>
      <c r="C43" t="s">
        <v>23</v>
      </c>
      <c r="D43" t="s">
        <v>18</v>
      </c>
      <c r="E43">
        <v>60</v>
      </c>
      <c r="G43" s="1">
        <v>187.33333333333334</v>
      </c>
      <c r="H43">
        <v>86</v>
      </c>
      <c r="I43">
        <v>110.3</v>
      </c>
      <c r="J43">
        <v>196.3</v>
      </c>
      <c r="K43">
        <v>100</v>
      </c>
      <c r="L43">
        <v>10000</v>
      </c>
      <c r="M43">
        <v>7998</v>
      </c>
      <c r="N43" s="1">
        <v>116.43333333333334</v>
      </c>
      <c r="O43">
        <v>0</v>
      </c>
      <c r="P43" t="s">
        <v>152</v>
      </c>
      <c r="Q43" s="1">
        <v>116.43333333333334</v>
      </c>
      <c r="S43">
        <v>50</v>
      </c>
      <c r="T43">
        <v>150</v>
      </c>
      <c r="W43">
        <v>0</v>
      </c>
      <c r="X43" s="1">
        <v>710.06666666666661</v>
      </c>
      <c r="Y43">
        <v>62</v>
      </c>
      <c r="Z43" s="2"/>
      <c r="AB43">
        <v>10242</v>
      </c>
      <c r="AC43">
        <v>2244</v>
      </c>
      <c r="AD43" s="6">
        <v>0.21909783245459871</v>
      </c>
      <c r="AE43">
        <v>69</v>
      </c>
    </row>
    <row r="44" spans="1:31" x14ac:dyDescent="0.2">
      <c r="A44" s="2"/>
      <c r="B44">
        <v>99</v>
      </c>
      <c r="C44" t="s">
        <v>116</v>
      </c>
      <c r="D44" t="s">
        <v>18</v>
      </c>
      <c r="E44">
        <v>45</v>
      </c>
      <c r="G44" s="1">
        <v>185.5</v>
      </c>
      <c r="H44">
        <v>94</v>
      </c>
      <c r="I44">
        <v>91</v>
      </c>
      <c r="J44">
        <v>185</v>
      </c>
      <c r="K44">
        <v>50</v>
      </c>
      <c r="L44">
        <v>10000</v>
      </c>
      <c r="M44">
        <v>9028</v>
      </c>
      <c r="N44" s="1">
        <v>236.6</v>
      </c>
      <c r="O44">
        <v>0</v>
      </c>
      <c r="P44" t="s">
        <v>152</v>
      </c>
      <c r="Q44" s="1">
        <v>236.6</v>
      </c>
      <c r="S44">
        <v>0</v>
      </c>
      <c r="T44">
        <v>50</v>
      </c>
      <c r="W44">
        <v>0</v>
      </c>
      <c r="X44" s="1">
        <v>702.1</v>
      </c>
      <c r="Y44">
        <v>63</v>
      </c>
      <c r="Z44" s="2"/>
      <c r="AB44">
        <v>9899</v>
      </c>
      <c r="AC44">
        <v>871</v>
      </c>
      <c r="AD44" s="6">
        <v>8.7988685725830892E-2</v>
      </c>
      <c r="AE44">
        <v>42</v>
      </c>
    </row>
    <row r="45" spans="1:31" x14ac:dyDescent="0.2">
      <c r="A45" s="2"/>
      <c r="B45">
        <v>57</v>
      </c>
      <c r="C45" t="s">
        <v>45</v>
      </c>
      <c r="D45" t="s">
        <v>18</v>
      </c>
      <c r="E45">
        <v>45</v>
      </c>
      <c r="G45" s="1">
        <v>142.5</v>
      </c>
      <c r="H45">
        <v>87</v>
      </c>
      <c r="I45">
        <v>76.5</v>
      </c>
      <c r="J45">
        <v>163.5</v>
      </c>
      <c r="K45">
        <v>25</v>
      </c>
      <c r="L45">
        <v>10000</v>
      </c>
      <c r="M45">
        <v>8489</v>
      </c>
      <c r="N45" s="1">
        <v>173.71666666666667</v>
      </c>
      <c r="O45">
        <v>150</v>
      </c>
      <c r="P45" t="s">
        <v>151</v>
      </c>
      <c r="Q45" s="1">
        <v>323.7166666666667</v>
      </c>
      <c r="S45">
        <v>0</v>
      </c>
      <c r="T45">
        <v>25</v>
      </c>
      <c r="W45">
        <v>0</v>
      </c>
      <c r="X45" s="1">
        <v>699.7166666666667</v>
      </c>
      <c r="Y45">
        <v>64</v>
      </c>
      <c r="Z45" s="2"/>
      <c r="AB45">
        <v>10398</v>
      </c>
      <c r="AC45">
        <v>1909</v>
      </c>
      <c r="AD45" s="6">
        <v>0.18359299865358722</v>
      </c>
      <c r="AE45">
        <v>66</v>
      </c>
    </row>
    <row r="46" spans="1:31" x14ac:dyDescent="0.2">
      <c r="A46" s="2"/>
      <c r="B46">
        <v>111</v>
      </c>
      <c r="C46" t="s">
        <v>123</v>
      </c>
      <c r="D46" t="s">
        <v>18</v>
      </c>
      <c r="E46">
        <v>60</v>
      </c>
      <c r="G46" s="1">
        <v>155.5</v>
      </c>
      <c r="H46">
        <v>89.5</v>
      </c>
      <c r="I46">
        <v>84.5</v>
      </c>
      <c r="J46">
        <v>174</v>
      </c>
      <c r="K46">
        <v>100</v>
      </c>
      <c r="L46">
        <v>10000</v>
      </c>
      <c r="N46" s="1">
        <v>0</v>
      </c>
      <c r="O46">
        <v>150</v>
      </c>
      <c r="P46" t="s">
        <v>150</v>
      </c>
      <c r="Q46" s="1">
        <v>150</v>
      </c>
      <c r="S46">
        <v>50</v>
      </c>
      <c r="T46">
        <v>150</v>
      </c>
      <c r="W46">
        <v>0</v>
      </c>
      <c r="X46" s="1">
        <v>689.5</v>
      </c>
      <c r="Y46">
        <v>65</v>
      </c>
      <c r="Z46" s="2"/>
      <c r="AB46">
        <v>10069</v>
      </c>
      <c r="AC46">
        <v>10069</v>
      </c>
      <c r="AD46" s="6">
        <v>1</v>
      </c>
      <c r="AE46">
        <v>85</v>
      </c>
    </row>
    <row r="47" spans="1:31" x14ac:dyDescent="0.2">
      <c r="A47" s="2"/>
      <c r="B47">
        <v>35</v>
      </c>
      <c r="C47" t="s">
        <v>100</v>
      </c>
      <c r="D47" t="s">
        <v>18</v>
      </c>
      <c r="E47">
        <v>60</v>
      </c>
      <c r="G47" s="1">
        <v>152</v>
      </c>
      <c r="H47">
        <v>105</v>
      </c>
      <c r="I47">
        <v>87.7</v>
      </c>
      <c r="J47">
        <v>192.7</v>
      </c>
      <c r="K47">
        <v>0</v>
      </c>
      <c r="L47">
        <v>10000</v>
      </c>
      <c r="M47">
        <v>8984</v>
      </c>
      <c r="N47" s="1">
        <v>231.46666666666667</v>
      </c>
      <c r="O47">
        <v>0</v>
      </c>
      <c r="P47" t="s">
        <v>158</v>
      </c>
      <c r="Q47" s="1">
        <v>231.46666666666667</v>
      </c>
      <c r="S47">
        <v>50</v>
      </c>
      <c r="T47">
        <v>50</v>
      </c>
      <c r="W47">
        <v>0</v>
      </c>
      <c r="X47" s="1">
        <v>686.16666666666663</v>
      </c>
      <c r="Y47">
        <v>66</v>
      </c>
      <c r="Z47" s="2"/>
      <c r="AB47">
        <v>10500</v>
      </c>
      <c r="AC47">
        <v>1516</v>
      </c>
      <c r="AD47" s="6">
        <v>0.14438095238095239</v>
      </c>
      <c r="AE47">
        <v>57</v>
      </c>
    </row>
    <row r="48" spans="1:31" x14ac:dyDescent="0.2">
      <c r="A48" s="2"/>
      <c r="B48">
        <v>36</v>
      </c>
      <c r="C48" t="s">
        <v>101</v>
      </c>
      <c r="D48" t="s">
        <v>18</v>
      </c>
      <c r="E48">
        <v>60</v>
      </c>
      <c r="F48">
        <v>15</v>
      </c>
      <c r="G48" s="1">
        <v>139</v>
      </c>
      <c r="H48">
        <v>78</v>
      </c>
      <c r="I48">
        <v>73</v>
      </c>
      <c r="J48">
        <v>151</v>
      </c>
      <c r="K48">
        <v>0</v>
      </c>
      <c r="L48">
        <v>10000</v>
      </c>
      <c r="M48">
        <v>9528</v>
      </c>
      <c r="N48" s="1">
        <v>294.93333333333334</v>
      </c>
      <c r="O48">
        <v>0</v>
      </c>
      <c r="P48" t="s">
        <v>152</v>
      </c>
      <c r="Q48" s="1">
        <v>294.93333333333334</v>
      </c>
      <c r="S48">
        <v>50</v>
      </c>
      <c r="T48">
        <v>50</v>
      </c>
      <c r="W48">
        <v>15</v>
      </c>
      <c r="X48" s="1">
        <v>679.93333333333339</v>
      </c>
      <c r="Y48">
        <v>67</v>
      </c>
      <c r="Z48" s="2"/>
      <c r="AB48">
        <v>9765</v>
      </c>
      <c r="AC48">
        <v>237</v>
      </c>
      <c r="AD48" s="6">
        <v>2.4270353302611368E-2</v>
      </c>
      <c r="AE48">
        <v>16</v>
      </c>
    </row>
    <row r="49" spans="1:31" x14ac:dyDescent="0.2">
      <c r="A49" s="2"/>
      <c r="B49">
        <v>67</v>
      </c>
      <c r="C49" t="s">
        <v>53</v>
      </c>
      <c r="D49" t="s">
        <v>18</v>
      </c>
      <c r="E49">
        <v>60</v>
      </c>
      <c r="G49" s="1">
        <v>158</v>
      </c>
      <c r="H49">
        <v>107</v>
      </c>
      <c r="I49">
        <v>97</v>
      </c>
      <c r="J49">
        <v>204</v>
      </c>
      <c r="K49">
        <v>0</v>
      </c>
      <c r="L49">
        <v>10000</v>
      </c>
      <c r="M49">
        <v>6928</v>
      </c>
      <c r="N49" s="1">
        <v>0</v>
      </c>
      <c r="O49">
        <v>150</v>
      </c>
      <c r="P49" t="s">
        <v>151</v>
      </c>
      <c r="Q49" s="1">
        <v>150</v>
      </c>
      <c r="S49">
        <v>50</v>
      </c>
      <c r="T49">
        <v>50</v>
      </c>
      <c r="V49">
        <v>0</v>
      </c>
      <c r="W49">
        <v>0</v>
      </c>
      <c r="X49" s="1">
        <v>622</v>
      </c>
      <c r="Y49">
        <v>71</v>
      </c>
      <c r="Z49" s="2"/>
      <c r="AB49">
        <v>6000</v>
      </c>
      <c r="AC49">
        <v>928</v>
      </c>
      <c r="AD49" s="6">
        <v>0.15466666666666667</v>
      </c>
      <c r="AE49">
        <v>60</v>
      </c>
    </row>
    <row r="50" spans="1:31" x14ac:dyDescent="0.2">
      <c r="A50" s="2"/>
      <c r="B50">
        <v>84</v>
      </c>
      <c r="C50" t="s">
        <v>41</v>
      </c>
      <c r="D50" t="s">
        <v>18</v>
      </c>
      <c r="E50">
        <v>60</v>
      </c>
      <c r="G50" s="1">
        <v>198</v>
      </c>
      <c r="H50">
        <v>98.5</v>
      </c>
      <c r="I50">
        <v>113</v>
      </c>
      <c r="J50">
        <v>211.5</v>
      </c>
      <c r="K50">
        <v>100</v>
      </c>
      <c r="L50">
        <v>10000</v>
      </c>
      <c r="M50">
        <v>6770</v>
      </c>
      <c r="N50" s="1">
        <v>0</v>
      </c>
      <c r="O50">
        <v>0</v>
      </c>
      <c r="P50" t="s">
        <v>152</v>
      </c>
      <c r="Q50" s="1">
        <v>0</v>
      </c>
      <c r="S50">
        <v>50</v>
      </c>
      <c r="T50">
        <v>150</v>
      </c>
      <c r="W50">
        <v>0</v>
      </c>
      <c r="X50" s="1">
        <v>619.5</v>
      </c>
      <c r="Y50">
        <v>72</v>
      </c>
      <c r="Z50" s="2"/>
      <c r="AB50">
        <v>10250</v>
      </c>
      <c r="AC50">
        <v>3480</v>
      </c>
      <c r="AD50" s="6">
        <v>0.33951219512195124</v>
      </c>
      <c r="AE50">
        <v>77</v>
      </c>
    </row>
    <row r="51" spans="1:31" x14ac:dyDescent="0.2">
      <c r="A51" s="2"/>
      <c r="B51">
        <v>105</v>
      </c>
      <c r="C51" t="s">
        <v>119</v>
      </c>
      <c r="D51" t="s">
        <v>18</v>
      </c>
      <c r="E51">
        <v>60</v>
      </c>
      <c r="G51" s="1">
        <v>183</v>
      </c>
      <c r="H51">
        <v>85</v>
      </c>
      <c r="I51">
        <v>94</v>
      </c>
      <c r="J51">
        <v>179</v>
      </c>
      <c r="K51">
        <v>100</v>
      </c>
      <c r="L51">
        <v>10000</v>
      </c>
      <c r="M51">
        <v>12270</v>
      </c>
      <c r="N51" s="1">
        <v>85.166666666666686</v>
      </c>
      <c r="O51">
        <v>0</v>
      </c>
      <c r="P51" t="s">
        <v>152</v>
      </c>
      <c r="Q51" s="1">
        <v>85.166666666666686</v>
      </c>
      <c r="S51">
        <v>0</v>
      </c>
      <c r="T51">
        <v>100</v>
      </c>
      <c r="W51">
        <v>0</v>
      </c>
      <c r="X51" s="1">
        <v>607.16666666666674</v>
      </c>
      <c r="Y51">
        <v>73</v>
      </c>
      <c r="Z51" s="2"/>
      <c r="AB51">
        <v>10900</v>
      </c>
      <c r="AC51">
        <v>1370</v>
      </c>
      <c r="AD51" s="6">
        <v>0.12568807339449542</v>
      </c>
      <c r="AE51">
        <v>51</v>
      </c>
    </row>
    <row r="52" spans="1:31" x14ac:dyDescent="0.2">
      <c r="A52" s="2"/>
      <c r="B52">
        <v>15</v>
      </c>
      <c r="C52" t="s">
        <v>94</v>
      </c>
      <c r="D52" t="s">
        <v>18</v>
      </c>
      <c r="E52">
        <v>60</v>
      </c>
      <c r="G52" s="1">
        <v>0</v>
      </c>
      <c r="H52">
        <v>44</v>
      </c>
      <c r="I52">
        <v>62</v>
      </c>
      <c r="J52">
        <v>106</v>
      </c>
      <c r="K52">
        <v>100</v>
      </c>
      <c r="L52">
        <v>10000</v>
      </c>
      <c r="M52">
        <v>8529</v>
      </c>
      <c r="N52" s="1">
        <v>178.38333333333333</v>
      </c>
      <c r="O52">
        <v>150</v>
      </c>
      <c r="P52" t="s">
        <v>151</v>
      </c>
      <c r="Q52" s="1">
        <v>328.38333333333333</v>
      </c>
      <c r="S52">
        <v>0</v>
      </c>
      <c r="T52">
        <v>100</v>
      </c>
      <c r="W52">
        <v>0</v>
      </c>
      <c r="X52" s="1">
        <v>594.38333333333333</v>
      </c>
      <c r="Y52">
        <v>76</v>
      </c>
      <c r="Z52" s="2"/>
      <c r="AB52">
        <v>9853</v>
      </c>
      <c r="AC52">
        <v>1324</v>
      </c>
      <c r="AD52" s="6">
        <v>0.1343753171622856</v>
      </c>
      <c r="AE52">
        <v>55</v>
      </c>
    </row>
    <row r="53" spans="1:31" x14ac:dyDescent="0.2">
      <c r="A53" s="2"/>
      <c r="B53">
        <v>146</v>
      </c>
      <c r="C53" t="s">
        <v>67</v>
      </c>
      <c r="D53" t="s">
        <v>18</v>
      </c>
      <c r="E53">
        <v>60</v>
      </c>
      <c r="G53" s="1">
        <v>82.5</v>
      </c>
      <c r="H53">
        <v>100</v>
      </c>
      <c r="I53">
        <v>67</v>
      </c>
      <c r="J53">
        <v>167</v>
      </c>
      <c r="K53">
        <v>0</v>
      </c>
      <c r="L53">
        <v>10000</v>
      </c>
      <c r="M53">
        <v>9193</v>
      </c>
      <c r="N53" s="1">
        <v>255.85</v>
      </c>
      <c r="O53">
        <v>0</v>
      </c>
      <c r="P53" t="s">
        <v>152</v>
      </c>
      <c r="Q53" s="1">
        <v>255.85</v>
      </c>
      <c r="S53">
        <v>50</v>
      </c>
      <c r="T53">
        <v>50</v>
      </c>
      <c r="V53">
        <v>50</v>
      </c>
      <c r="W53">
        <v>50</v>
      </c>
      <c r="X53" s="1">
        <v>565.35</v>
      </c>
      <c r="Y53">
        <v>80</v>
      </c>
      <c r="Z53" s="2"/>
      <c r="AB53">
        <v>10487</v>
      </c>
      <c r="AC53">
        <v>1294</v>
      </c>
      <c r="AD53" s="6">
        <v>0.12339086488032802</v>
      </c>
      <c r="AE53">
        <v>50</v>
      </c>
    </row>
    <row r="54" spans="1:31" x14ac:dyDescent="0.2">
      <c r="A54" s="2"/>
      <c r="B54">
        <v>38</v>
      </c>
      <c r="C54" t="s">
        <v>142</v>
      </c>
      <c r="D54" t="s">
        <v>18</v>
      </c>
      <c r="E54">
        <v>60</v>
      </c>
      <c r="G54" s="1">
        <v>183.33333333333334</v>
      </c>
      <c r="H54">
        <v>108.66666666666667</v>
      </c>
      <c r="I54">
        <v>102</v>
      </c>
      <c r="J54">
        <v>210.66666666666669</v>
      </c>
      <c r="K54">
        <v>25</v>
      </c>
      <c r="L54">
        <v>10000</v>
      </c>
      <c r="M54">
        <v>3074</v>
      </c>
      <c r="N54" s="1">
        <v>0</v>
      </c>
      <c r="O54">
        <v>0</v>
      </c>
      <c r="P54" t="s">
        <v>152</v>
      </c>
      <c r="Q54" s="1">
        <v>0</v>
      </c>
      <c r="S54">
        <v>50</v>
      </c>
      <c r="T54">
        <v>75</v>
      </c>
      <c r="W54">
        <v>0</v>
      </c>
      <c r="X54" s="1">
        <v>529</v>
      </c>
      <c r="Y54">
        <v>81</v>
      </c>
      <c r="Z54" s="2"/>
      <c r="AB54">
        <v>10135</v>
      </c>
      <c r="AC54">
        <v>7061</v>
      </c>
      <c r="AD54" s="6">
        <v>0.69669462259496795</v>
      </c>
      <c r="AE54">
        <v>81</v>
      </c>
    </row>
    <row r="55" spans="1:31" x14ac:dyDescent="0.2">
      <c r="A55" s="2"/>
      <c r="B55">
        <v>89</v>
      </c>
      <c r="C55" t="s">
        <v>112</v>
      </c>
      <c r="D55" t="s">
        <v>18</v>
      </c>
      <c r="E55">
        <v>60</v>
      </c>
      <c r="G55" s="1">
        <v>176.5</v>
      </c>
      <c r="H55">
        <v>97</v>
      </c>
      <c r="I55">
        <v>76</v>
      </c>
      <c r="J55">
        <v>173</v>
      </c>
      <c r="K55">
        <v>0</v>
      </c>
      <c r="L55">
        <v>10000</v>
      </c>
      <c r="N55" s="1">
        <v>0</v>
      </c>
      <c r="O55" t="s">
        <v>149</v>
      </c>
      <c r="P55" t="s">
        <v>149</v>
      </c>
      <c r="Q55" s="1">
        <v>0</v>
      </c>
      <c r="S55">
        <v>50</v>
      </c>
      <c r="T55">
        <v>50</v>
      </c>
      <c r="W55">
        <v>0</v>
      </c>
      <c r="X55" s="1">
        <v>459.5</v>
      </c>
      <c r="Y55">
        <v>93</v>
      </c>
      <c r="Z55" s="2"/>
      <c r="AB55">
        <v>10300</v>
      </c>
      <c r="AC55">
        <v>10300</v>
      </c>
      <c r="AD55" s="6">
        <v>1</v>
      </c>
      <c r="AE55">
        <v>85</v>
      </c>
    </row>
    <row r="56" spans="1:31" x14ac:dyDescent="0.2">
      <c r="A56" s="2"/>
      <c r="B56">
        <v>149</v>
      </c>
      <c r="C56" t="s">
        <v>86</v>
      </c>
      <c r="D56" t="s">
        <v>18</v>
      </c>
      <c r="E56">
        <v>60</v>
      </c>
      <c r="G56" s="1">
        <v>184.5</v>
      </c>
      <c r="H56">
        <v>90</v>
      </c>
      <c r="I56">
        <v>110</v>
      </c>
      <c r="J56">
        <v>200</v>
      </c>
      <c r="K56">
        <v>0</v>
      </c>
      <c r="L56">
        <v>10000</v>
      </c>
      <c r="N56" s="1">
        <v>0</v>
      </c>
      <c r="O56" t="s">
        <v>149</v>
      </c>
      <c r="P56" t="s">
        <v>149</v>
      </c>
      <c r="Q56" s="1">
        <v>0</v>
      </c>
      <c r="S56">
        <v>0</v>
      </c>
      <c r="T56">
        <v>0</v>
      </c>
      <c r="W56">
        <v>0</v>
      </c>
      <c r="X56" s="1">
        <v>444.5</v>
      </c>
      <c r="Y56">
        <v>97</v>
      </c>
      <c r="Z56" s="2"/>
      <c r="AB56">
        <v>9900</v>
      </c>
      <c r="AC56">
        <v>9900</v>
      </c>
      <c r="AD56" s="6">
        <v>1</v>
      </c>
      <c r="AE56">
        <v>85</v>
      </c>
    </row>
    <row r="57" spans="1:31" x14ac:dyDescent="0.2">
      <c r="A57" s="2"/>
      <c r="B57">
        <v>55</v>
      </c>
      <c r="C57" t="s">
        <v>105</v>
      </c>
      <c r="D57" t="s">
        <v>18</v>
      </c>
      <c r="E57">
        <v>60</v>
      </c>
      <c r="F57">
        <v>15</v>
      </c>
      <c r="G57" s="1">
        <v>127.33333333333334</v>
      </c>
      <c r="H57">
        <v>67</v>
      </c>
      <c r="I57">
        <v>97</v>
      </c>
      <c r="J57">
        <v>164</v>
      </c>
      <c r="K57">
        <v>25</v>
      </c>
      <c r="L57">
        <v>10000</v>
      </c>
      <c r="M57">
        <v>12723</v>
      </c>
      <c r="N57" s="1">
        <v>32.316666666666663</v>
      </c>
      <c r="O57">
        <v>150</v>
      </c>
      <c r="P57" t="s">
        <v>150</v>
      </c>
      <c r="Q57" s="1">
        <v>182.31666666666666</v>
      </c>
      <c r="S57">
        <v>0</v>
      </c>
      <c r="T57">
        <v>25</v>
      </c>
      <c r="U57">
        <v>100</v>
      </c>
      <c r="W57">
        <v>115</v>
      </c>
      <c r="X57" s="1">
        <v>443.65000000000009</v>
      </c>
      <c r="Y57">
        <v>98</v>
      </c>
      <c r="Z57" s="2"/>
      <c r="AB57">
        <v>11428</v>
      </c>
      <c r="AC57">
        <v>1295</v>
      </c>
      <c r="AD57" s="6">
        <v>0.11331816590829541</v>
      </c>
      <c r="AE57">
        <v>48</v>
      </c>
    </row>
    <row r="58" spans="1:31" x14ac:dyDescent="0.2">
      <c r="A58" s="2"/>
      <c r="B58">
        <v>107</v>
      </c>
      <c r="C58" t="s">
        <v>42</v>
      </c>
      <c r="D58" t="s">
        <v>18</v>
      </c>
      <c r="E58">
        <v>60</v>
      </c>
      <c r="F58">
        <v>15</v>
      </c>
      <c r="G58" s="1">
        <v>148.33333333333334</v>
      </c>
      <c r="H58">
        <v>90.5</v>
      </c>
      <c r="I58">
        <v>104</v>
      </c>
      <c r="J58">
        <v>194.5</v>
      </c>
      <c r="K58">
        <v>50</v>
      </c>
      <c r="L58">
        <v>10000</v>
      </c>
      <c r="N58" s="1">
        <v>0</v>
      </c>
      <c r="O58" t="s">
        <v>149</v>
      </c>
      <c r="P58" t="s">
        <v>149</v>
      </c>
      <c r="Q58" s="1">
        <v>0</v>
      </c>
      <c r="S58">
        <v>0</v>
      </c>
      <c r="T58">
        <v>50</v>
      </c>
      <c r="W58">
        <v>15</v>
      </c>
      <c r="X58" s="1">
        <v>437.83333333333337</v>
      </c>
      <c r="Y58">
        <v>101</v>
      </c>
      <c r="Z58" s="2"/>
      <c r="AC58">
        <v>0</v>
      </c>
      <c r="AD58" s="6">
        <v>10</v>
      </c>
      <c r="AE58">
        <v>100</v>
      </c>
    </row>
    <row r="59" spans="1:31" x14ac:dyDescent="0.2">
      <c r="A59" s="2"/>
      <c r="B59">
        <v>53</v>
      </c>
      <c r="C59" t="s">
        <v>36</v>
      </c>
      <c r="D59" t="s">
        <v>18</v>
      </c>
      <c r="E59">
        <v>60</v>
      </c>
      <c r="G59" s="1">
        <v>156</v>
      </c>
      <c r="H59">
        <v>73</v>
      </c>
      <c r="I59">
        <v>90</v>
      </c>
      <c r="J59">
        <v>163</v>
      </c>
      <c r="K59">
        <v>0</v>
      </c>
      <c r="L59">
        <v>10000</v>
      </c>
      <c r="N59" s="1">
        <v>0</v>
      </c>
      <c r="O59" t="s">
        <v>149</v>
      </c>
      <c r="P59" t="s">
        <v>149</v>
      </c>
      <c r="Q59" s="1">
        <v>0</v>
      </c>
      <c r="S59">
        <v>50</v>
      </c>
      <c r="T59">
        <v>50</v>
      </c>
      <c r="W59">
        <v>0</v>
      </c>
      <c r="X59" s="1">
        <v>429</v>
      </c>
      <c r="Y59">
        <v>103</v>
      </c>
      <c r="Z59" s="2"/>
      <c r="AB59">
        <v>10243</v>
      </c>
      <c r="AC59">
        <v>10243</v>
      </c>
      <c r="AD59" s="6">
        <v>1</v>
      </c>
      <c r="AE59">
        <v>85</v>
      </c>
    </row>
    <row r="60" spans="1:31" x14ac:dyDescent="0.2">
      <c r="A60" s="2"/>
      <c r="B60">
        <v>45</v>
      </c>
      <c r="C60" t="s">
        <v>102</v>
      </c>
      <c r="D60" t="s">
        <v>18</v>
      </c>
      <c r="E60">
        <v>60</v>
      </c>
      <c r="G60" s="1">
        <v>155.66666666666669</v>
      </c>
      <c r="H60">
        <v>105</v>
      </c>
      <c r="I60">
        <v>98.5</v>
      </c>
      <c r="J60">
        <v>203.5</v>
      </c>
      <c r="K60">
        <v>0</v>
      </c>
      <c r="L60">
        <v>10000</v>
      </c>
      <c r="N60" s="1">
        <v>0</v>
      </c>
      <c r="O60" t="s">
        <v>149</v>
      </c>
      <c r="P60" t="s">
        <v>149</v>
      </c>
      <c r="Q60" s="1">
        <v>0</v>
      </c>
      <c r="S60">
        <v>0</v>
      </c>
      <c r="T60">
        <v>0</v>
      </c>
      <c r="W60">
        <v>0</v>
      </c>
      <c r="X60" s="1">
        <v>419.16666666666669</v>
      </c>
      <c r="Y60">
        <v>104</v>
      </c>
      <c r="Z60" s="2"/>
      <c r="AB60">
        <v>10000</v>
      </c>
      <c r="AC60">
        <v>10000</v>
      </c>
      <c r="AD60" s="6">
        <v>1</v>
      </c>
      <c r="AE60">
        <v>85</v>
      </c>
    </row>
    <row r="61" spans="1:31" x14ac:dyDescent="0.2">
      <c r="A61" s="2"/>
      <c r="B61">
        <v>6</v>
      </c>
      <c r="C61" t="s">
        <v>92</v>
      </c>
      <c r="D61" t="s">
        <v>18</v>
      </c>
      <c r="E61">
        <v>30</v>
      </c>
      <c r="G61" s="1">
        <v>0</v>
      </c>
      <c r="H61">
        <v>101</v>
      </c>
      <c r="I61">
        <v>101.5</v>
      </c>
      <c r="J61">
        <v>202.5</v>
      </c>
      <c r="K61">
        <v>0</v>
      </c>
      <c r="L61">
        <v>10000</v>
      </c>
      <c r="M61">
        <v>12723</v>
      </c>
      <c r="N61" s="1">
        <v>32.316666666666663</v>
      </c>
      <c r="O61">
        <v>150</v>
      </c>
      <c r="P61" t="s">
        <v>151</v>
      </c>
      <c r="Q61" s="1">
        <v>182.31666666666666</v>
      </c>
      <c r="S61">
        <v>0</v>
      </c>
      <c r="T61">
        <v>0</v>
      </c>
      <c r="W61">
        <v>0</v>
      </c>
      <c r="X61" s="1">
        <v>414.81666666666666</v>
      </c>
      <c r="Y61">
        <v>106</v>
      </c>
      <c r="Z61" s="2"/>
      <c r="AB61">
        <v>10025</v>
      </c>
      <c r="AC61">
        <v>2698</v>
      </c>
      <c r="AD61" s="6">
        <v>0.26912718204488778</v>
      </c>
      <c r="AE61">
        <v>73</v>
      </c>
    </row>
    <row r="62" spans="1:31" x14ac:dyDescent="0.2">
      <c r="A62" s="2"/>
      <c r="B62">
        <v>58</v>
      </c>
      <c r="C62" t="s">
        <v>37</v>
      </c>
      <c r="D62" t="s">
        <v>18</v>
      </c>
      <c r="E62">
        <v>45</v>
      </c>
      <c r="F62">
        <v>15</v>
      </c>
      <c r="G62" s="1">
        <v>164.66666666666669</v>
      </c>
      <c r="H62">
        <v>92</v>
      </c>
      <c r="I62">
        <v>111</v>
      </c>
      <c r="J62">
        <v>203</v>
      </c>
      <c r="K62">
        <v>0</v>
      </c>
      <c r="L62">
        <v>10000</v>
      </c>
      <c r="N62" s="1">
        <v>0</v>
      </c>
      <c r="O62" t="s">
        <v>149</v>
      </c>
      <c r="P62" t="s">
        <v>149</v>
      </c>
      <c r="Q62" s="1">
        <v>0</v>
      </c>
      <c r="S62">
        <v>0</v>
      </c>
      <c r="T62">
        <v>0</v>
      </c>
      <c r="W62">
        <v>15</v>
      </c>
      <c r="X62" s="1">
        <v>397.66666666666669</v>
      </c>
      <c r="Y62">
        <v>107</v>
      </c>
      <c r="Z62" s="2"/>
      <c r="AB62">
        <v>12250</v>
      </c>
      <c r="AC62">
        <v>12250</v>
      </c>
      <c r="AD62" s="6">
        <v>1</v>
      </c>
      <c r="AE62">
        <v>85</v>
      </c>
    </row>
    <row r="63" spans="1:31" x14ac:dyDescent="0.2">
      <c r="A63" s="2"/>
      <c r="B63">
        <v>23</v>
      </c>
      <c r="C63" t="s">
        <v>97</v>
      </c>
      <c r="D63" t="s">
        <v>18</v>
      </c>
      <c r="E63">
        <v>60</v>
      </c>
      <c r="G63" s="1">
        <v>98</v>
      </c>
      <c r="H63">
        <v>72</v>
      </c>
      <c r="I63">
        <v>91</v>
      </c>
      <c r="J63">
        <v>163</v>
      </c>
      <c r="K63">
        <v>0</v>
      </c>
      <c r="L63">
        <v>10000</v>
      </c>
      <c r="N63" s="1">
        <v>0</v>
      </c>
      <c r="O63" t="s">
        <v>149</v>
      </c>
      <c r="P63" t="s">
        <v>149</v>
      </c>
      <c r="Q63" s="1">
        <v>0</v>
      </c>
      <c r="S63">
        <v>0</v>
      </c>
      <c r="T63">
        <v>0</v>
      </c>
      <c r="W63">
        <v>0</v>
      </c>
      <c r="X63" s="1">
        <v>321</v>
      </c>
      <c r="Y63">
        <v>113</v>
      </c>
      <c r="Z63" s="2"/>
      <c r="AC63">
        <v>0</v>
      </c>
      <c r="AD63" s="6">
        <v>10</v>
      </c>
      <c r="AE63">
        <v>100</v>
      </c>
    </row>
    <row r="64" spans="1:31" x14ac:dyDescent="0.2">
      <c r="A64" s="2"/>
      <c r="B64">
        <v>96</v>
      </c>
      <c r="C64" t="s">
        <v>115</v>
      </c>
      <c r="D64" t="s">
        <v>18</v>
      </c>
      <c r="E64">
        <v>60</v>
      </c>
      <c r="F64">
        <v>15</v>
      </c>
      <c r="G64" s="1">
        <v>92</v>
      </c>
      <c r="H64">
        <v>97</v>
      </c>
      <c r="I64">
        <v>59</v>
      </c>
      <c r="J64">
        <v>156</v>
      </c>
      <c r="K64">
        <v>0</v>
      </c>
      <c r="L64">
        <v>10000</v>
      </c>
      <c r="N64" s="1">
        <v>0</v>
      </c>
      <c r="O64" t="s">
        <v>149</v>
      </c>
      <c r="P64" t="s">
        <v>149</v>
      </c>
      <c r="Q64" s="1">
        <v>0</v>
      </c>
      <c r="S64">
        <v>0</v>
      </c>
      <c r="T64">
        <v>0</v>
      </c>
      <c r="W64">
        <v>15</v>
      </c>
      <c r="X64" s="1">
        <v>293</v>
      </c>
      <c r="Y64">
        <v>114</v>
      </c>
      <c r="Z64" s="2"/>
      <c r="AC64">
        <v>0</v>
      </c>
      <c r="AD64" s="6">
        <v>10</v>
      </c>
      <c r="AE64">
        <v>100</v>
      </c>
    </row>
    <row r="65" spans="1:31" x14ac:dyDescent="0.2">
      <c r="A65" s="2"/>
      <c r="B65">
        <v>110</v>
      </c>
      <c r="C65" t="s">
        <v>122</v>
      </c>
      <c r="D65" t="s">
        <v>18</v>
      </c>
      <c r="E65">
        <v>60</v>
      </c>
      <c r="G65" s="1">
        <v>121.33333333333334</v>
      </c>
      <c r="H65">
        <v>93</v>
      </c>
      <c r="I65">
        <v>91</v>
      </c>
      <c r="J65">
        <v>184</v>
      </c>
      <c r="K65">
        <v>0</v>
      </c>
      <c r="L65">
        <v>10000</v>
      </c>
      <c r="N65" s="1">
        <v>0</v>
      </c>
      <c r="O65" t="s">
        <v>149</v>
      </c>
      <c r="P65" t="s">
        <v>149</v>
      </c>
      <c r="Q65" s="1">
        <v>0</v>
      </c>
      <c r="S65">
        <v>0</v>
      </c>
      <c r="T65">
        <v>0</v>
      </c>
      <c r="U65">
        <v>100</v>
      </c>
      <c r="W65">
        <v>100</v>
      </c>
      <c r="X65" s="1">
        <v>265.33333333333337</v>
      </c>
      <c r="Y65">
        <v>115</v>
      </c>
      <c r="Z65" s="2"/>
      <c r="AB65">
        <v>10153</v>
      </c>
      <c r="AC65">
        <v>10153</v>
      </c>
      <c r="AD65" s="6">
        <v>1</v>
      </c>
      <c r="AE65">
        <v>85</v>
      </c>
    </row>
    <row r="66" spans="1:31" x14ac:dyDescent="0.2">
      <c r="A66" s="2"/>
      <c r="B66">
        <v>87</v>
      </c>
      <c r="C66" t="s">
        <v>40</v>
      </c>
      <c r="D66" t="s">
        <v>18</v>
      </c>
      <c r="E66">
        <v>45</v>
      </c>
      <c r="F66">
        <v>0</v>
      </c>
      <c r="G66" s="1">
        <v>0</v>
      </c>
      <c r="H66">
        <v>103</v>
      </c>
      <c r="I66">
        <v>79.5</v>
      </c>
      <c r="J66">
        <v>182.5</v>
      </c>
      <c r="K66">
        <v>0</v>
      </c>
      <c r="L66">
        <v>10000</v>
      </c>
      <c r="N66" s="1">
        <v>0</v>
      </c>
      <c r="O66" t="s">
        <v>149</v>
      </c>
      <c r="P66" t="s">
        <v>149</v>
      </c>
      <c r="Q66" s="1">
        <v>0</v>
      </c>
      <c r="S66">
        <v>0</v>
      </c>
      <c r="T66">
        <v>0</v>
      </c>
      <c r="W66">
        <v>0</v>
      </c>
      <c r="X66" s="1">
        <v>227.5</v>
      </c>
      <c r="Y66">
        <v>117</v>
      </c>
      <c r="Z66" s="2"/>
      <c r="AC66">
        <v>0</v>
      </c>
      <c r="AD66" s="6">
        <v>10</v>
      </c>
      <c r="AE66">
        <v>100</v>
      </c>
    </row>
    <row r="67" spans="1:31" x14ac:dyDescent="0.2">
      <c r="A67" s="2"/>
      <c r="B67">
        <v>4</v>
      </c>
      <c r="C67" t="s">
        <v>50</v>
      </c>
      <c r="D67" t="s">
        <v>18</v>
      </c>
      <c r="E67">
        <v>45</v>
      </c>
      <c r="G67" s="1">
        <v>136.33333333333331</v>
      </c>
      <c r="H67" t="s">
        <v>147</v>
      </c>
      <c r="J67">
        <v>0</v>
      </c>
      <c r="L67">
        <v>10000</v>
      </c>
      <c r="N67" s="1">
        <v>0</v>
      </c>
      <c r="O67" t="s">
        <v>149</v>
      </c>
      <c r="P67" t="s">
        <v>149</v>
      </c>
      <c r="Q67" s="1">
        <v>0</v>
      </c>
      <c r="S67">
        <v>0</v>
      </c>
      <c r="T67">
        <v>0</v>
      </c>
      <c r="W67">
        <v>0</v>
      </c>
      <c r="X67" s="1">
        <v>181.33333333333331</v>
      </c>
      <c r="Y67">
        <v>119</v>
      </c>
      <c r="Z67" s="2"/>
      <c r="AC67">
        <v>0</v>
      </c>
      <c r="AD67" s="6">
        <v>10</v>
      </c>
      <c r="AE67">
        <v>100</v>
      </c>
    </row>
    <row r="68" spans="1:31" x14ac:dyDescent="0.2">
      <c r="A68" s="2"/>
      <c r="B68">
        <v>75</v>
      </c>
      <c r="C68" t="s">
        <v>54</v>
      </c>
      <c r="D68" t="s">
        <v>46</v>
      </c>
      <c r="E68">
        <v>60</v>
      </c>
      <c r="G68" s="1">
        <v>156</v>
      </c>
      <c r="H68">
        <v>100</v>
      </c>
      <c r="I68">
        <v>107</v>
      </c>
      <c r="J68">
        <v>207</v>
      </c>
      <c r="K68">
        <v>25</v>
      </c>
      <c r="L68">
        <v>10000</v>
      </c>
      <c r="M68">
        <v>9242</v>
      </c>
      <c r="N68" s="1">
        <v>261.56666666666666</v>
      </c>
      <c r="O68">
        <v>150</v>
      </c>
      <c r="P68" t="s">
        <v>150</v>
      </c>
      <c r="Q68" s="1">
        <v>411.56666666666666</v>
      </c>
      <c r="S68">
        <v>50</v>
      </c>
      <c r="T68">
        <v>75</v>
      </c>
      <c r="W68">
        <v>0</v>
      </c>
      <c r="X68" s="1">
        <v>909.56666666666661</v>
      </c>
      <c r="Y68">
        <v>29</v>
      </c>
      <c r="Z68" s="2"/>
      <c r="AB68">
        <v>7233</v>
      </c>
      <c r="AC68">
        <v>2009</v>
      </c>
      <c r="AD68" s="6">
        <v>0.27775473524125538</v>
      </c>
      <c r="AE68">
        <v>74</v>
      </c>
    </row>
    <row r="69" spans="1:31" x14ac:dyDescent="0.2">
      <c r="A69" s="2"/>
      <c r="B69">
        <v>157</v>
      </c>
      <c r="C69" t="s">
        <v>58</v>
      </c>
      <c r="D69" t="s">
        <v>46</v>
      </c>
      <c r="E69">
        <v>60</v>
      </c>
      <c r="G69" s="1">
        <v>191</v>
      </c>
      <c r="H69">
        <v>101</v>
      </c>
      <c r="I69">
        <v>114</v>
      </c>
      <c r="J69">
        <v>215</v>
      </c>
      <c r="K69">
        <v>0</v>
      </c>
      <c r="L69">
        <v>10000</v>
      </c>
      <c r="M69">
        <v>4183</v>
      </c>
      <c r="N69" s="1">
        <v>0</v>
      </c>
      <c r="O69">
        <v>0</v>
      </c>
      <c r="P69" t="s">
        <v>152</v>
      </c>
      <c r="Q69" s="1">
        <v>0</v>
      </c>
      <c r="S69">
        <v>50</v>
      </c>
      <c r="T69">
        <v>50</v>
      </c>
      <c r="W69">
        <v>0</v>
      </c>
      <c r="X69" s="1">
        <v>516</v>
      </c>
      <c r="Y69">
        <v>83</v>
      </c>
      <c r="Z69" s="2"/>
      <c r="AB69">
        <v>10000</v>
      </c>
      <c r="AC69">
        <v>5817</v>
      </c>
      <c r="AD69" s="6">
        <v>0.58169999999999999</v>
      </c>
      <c r="AE69">
        <v>78</v>
      </c>
    </row>
    <row r="70" spans="1:31" x14ac:dyDescent="0.2">
      <c r="A70" s="2"/>
      <c r="B70">
        <v>27</v>
      </c>
      <c r="C70" t="s">
        <v>57</v>
      </c>
      <c r="D70" t="s">
        <v>46</v>
      </c>
      <c r="E70">
        <v>60</v>
      </c>
      <c r="G70" s="1">
        <v>174</v>
      </c>
      <c r="H70">
        <v>104</v>
      </c>
      <c r="I70">
        <v>114</v>
      </c>
      <c r="J70">
        <v>218</v>
      </c>
      <c r="K70">
        <v>0</v>
      </c>
      <c r="L70">
        <v>10000</v>
      </c>
      <c r="N70" s="1">
        <v>0</v>
      </c>
      <c r="O70" t="s">
        <v>149</v>
      </c>
      <c r="P70" t="s">
        <v>149</v>
      </c>
      <c r="Q70" s="1">
        <v>0</v>
      </c>
      <c r="S70">
        <v>50</v>
      </c>
      <c r="T70">
        <v>50</v>
      </c>
      <c r="W70">
        <v>0</v>
      </c>
      <c r="X70" s="1">
        <v>502</v>
      </c>
      <c r="Y70">
        <v>85</v>
      </c>
      <c r="Z70" s="2"/>
      <c r="AC70">
        <v>0</v>
      </c>
      <c r="AD70" s="6">
        <v>10</v>
      </c>
      <c r="AE70">
        <v>100</v>
      </c>
    </row>
    <row r="71" spans="1:31" x14ac:dyDescent="0.2">
      <c r="A71" s="2"/>
      <c r="B71">
        <v>1</v>
      </c>
      <c r="C71" t="s">
        <v>56</v>
      </c>
      <c r="D71" t="s">
        <v>46</v>
      </c>
      <c r="E71">
        <v>60</v>
      </c>
      <c r="G71" s="1">
        <v>182.5</v>
      </c>
      <c r="H71">
        <v>96</v>
      </c>
      <c r="I71">
        <v>107</v>
      </c>
      <c r="J71">
        <v>203</v>
      </c>
      <c r="L71">
        <v>10000</v>
      </c>
      <c r="M71">
        <v>999999</v>
      </c>
      <c r="N71" s="1">
        <v>0</v>
      </c>
      <c r="O71">
        <v>0</v>
      </c>
      <c r="P71" t="s">
        <v>152</v>
      </c>
      <c r="Q71" s="1">
        <v>0</v>
      </c>
      <c r="S71">
        <v>50</v>
      </c>
      <c r="T71">
        <v>50</v>
      </c>
      <c r="W71">
        <v>0</v>
      </c>
      <c r="X71" s="1">
        <v>495.5</v>
      </c>
      <c r="Y71">
        <v>86</v>
      </c>
      <c r="Z71" s="2"/>
      <c r="AB71">
        <v>10333</v>
      </c>
      <c r="AC71">
        <v>989666</v>
      </c>
      <c r="AD71" s="6">
        <v>95.777218619955477</v>
      </c>
      <c r="AE71">
        <v>119</v>
      </c>
    </row>
    <row r="72" spans="1:31" x14ac:dyDescent="0.2">
      <c r="A72" s="2"/>
      <c r="B72">
        <v>54</v>
      </c>
      <c r="C72" t="s">
        <v>55</v>
      </c>
      <c r="D72" t="s">
        <v>46</v>
      </c>
      <c r="E72">
        <v>60</v>
      </c>
      <c r="F72">
        <v>15</v>
      </c>
      <c r="G72" s="1">
        <v>185</v>
      </c>
      <c r="H72">
        <v>106</v>
      </c>
      <c r="I72">
        <v>103</v>
      </c>
      <c r="J72">
        <v>209</v>
      </c>
      <c r="K72">
        <v>0</v>
      </c>
      <c r="L72">
        <v>10000</v>
      </c>
      <c r="N72" s="1">
        <v>0</v>
      </c>
      <c r="O72" t="s">
        <v>149</v>
      </c>
      <c r="P72" t="s">
        <v>149</v>
      </c>
      <c r="Q72" s="1">
        <v>0</v>
      </c>
      <c r="S72">
        <v>50</v>
      </c>
      <c r="T72">
        <v>50</v>
      </c>
      <c r="W72">
        <v>15</v>
      </c>
      <c r="X72" s="1">
        <v>489</v>
      </c>
      <c r="Y72">
        <v>87</v>
      </c>
      <c r="Z72" s="2"/>
      <c r="AC72">
        <v>0</v>
      </c>
      <c r="AD72" s="6">
        <v>10</v>
      </c>
      <c r="AE72">
        <v>100</v>
      </c>
    </row>
    <row r="73" spans="1:31" x14ac:dyDescent="0.2">
      <c r="A73" s="2"/>
      <c r="B73">
        <v>119</v>
      </c>
      <c r="C73" t="s">
        <v>59</v>
      </c>
      <c r="D73" t="s">
        <v>46</v>
      </c>
      <c r="E73">
        <v>60</v>
      </c>
      <c r="G73" s="1">
        <v>162.5</v>
      </c>
      <c r="H73">
        <v>111</v>
      </c>
      <c r="I73">
        <v>104</v>
      </c>
      <c r="J73">
        <v>215</v>
      </c>
      <c r="K73">
        <v>0</v>
      </c>
      <c r="L73">
        <v>10000</v>
      </c>
      <c r="N73" s="1">
        <v>0</v>
      </c>
      <c r="O73" t="s">
        <v>149</v>
      </c>
      <c r="P73" t="s">
        <v>149</v>
      </c>
      <c r="Q73" s="1">
        <v>0</v>
      </c>
      <c r="S73">
        <v>50</v>
      </c>
      <c r="T73">
        <v>50</v>
      </c>
      <c r="W73">
        <v>0</v>
      </c>
      <c r="X73" s="1">
        <v>487.5</v>
      </c>
      <c r="Y73">
        <v>89</v>
      </c>
      <c r="Z73" s="2"/>
      <c r="AB73">
        <v>10200</v>
      </c>
      <c r="AC73">
        <v>10200</v>
      </c>
      <c r="AD73" s="6">
        <v>1</v>
      </c>
      <c r="AE73">
        <v>85</v>
      </c>
    </row>
    <row r="74" spans="1:31" x14ac:dyDescent="0.2">
      <c r="A74" s="2"/>
      <c r="B74">
        <v>112</v>
      </c>
      <c r="C74" t="s">
        <v>124</v>
      </c>
      <c r="D74" t="s">
        <v>46</v>
      </c>
      <c r="E74">
        <v>60</v>
      </c>
      <c r="G74" s="1">
        <v>176</v>
      </c>
      <c r="H74">
        <v>50</v>
      </c>
      <c r="I74">
        <v>107.5</v>
      </c>
      <c r="J74">
        <v>157.5</v>
      </c>
      <c r="K74">
        <v>0</v>
      </c>
      <c r="L74">
        <v>10000</v>
      </c>
      <c r="N74" s="1">
        <v>0</v>
      </c>
      <c r="O74" t="s">
        <v>149</v>
      </c>
      <c r="P74" t="s">
        <v>149</v>
      </c>
      <c r="Q74" s="1">
        <v>0</v>
      </c>
      <c r="S74">
        <v>50</v>
      </c>
      <c r="T74">
        <v>50</v>
      </c>
      <c r="W74">
        <v>0</v>
      </c>
      <c r="X74" s="1">
        <v>443.5</v>
      </c>
      <c r="Y74">
        <v>99</v>
      </c>
      <c r="Z74" s="2"/>
      <c r="AC74">
        <v>0</v>
      </c>
      <c r="AD74" s="6">
        <v>10</v>
      </c>
      <c r="AE74">
        <v>100</v>
      </c>
    </row>
    <row r="75" spans="1:31" x14ac:dyDescent="0.2">
      <c r="A75" s="2"/>
      <c r="B75">
        <v>142</v>
      </c>
      <c r="C75" t="s">
        <v>52</v>
      </c>
      <c r="D75" t="s">
        <v>46</v>
      </c>
      <c r="E75">
        <v>60</v>
      </c>
      <c r="F75">
        <v>15</v>
      </c>
      <c r="G75" s="1">
        <v>142.5</v>
      </c>
      <c r="H75">
        <v>82</v>
      </c>
      <c r="I75">
        <v>66</v>
      </c>
      <c r="J75">
        <v>148</v>
      </c>
      <c r="K75">
        <v>0</v>
      </c>
      <c r="L75">
        <v>10000</v>
      </c>
      <c r="N75" s="1">
        <v>0</v>
      </c>
      <c r="O75" t="s">
        <v>149</v>
      </c>
      <c r="P75" t="s">
        <v>149</v>
      </c>
      <c r="Q75" s="1">
        <v>0</v>
      </c>
      <c r="S75">
        <v>0</v>
      </c>
      <c r="T75">
        <v>0</v>
      </c>
      <c r="W75">
        <v>15</v>
      </c>
      <c r="X75" s="1">
        <v>335.5</v>
      </c>
      <c r="Y75">
        <v>112</v>
      </c>
      <c r="Z75" s="2"/>
      <c r="AC75">
        <v>0</v>
      </c>
      <c r="AD75" s="6">
        <v>10</v>
      </c>
      <c r="AE75">
        <v>100</v>
      </c>
    </row>
    <row r="76" spans="1:31" x14ac:dyDescent="0.2">
      <c r="A76" s="2"/>
      <c r="B76">
        <v>20</v>
      </c>
      <c r="C76" t="s">
        <v>20</v>
      </c>
      <c r="D76" t="s">
        <v>28</v>
      </c>
      <c r="E76">
        <v>60</v>
      </c>
      <c r="G76" s="1">
        <v>190</v>
      </c>
      <c r="H76">
        <v>94</v>
      </c>
      <c r="I76">
        <v>109</v>
      </c>
      <c r="J76">
        <v>203</v>
      </c>
      <c r="K76">
        <v>100</v>
      </c>
      <c r="L76">
        <v>10000</v>
      </c>
      <c r="M76">
        <v>10115</v>
      </c>
      <c r="N76" s="1">
        <v>336.58333333333331</v>
      </c>
      <c r="O76">
        <v>150</v>
      </c>
      <c r="P76" t="s">
        <v>150</v>
      </c>
      <c r="Q76" s="1">
        <v>486.58333333333331</v>
      </c>
      <c r="R76">
        <v>15</v>
      </c>
      <c r="S76">
        <v>50</v>
      </c>
      <c r="T76">
        <v>165</v>
      </c>
      <c r="W76">
        <v>0</v>
      </c>
      <c r="X76" s="1">
        <v>1104.5833333333333</v>
      </c>
      <c r="Y76">
        <v>4</v>
      </c>
      <c r="Z76" s="2"/>
      <c r="AB76">
        <v>10201</v>
      </c>
      <c r="AC76">
        <v>86</v>
      </c>
      <c r="AD76" s="6">
        <v>8.4305460248995205E-3</v>
      </c>
      <c r="AE76">
        <v>9</v>
      </c>
    </row>
    <row r="77" spans="1:31" x14ac:dyDescent="0.2">
      <c r="A77" s="2"/>
      <c r="B77">
        <v>127</v>
      </c>
      <c r="C77" t="s">
        <v>38</v>
      </c>
      <c r="D77" t="s">
        <v>28</v>
      </c>
      <c r="E77">
        <v>60</v>
      </c>
      <c r="G77" s="1">
        <v>195.5</v>
      </c>
      <c r="H77">
        <v>102</v>
      </c>
      <c r="I77">
        <v>97</v>
      </c>
      <c r="J77">
        <v>199</v>
      </c>
      <c r="K77">
        <v>100</v>
      </c>
      <c r="L77">
        <v>10000</v>
      </c>
      <c r="M77">
        <v>10473</v>
      </c>
      <c r="N77" s="1">
        <v>294.81666666666666</v>
      </c>
      <c r="O77">
        <v>150</v>
      </c>
      <c r="P77" t="s">
        <v>151</v>
      </c>
      <c r="Q77" s="1">
        <v>444.81666666666666</v>
      </c>
      <c r="R77">
        <v>15</v>
      </c>
      <c r="S77">
        <v>50</v>
      </c>
      <c r="T77">
        <v>165</v>
      </c>
      <c r="W77">
        <v>0</v>
      </c>
      <c r="X77" s="1">
        <v>1064.3166666666666</v>
      </c>
      <c r="Y77">
        <v>8</v>
      </c>
      <c r="Z77" s="2"/>
      <c r="AB77">
        <v>10000</v>
      </c>
      <c r="AC77">
        <v>473</v>
      </c>
      <c r="AD77" s="6">
        <v>4.7300000000000002E-2</v>
      </c>
      <c r="AE77">
        <v>29</v>
      </c>
    </row>
    <row r="78" spans="1:31" x14ac:dyDescent="0.2">
      <c r="A78" s="2"/>
      <c r="B78">
        <v>24</v>
      </c>
      <c r="C78" t="s">
        <v>98</v>
      </c>
      <c r="D78" t="s">
        <v>28</v>
      </c>
      <c r="E78">
        <v>60</v>
      </c>
      <c r="G78" s="1">
        <v>192</v>
      </c>
      <c r="H78">
        <v>115</v>
      </c>
      <c r="I78">
        <v>120</v>
      </c>
      <c r="J78">
        <v>235</v>
      </c>
      <c r="K78">
        <v>25</v>
      </c>
      <c r="L78">
        <v>10000</v>
      </c>
      <c r="M78">
        <v>9652</v>
      </c>
      <c r="N78" s="1">
        <v>309.39999999999998</v>
      </c>
      <c r="O78">
        <v>150</v>
      </c>
      <c r="P78" t="s">
        <v>151</v>
      </c>
      <c r="Q78" s="1">
        <v>459.4</v>
      </c>
      <c r="R78">
        <v>15</v>
      </c>
      <c r="S78">
        <v>50</v>
      </c>
      <c r="T78">
        <v>90</v>
      </c>
      <c r="W78">
        <v>0</v>
      </c>
      <c r="X78" s="1">
        <v>1036.4000000000001</v>
      </c>
      <c r="Y78">
        <v>13</v>
      </c>
      <c r="Z78" s="2"/>
      <c r="AB78">
        <v>9034</v>
      </c>
      <c r="AC78">
        <v>618</v>
      </c>
      <c r="AD78" s="6">
        <v>6.8408235554571623E-2</v>
      </c>
      <c r="AE78">
        <v>35</v>
      </c>
    </row>
    <row r="79" spans="1:31" x14ac:dyDescent="0.2">
      <c r="A79" s="2"/>
      <c r="B79">
        <v>131</v>
      </c>
      <c r="C79" t="s">
        <v>128</v>
      </c>
      <c r="D79" t="s">
        <v>28</v>
      </c>
      <c r="E79">
        <v>60</v>
      </c>
      <c r="G79" s="1">
        <v>153.5</v>
      </c>
      <c r="H79">
        <v>91.333333333333329</v>
      </c>
      <c r="I79">
        <v>102.5</v>
      </c>
      <c r="J79">
        <v>193.83333333333331</v>
      </c>
      <c r="K79">
        <v>0</v>
      </c>
      <c r="L79">
        <v>10000</v>
      </c>
      <c r="M79">
        <v>10058</v>
      </c>
      <c r="N79" s="1">
        <v>343.23333333333335</v>
      </c>
      <c r="O79">
        <v>150</v>
      </c>
      <c r="P79" t="s">
        <v>151</v>
      </c>
      <c r="Q79" s="1">
        <v>493.23333333333335</v>
      </c>
      <c r="S79">
        <v>50</v>
      </c>
      <c r="T79">
        <v>50</v>
      </c>
      <c r="W79">
        <v>0</v>
      </c>
      <c r="X79" s="1">
        <v>950.56666666666661</v>
      </c>
      <c r="Y79">
        <v>23</v>
      </c>
      <c r="Z79" s="2"/>
      <c r="AB79">
        <v>10518</v>
      </c>
      <c r="AC79">
        <v>460</v>
      </c>
      <c r="AD79" s="6">
        <v>4.3734550294732839E-2</v>
      </c>
      <c r="AE79">
        <v>27</v>
      </c>
    </row>
    <row r="80" spans="1:31" x14ac:dyDescent="0.2">
      <c r="A80" s="2"/>
      <c r="B80">
        <v>39</v>
      </c>
      <c r="C80" t="s">
        <v>140</v>
      </c>
      <c r="D80" t="s">
        <v>28</v>
      </c>
      <c r="E80">
        <v>45</v>
      </c>
      <c r="G80" s="1">
        <v>155</v>
      </c>
      <c r="H80">
        <v>101.33333333333333</v>
      </c>
      <c r="I80">
        <v>113</v>
      </c>
      <c r="J80">
        <v>214.33333333333331</v>
      </c>
      <c r="K80">
        <v>50</v>
      </c>
      <c r="L80">
        <v>10000</v>
      </c>
      <c r="M80">
        <v>9549</v>
      </c>
      <c r="N80" s="1">
        <v>297.38333333333333</v>
      </c>
      <c r="O80">
        <v>0</v>
      </c>
      <c r="P80" t="s">
        <v>152</v>
      </c>
      <c r="Q80" s="1">
        <v>297.38333333333333</v>
      </c>
      <c r="S80">
        <v>50</v>
      </c>
      <c r="T80">
        <v>100</v>
      </c>
      <c r="W80">
        <v>0</v>
      </c>
      <c r="X80" s="1">
        <v>811.7166666666667</v>
      </c>
      <c r="Y80">
        <v>48</v>
      </c>
      <c r="Z80" s="2"/>
      <c r="AB80">
        <v>10328</v>
      </c>
      <c r="AC80">
        <v>779</v>
      </c>
      <c r="AD80" s="6">
        <v>7.5426026336173513E-2</v>
      </c>
      <c r="AE80">
        <v>37</v>
      </c>
    </row>
    <row r="81" spans="1:31" x14ac:dyDescent="0.2">
      <c r="A81" s="2"/>
      <c r="B81">
        <v>47</v>
      </c>
      <c r="C81" t="s">
        <v>62</v>
      </c>
      <c r="D81" t="s">
        <v>28</v>
      </c>
      <c r="E81">
        <v>60</v>
      </c>
      <c r="G81" s="1">
        <v>154.5</v>
      </c>
      <c r="H81">
        <v>100</v>
      </c>
      <c r="I81">
        <v>109.5</v>
      </c>
      <c r="J81">
        <v>209.5</v>
      </c>
      <c r="K81">
        <v>100</v>
      </c>
      <c r="L81">
        <v>10000</v>
      </c>
      <c r="M81">
        <v>8015</v>
      </c>
      <c r="N81" s="1">
        <v>118.41666666666666</v>
      </c>
      <c r="O81">
        <v>150</v>
      </c>
      <c r="P81" t="s">
        <v>150</v>
      </c>
      <c r="Q81" s="1">
        <v>268.41666666666663</v>
      </c>
      <c r="R81">
        <v>15</v>
      </c>
      <c r="S81">
        <v>0</v>
      </c>
      <c r="T81">
        <v>115</v>
      </c>
      <c r="W81">
        <v>0</v>
      </c>
      <c r="X81" s="1">
        <v>807.41666666666663</v>
      </c>
      <c r="Y81">
        <v>49</v>
      </c>
      <c r="Z81" s="2"/>
      <c r="AB81">
        <v>10300</v>
      </c>
      <c r="AC81">
        <v>2285</v>
      </c>
      <c r="AD81" s="6">
        <v>0.22184466019417476</v>
      </c>
      <c r="AE81">
        <v>70</v>
      </c>
    </row>
    <row r="82" spans="1:31" x14ac:dyDescent="0.2">
      <c r="A82" s="2"/>
      <c r="B82">
        <v>138</v>
      </c>
      <c r="C82" t="s">
        <v>143</v>
      </c>
      <c r="D82" t="s">
        <v>28</v>
      </c>
      <c r="E82">
        <v>60</v>
      </c>
      <c r="G82" s="1">
        <v>194</v>
      </c>
      <c r="H82">
        <v>92</v>
      </c>
      <c r="I82">
        <v>112</v>
      </c>
      <c r="J82">
        <v>204</v>
      </c>
      <c r="K82">
        <v>25</v>
      </c>
      <c r="L82">
        <v>10000</v>
      </c>
      <c r="M82">
        <v>10541</v>
      </c>
      <c r="N82" s="1">
        <v>286.88333333333333</v>
      </c>
      <c r="O82">
        <v>0</v>
      </c>
      <c r="P82" t="s">
        <v>152</v>
      </c>
      <c r="Q82" s="1">
        <v>286.88333333333333</v>
      </c>
      <c r="R82">
        <v>15</v>
      </c>
      <c r="S82">
        <v>0</v>
      </c>
      <c r="T82">
        <v>40</v>
      </c>
      <c r="W82">
        <v>0</v>
      </c>
      <c r="X82" s="1">
        <v>784.88333333333333</v>
      </c>
      <c r="Y82">
        <v>53</v>
      </c>
      <c r="Z82" s="2"/>
      <c r="AB82">
        <v>9928</v>
      </c>
      <c r="AC82">
        <v>613</v>
      </c>
      <c r="AD82" s="6">
        <v>6.1744560838033841E-2</v>
      </c>
      <c r="AE82">
        <v>33</v>
      </c>
    </row>
    <row r="83" spans="1:31" x14ac:dyDescent="0.2">
      <c r="A83" s="2"/>
      <c r="B83">
        <v>92</v>
      </c>
      <c r="C83" t="s">
        <v>114</v>
      </c>
      <c r="D83" t="s">
        <v>28</v>
      </c>
      <c r="E83">
        <v>60</v>
      </c>
      <c r="G83" s="1">
        <v>166</v>
      </c>
      <c r="H83">
        <v>85</v>
      </c>
      <c r="I83">
        <v>115</v>
      </c>
      <c r="J83">
        <v>200</v>
      </c>
      <c r="K83">
        <v>0</v>
      </c>
      <c r="L83">
        <v>10000</v>
      </c>
      <c r="M83">
        <v>8790</v>
      </c>
      <c r="N83" s="1">
        <v>208.83333333333334</v>
      </c>
      <c r="O83">
        <v>150</v>
      </c>
      <c r="P83" t="s">
        <v>151</v>
      </c>
      <c r="Q83" s="1">
        <v>358.83333333333337</v>
      </c>
      <c r="S83">
        <v>0</v>
      </c>
      <c r="T83">
        <v>0</v>
      </c>
      <c r="W83">
        <v>0</v>
      </c>
      <c r="X83" s="1">
        <v>784.83333333333337</v>
      </c>
      <c r="Y83">
        <v>54</v>
      </c>
      <c r="Z83" s="2"/>
      <c r="AB83">
        <v>9632</v>
      </c>
      <c r="AC83">
        <v>842</v>
      </c>
      <c r="AD83" s="6">
        <v>8.7416943521594681E-2</v>
      </c>
      <c r="AE83">
        <v>41</v>
      </c>
    </row>
    <row r="84" spans="1:31" x14ac:dyDescent="0.2">
      <c r="A84" s="2"/>
      <c r="B84">
        <v>154</v>
      </c>
      <c r="C84" t="s">
        <v>87</v>
      </c>
      <c r="D84" t="s">
        <v>28</v>
      </c>
      <c r="E84">
        <v>45</v>
      </c>
      <c r="G84" s="1">
        <v>165.5</v>
      </c>
      <c r="H84">
        <v>104</v>
      </c>
      <c r="I84">
        <v>96</v>
      </c>
      <c r="J84">
        <v>200</v>
      </c>
      <c r="K84">
        <v>50</v>
      </c>
      <c r="L84">
        <v>10000</v>
      </c>
      <c r="M84">
        <v>6487</v>
      </c>
      <c r="N84" s="1">
        <v>0</v>
      </c>
      <c r="O84">
        <v>150</v>
      </c>
      <c r="P84" t="s">
        <v>150</v>
      </c>
      <c r="Q84" s="1">
        <v>150</v>
      </c>
      <c r="S84">
        <v>50</v>
      </c>
      <c r="T84">
        <v>100</v>
      </c>
      <c r="W84">
        <v>0</v>
      </c>
      <c r="X84" s="1">
        <v>660.5</v>
      </c>
      <c r="Y84">
        <v>69</v>
      </c>
      <c r="Z84" s="2"/>
      <c r="AB84">
        <v>7800</v>
      </c>
      <c r="AC84">
        <v>1313</v>
      </c>
      <c r="AD84" s="6">
        <v>0.16833333333333333</v>
      </c>
      <c r="AE84">
        <v>62</v>
      </c>
    </row>
    <row r="85" spans="1:31" x14ac:dyDescent="0.2">
      <c r="A85" s="2"/>
      <c r="B85">
        <v>40</v>
      </c>
      <c r="C85" t="s">
        <v>141</v>
      </c>
      <c r="D85" t="s">
        <v>28</v>
      </c>
      <c r="E85">
        <v>60</v>
      </c>
      <c r="G85" s="1">
        <v>150</v>
      </c>
      <c r="H85">
        <v>100.33333333333333</v>
      </c>
      <c r="I85">
        <v>106.5</v>
      </c>
      <c r="J85">
        <v>206.83333333333331</v>
      </c>
      <c r="K85">
        <v>0</v>
      </c>
      <c r="L85">
        <v>10000</v>
      </c>
      <c r="M85">
        <v>6341</v>
      </c>
      <c r="N85" s="1">
        <v>0</v>
      </c>
      <c r="O85">
        <v>150</v>
      </c>
      <c r="P85" t="s">
        <v>150</v>
      </c>
      <c r="Q85" s="1">
        <v>150</v>
      </c>
      <c r="S85">
        <v>0</v>
      </c>
      <c r="T85">
        <v>0</v>
      </c>
      <c r="W85">
        <v>0</v>
      </c>
      <c r="X85" s="1">
        <v>566.83333333333326</v>
      </c>
      <c r="Y85">
        <v>79</v>
      </c>
      <c r="Z85" s="2"/>
      <c r="AB85">
        <v>9439</v>
      </c>
      <c r="AC85">
        <v>3098</v>
      </c>
      <c r="AD85" s="6">
        <v>0.32821273439983051</v>
      </c>
      <c r="AE85">
        <v>75</v>
      </c>
    </row>
    <row r="86" spans="1:31" x14ac:dyDescent="0.2">
      <c r="A86" s="2"/>
      <c r="B86">
        <v>65</v>
      </c>
      <c r="C86" t="s">
        <v>107</v>
      </c>
      <c r="D86" t="s">
        <v>28</v>
      </c>
      <c r="E86">
        <v>60</v>
      </c>
      <c r="F86">
        <v>15</v>
      </c>
      <c r="G86" s="1">
        <v>163.5</v>
      </c>
      <c r="H86">
        <v>107</v>
      </c>
      <c r="I86">
        <v>86.5</v>
      </c>
      <c r="J86">
        <v>193.5</v>
      </c>
      <c r="K86">
        <v>0</v>
      </c>
      <c r="L86">
        <v>10000</v>
      </c>
      <c r="N86" s="1">
        <v>0</v>
      </c>
      <c r="O86" t="s">
        <v>149</v>
      </c>
      <c r="P86" t="s">
        <v>149</v>
      </c>
      <c r="Q86" s="1">
        <v>0</v>
      </c>
      <c r="S86">
        <v>50</v>
      </c>
      <c r="T86">
        <v>50</v>
      </c>
      <c r="W86">
        <v>15</v>
      </c>
      <c r="X86" s="1">
        <v>452</v>
      </c>
      <c r="Y86">
        <v>94</v>
      </c>
      <c r="Z86" s="2"/>
      <c r="AB86">
        <v>10240</v>
      </c>
      <c r="AC86">
        <v>10240</v>
      </c>
      <c r="AD86" s="6">
        <v>1</v>
      </c>
      <c r="AE86">
        <v>85</v>
      </c>
    </row>
    <row r="87" spans="1:31" x14ac:dyDescent="0.2">
      <c r="A87" s="2"/>
      <c r="B87">
        <v>29</v>
      </c>
      <c r="C87" t="s">
        <v>66</v>
      </c>
      <c r="D87" t="s">
        <v>28</v>
      </c>
      <c r="E87">
        <v>45</v>
      </c>
      <c r="F87">
        <v>15</v>
      </c>
      <c r="G87" s="1">
        <v>135</v>
      </c>
      <c r="H87">
        <v>90</v>
      </c>
      <c r="I87">
        <v>97.5</v>
      </c>
      <c r="J87">
        <v>187.5</v>
      </c>
      <c r="K87">
        <v>25</v>
      </c>
      <c r="L87">
        <v>10000</v>
      </c>
      <c r="M87">
        <v>7058</v>
      </c>
      <c r="N87" s="1">
        <v>6.7666666666666515</v>
      </c>
      <c r="O87">
        <v>0</v>
      </c>
      <c r="P87" t="s">
        <v>152</v>
      </c>
      <c r="Q87" s="1">
        <v>6.7666666666666515</v>
      </c>
      <c r="S87">
        <v>50</v>
      </c>
      <c r="T87">
        <v>75</v>
      </c>
      <c r="W87">
        <v>15</v>
      </c>
      <c r="X87" s="1">
        <v>434.26666666666665</v>
      </c>
      <c r="Y87">
        <v>102</v>
      </c>
      <c r="Z87" s="2"/>
      <c r="AB87">
        <v>10600</v>
      </c>
      <c r="AC87">
        <v>3542</v>
      </c>
      <c r="AD87" s="6">
        <v>0.33415094339622642</v>
      </c>
      <c r="AE87">
        <v>76</v>
      </c>
    </row>
    <row r="88" spans="1:31" x14ac:dyDescent="0.2">
      <c r="A88" s="2"/>
      <c r="B88">
        <v>59</v>
      </c>
      <c r="C88" t="s">
        <v>27</v>
      </c>
      <c r="D88" t="s">
        <v>28</v>
      </c>
      <c r="E88">
        <v>60</v>
      </c>
      <c r="G88" s="1">
        <v>160</v>
      </c>
      <c r="H88" t="s">
        <v>147</v>
      </c>
      <c r="J88">
        <v>0</v>
      </c>
      <c r="K88">
        <v>0</v>
      </c>
      <c r="L88">
        <v>10000</v>
      </c>
      <c r="N88" s="1">
        <v>0</v>
      </c>
      <c r="O88" t="s">
        <v>149</v>
      </c>
      <c r="P88" t="s">
        <v>149</v>
      </c>
      <c r="Q88" s="1">
        <v>0</v>
      </c>
      <c r="S88">
        <v>0</v>
      </c>
      <c r="T88">
        <v>0</v>
      </c>
      <c r="W88">
        <v>0</v>
      </c>
      <c r="X88" s="1">
        <v>220</v>
      </c>
      <c r="Y88">
        <v>118</v>
      </c>
      <c r="Z88" s="2"/>
      <c r="AC88">
        <v>0</v>
      </c>
      <c r="AD88" s="6">
        <v>10</v>
      </c>
      <c r="AE88">
        <v>100</v>
      </c>
    </row>
    <row r="89" spans="1:31" x14ac:dyDescent="0.2">
      <c r="A89" s="2"/>
      <c r="B89">
        <v>118</v>
      </c>
      <c r="C89" t="s">
        <v>71</v>
      </c>
      <c r="D89" t="s">
        <v>60</v>
      </c>
      <c r="E89">
        <v>60</v>
      </c>
      <c r="G89" s="1">
        <v>178.66666666666669</v>
      </c>
      <c r="H89">
        <v>115.5</v>
      </c>
      <c r="I89">
        <v>111</v>
      </c>
      <c r="J89">
        <v>226.5</v>
      </c>
      <c r="K89">
        <v>100</v>
      </c>
      <c r="L89">
        <v>30000</v>
      </c>
      <c r="M89">
        <v>30118</v>
      </c>
      <c r="N89" s="1">
        <v>345.4111111111111</v>
      </c>
      <c r="O89">
        <v>150</v>
      </c>
      <c r="P89" t="s">
        <v>150</v>
      </c>
      <c r="Q89" s="1">
        <v>495.4111111111111</v>
      </c>
      <c r="S89">
        <v>50</v>
      </c>
      <c r="T89">
        <v>150</v>
      </c>
      <c r="W89">
        <v>0</v>
      </c>
      <c r="X89" s="1">
        <v>1110.5777777777778</v>
      </c>
      <c r="Y89">
        <v>3</v>
      </c>
      <c r="Z89" s="2"/>
      <c r="AB89">
        <v>30000</v>
      </c>
      <c r="AC89">
        <v>118</v>
      </c>
      <c r="AD89" s="6">
        <v>3.933333333333333E-3</v>
      </c>
      <c r="AE89">
        <v>5</v>
      </c>
    </row>
    <row r="90" spans="1:31" x14ac:dyDescent="0.2">
      <c r="A90" s="2"/>
      <c r="B90">
        <v>22</v>
      </c>
      <c r="C90" t="s">
        <v>96</v>
      </c>
      <c r="D90" t="s">
        <v>60</v>
      </c>
      <c r="E90">
        <v>60</v>
      </c>
      <c r="G90" s="1">
        <v>181</v>
      </c>
      <c r="H90">
        <v>105.5</v>
      </c>
      <c r="I90">
        <v>111</v>
      </c>
      <c r="J90">
        <v>216.5</v>
      </c>
      <c r="K90">
        <v>100</v>
      </c>
      <c r="L90">
        <v>30000</v>
      </c>
      <c r="M90">
        <v>30884</v>
      </c>
      <c r="N90" s="1">
        <v>315.62222222222221</v>
      </c>
      <c r="O90">
        <v>150</v>
      </c>
      <c r="P90" t="s">
        <v>151</v>
      </c>
      <c r="Q90" s="1">
        <v>465.62222222222221</v>
      </c>
      <c r="R90">
        <v>15</v>
      </c>
      <c r="S90">
        <v>50</v>
      </c>
      <c r="T90">
        <v>165</v>
      </c>
      <c r="W90">
        <v>0</v>
      </c>
      <c r="X90" s="1">
        <v>1088.1222222222223</v>
      </c>
      <c r="Y90">
        <v>5</v>
      </c>
      <c r="Z90" s="2"/>
      <c r="AB90">
        <v>30750</v>
      </c>
      <c r="AC90">
        <v>134</v>
      </c>
      <c r="AD90" s="6">
        <v>4.3577235772357722E-3</v>
      </c>
      <c r="AE90">
        <v>6</v>
      </c>
    </row>
    <row r="91" spans="1:31" x14ac:dyDescent="0.2">
      <c r="A91" s="2"/>
      <c r="B91">
        <v>134</v>
      </c>
      <c r="C91" t="s">
        <v>129</v>
      </c>
      <c r="D91" t="s">
        <v>60</v>
      </c>
      <c r="E91">
        <v>60</v>
      </c>
      <c r="G91" s="1">
        <v>144.5</v>
      </c>
      <c r="H91">
        <v>112</v>
      </c>
      <c r="I91">
        <v>108</v>
      </c>
      <c r="J91">
        <v>220</v>
      </c>
      <c r="K91">
        <v>100</v>
      </c>
      <c r="L91">
        <v>30000</v>
      </c>
      <c r="M91">
        <v>27233</v>
      </c>
      <c r="N91" s="1">
        <v>242.39444444444445</v>
      </c>
      <c r="O91">
        <v>150</v>
      </c>
      <c r="P91" t="s">
        <v>151</v>
      </c>
      <c r="Q91" s="1">
        <v>392.39444444444445</v>
      </c>
      <c r="R91">
        <v>15</v>
      </c>
      <c r="S91">
        <v>50</v>
      </c>
      <c r="T91">
        <v>165</v>
      </c>
      <c r="W91">
        <v>0</v>
      </c>
      <c r="X91" s="1">
        <v>981.89444444444439</v>
      </c>
      <c r="Y91">
        <v>20</v>
      </c>
      <c r="Z91" s="2"/>
      <c r="AB91">
        <v>30754</v>
      </c>
      <c r="AC91">
        <v>3521</v>
      </c>
      <c r="AD91" s="6">
        <v>0.1144891721402094</v>
      </c>
      <c r="AE91">
        <v>49</v>
      </c>
    </row>
    <row r="92" spans="1:31" x14ac:dyDescent="0.2">
      <c r="A92" s="2"/>
      <c r="B92">
        <v>124</v>
      </c>
      <c r="C92" t="s">
        <v>78</v>
      </c>
      <c r="D92" t="s">
        <v>60</v>
      </c>
      <c r="E92">
        <v>60</v>
      </c>
      <c r="F92">
        <v>15</v>
      </c>
      <c r="G92" s="1">
        <v>174</v>
      </c>
      <c r="H92">
        <v>90</v>
      </c>
      <c r="I92">
        <v>109</v>
      </c>
      <c r="J92">
        <v>199</v>
      </c>
      <c r="K92">
        <v>100</v>
      </c>
      <c r="L92">
        <v>30000</v>
      </c>
      <c r="M92">
        <v>27309</v>
      </c>
      <c r="N92" s="1">
        <v>245.35</v>
      </c>
      <c r="O92">
        <v>150</v>
      </c>
      <c r="P92" t="s">
        <v>150</v>
      </c>
      <c r="Q92" s="1">
        <v>395.35</v>
      </c>
      <c r="S92">
        <v>0</v>
      </c>
      <c r="T92">
        <v>100</v>
      </c>
      <c r="W92">
        <v>15</v>
      </c>
      <c r="X92" s="1">
        <v>913.35</v>
      </c>
      <c r="Y92">
        <v>28</v>
      </c>
      <c r="Z92" s="2"/>
      <c r="AB92">
        <v>30000</v>
      </c>
      <c r="AC92">
        <v>2691</v>
      </c>
      <c r="AD92" s="6">
        <v>8.9700000000000002E-2</v>
      </c>
      <c r="AE92">
        <v>43</v>
      </c>
    </row>
    <row r="93" spans="1:31" x14ac:dyDescent="0.2">
      <c r="A93" s="2"/>
      <c r="B93">
        <v>12</v>
      </c>
      <c r="C93" t="s">
        <v>43</v>
      </c>
      <c r="D93" t="s">
        <v>60</v>
      </c>
      <c r="E93">
        <v>60</v>
      </c>
      <c r="G93" s="1">
        <v>180</v>
      </c>
      <c r="H93">
        <v>100</v>
      </c>
      <c r="I93">
        <v>89</v>
      </c>
      <c r="J93">
        <v>189</v>
      </c>
      <c r="K93">
        <v>100</v>
      </c>
      <c r="L93">
        <v>30000</v>
      </c>
      <c r="M93">
        <v>24580</v>
      </c>
      <c r="N93" s="1">
        <v>139.22222222222223</v>
      </c>
      <c r="O93">
        <v>150</v>
      </c>
      <c r="P93" t="s">
        <v>150</v>
      </c>
      <c r="Q93" s="1">
        <v>289.22222222222223</v>
      </c>
      <c r="S93">
        <v>50</v>
      </c>
      <c r="T93">
        <v>150</v>
      </c>
      <c r="W93">
        <v>0</v>
      </c>
      <c r="X93" s="1">
        <v>868.22222222222217</v>
      </c>
      <c r="Y93">
        <v>36</v>
      </c>
      <c r="Z93" s="2"/>
      <c r="AB93">
        <v>27473</v>
      </c>
      <c r="AC93">
        <v>2893</v>
      </c>
      <c r="AD93" s="6">
        <v>0.10530338878171296</v>
      </c>
      <c r="AE93">
        <v>46</v>
      </c>
    </row>
    <row r="94" spans="1:31" x14ac:dyDescent="0.2">
      <c r="A94" s="2"/>
      <c r="B94">
        <v>60</v>
      </c>
      <c r="C94" t="s">
        <v>80</v>
      </c>
      <c r="D94" t="s">
        <v>60</v>
      </c>
      <c r="E94">
        <v>60</v>
      </c>
      <c r="G94" s="1">
        <v>179.75</v>
      </c>
      <c r="H94">
        <v>72</v>
      </c>
      <c r="I94">
        <v>102</v>
      </c>
      <c r="J94">
        <v>174</v>
      </c>
      <c r="K94">
        <v>100</v>
      </c>
      <c r="L94">
        <v>30000</v>
      </c>
      <c r="M94">
        <v>25751</v>
      </c>
      <c r="N94" s="1">
        <v>184.76111111111112</v>
      </c>
      <c r="O94">
        <v>150</v>
      </c>
      <c r="P94" t="s">
        <v>151</v>
      </c>
      <c r="Q94" s="1">
        <v>334.76111111111112</v>
      </c>
      <c r="S94">
        <v>0</v>
      </c>
      <c r="T94">
        <v>100</v>
      </c>
      <c r="W94">
        <v>0</v>
      </c>
      <c r="X94" s="1">
        <v>848.51111111111118</v>
      </c>
      <c r="Y94">
        <v>42</v>
      </c>
      <c r="Z94" s="2"/>
      <c r="AB94">
        <v>29596</v>
      </c>
      <c r="AC94">
        <v>3845</v>
      </c>
      <c r="AD94" s="6">
        <v>0.12991620489255304</v>
      </c>
      <c r="AE94">
        <v>54</v>
      </c>
    </row>
    <row r="95" spans="1:31" x14ac:dyDescent="0.2">
      <c r="A95" s="2"/>
      <c r="B95">
        <v>14</v>
      </c>
      <c r="C95" t="s">
        <v>39</v>
      </c>
      <c r="D95" t="s">
        <v>60</v>
      </c>
      <c r="E95">
        <v>60</v>
      </c>
      <c r="G95" s="1">
        <v>178.33333333333334</v>
      </c>
      <c r="H95">
        <v>101</v>
      </c>
      <c r="I95">
        <v>102</v>
      </c>
      <c r="J95">
        <v>203</v>
      </c>
      <c r="K95">
        <v>25</v>
      </c>
      <c r="L95">
        <v>30000</v>
      </c>
      <c r="M95">
        <v>27911</v>
      </c>
      <c r="N95" s="1">
        <v>268.76111111111112</v>
      </c>
      <c r="O95">
        <v>0</v>
      </c>
      <c r="P95" t="s">
        <v>152</v>
      </c>
      <c r="Q95" s="1">
        <v>268.76111111111112</v>
      </c>
      <c r="S95">
        <v>50</v>
      </c>
      <c r="T95">
        <v>75</v>
      </c>
      <c r="W95">
        <v>0</v>
      </c>
      <c r="X95" s="1">
        <v>785.09444444444443</v>
      </c>
      <c r="Y95">
        <v>52</v>
      </c>
      <c r="Z95" s="2"/>
      <c r="AB95">
        <v>30000</v>
      </c>
      <c r="AC95">
        <v>2089</v>
      </c>
      <c r="AD95" s="6">
        <v>6.9633333333333339E-2</v>
      </c>
      <c r="AE95">
        <v>36</v>
      </c>
    </row>
    <row r="96" spans="1:31" x14ac:dyDescent="0.2">
      <c r="A96" s="2"/>
      <c r="B96">
        <v>13</v>
      </c>
      <c r="C96" t="s">
        <v>17</v>
      </c>
      <c r="D96" t="s">
        <v>60</v>
      </c>
      <c r="E96">
        <v>60</v>
      </c>
      <c r="G96" s="1">
        <v>179</v>
      </c>
      <c r="H96">
        <v>111.5</v>
      </c>
      <c r="I96">
        <v>100</v>
      </c>
      <c r="J96">
        <v>211.5</v>
      </c>
      <c r="K96">
        <v>0</v>
      </c>
      <c r="L96">
        <v>30000</v>
      </c>
      <c r="M96">
        <v>23760</v>
      </c>
      <c r="N96" s="1">
        <v>107.33333333333334</v>
      </c>
      <c r="O96">
        <v>150</v>
      </c>
      <c r="P96" t="s">
        <v>151</v>
      </c>
      <c r="Q96" s="1">
        <v>257.33333333333337</v>
      </c>
      <c r="S96">
        <v>50</v>
      </c>
      <c r="T96">
        <v>50</v>
      </c>
      <c r="W96">
        <v>0</v>
      </c>
      <c r="X96" s="1">
        <v>757.83333333333337</v>
      </c>
      <c r="Y96">
        <v>60</v>
      </c>
      <c r="Z96" s="2"/>
      <c r="AB96">
        <v>29315</v>
      </c>
      <c r="AC96">
        <v>5555</v>
      </c>
      <c r="AD96" s="6">
        <v>0.18949343339587241</v>
      </c>
      <c r="AE96">
        <v>68</v>
      </c>
    </row>
    <row r="97" spans="1:31" x14ac:dyDescent="0.2">
      <c r="A97" s="2"/>
      <c r="B97">
        <v>101</v>
      </c>
      <c r="C97" t="s">
        <v>117</v>
      </c>
      <c r="D97" t="s">
        <v>60</v>
      </c>
      <c r="E97">
        <v>60</v>
      </c>
      <c r="F97">
        <v>15</v>
      </c>
      <c r="G97" s="1">
        <v>131.33333333333331</v>
      </c>
      <c r="H97">
        <v>110</v>
      </c>
      <c r="I97">
        <v>111.3</v>
      </c>
      <c r="J97">
        <v>221.3</v>
      </c>
      <c r="K97">
        <v>50</v>
      </c>
      <c r="L97">
        <v>30000</v>
      </c>
      <c r="M97">
        <v>10719</v>
      </c>
      <c r="N97" s="1">
        <v>0</v>
      </c>
      <c r="O97">
        <v>150</v>
      </c>
      <c r="P97" t="s">
        <v>150</v>
      </c>
      <c r="Q97" s="1">
        <v>150</v>
      </c>
      <c r="S97">
        <v>50</v>
      </c>
      <c r="T97">
        <v>100</v>
      </c>
      <c r="W97">
        <v>15</v>
      </c>
      <c r="X97" s="1">
        <v>647.63333333333333</v>
      </c>
      <c r="Y97">
        <v>70</v>
      </c>
      <c r="Z97" s="2"/>
      <c r="AB97">
        <v>30000</v>
      </c>
      <c r="AC97">
        <v>19281</v>
      </c>
      <c r="AD97" s="6">
        <v>0.64270000000000005</v>
      </c>
      <c r="AE97">
        <v>79</v>
      </c>
    </row>
    <row r="98" spans="1:31" x14ac:dyDescent="0.2">
      <c r="A98" s="2"/>
      <c r="B98">
        <v>102</v>
      </c>
      <c r="C98" t="s">
        <v>24</v>
      </c>
      <c r="D98" t="s">
        <v>60</v>
      </c>
      <c r="E98">
        <v>60</v>
      </c>
      <c r="G98" s="1">
        <v>174</v>
      </c>
      <c r="H98">
        <v>113</v>
      </c>
      <c r="I98">
        <v>110</v>
      </c>
      <c r="J98">
        <v>223</v>
      </c>
      <c r="K98">
        <v>100</v>
      </c>
      <c r="L98">
        <v>30000</v>
      </c>
      <c r="M98">
        <v>7076</v>
      </c>
      <c r="N98" s="1">
        <v>0</v>
      </c>
      <c r="O98">
        <v>0</v>
      </c>
      <c r="P98" t="s">
        <v>152</v>
      </c>
      <c r="Q98" s="1">
        <v>0</v>
      </c>
      <c r="S98">
        <v>50</v>
      </c>
      <c r="T98">
        <v>150</v>
      </c>
      <c r="W98">
        <v>0</v>
      </c>
      <c r="X98" s="1">
        <v>607</v>
      </c>
      <c r="Y98">
        <v>74</v>
      </c>
      <c r="Z98" s="2"/>
      <c r="AB98">
        <v>30011</v>
      </c>
      <c r="AC98">
        <v>22935</v>
      </c>
      <c r="AD98" s="6">
        <v>0.76421978607843788</v>
      </c>
      <c r="AE98">
        <v>83</v>
      </c>
    </row>
    <row r="99" spans="1:31" x14ac:dyDescent="0.2">
      <c r="A99" s="2"/>
      <c r="B99">
        <v>82</v>
      </c>
      <c r="C99" t="s">
        <v>74</v>
      </c>
      <c r="D99" t="s">
        <v>60</v>
      </c>
      <c r="E99">
        <v>30</v>
      </c>
      <c r="G99" s="1">
        <v>171</v>
      </c>
      <c r="H99">
        <v>104</v>
      </c>
      <c r="I99">
        <v>91</v>
      </c>
      <c r="J99">
        <v>195</v>
      </c>
      <c r="K99">
        <v>50</v>
      </c>
      <c r="L99">
        <v>30000</v>
      </c>
      <c r="M99">
        <v>7794</v>
      </c>
      <c r="N99" s="1">
        <v>0</v>
      </c>
      <c r="O99">
        <v>150</v>
      </c>
      <c r="P99" t="s">
        <v>150</v>
      </c>
      <c r="Q99" s="1">
        <v>150</v>
      </c>
      <c r="S99">
        <v>0</v>
      </c>
      <c r="T99">
        <v>50</v>
      </c>
      <c r="W99">
        <v>0</v>
      </c>
      <c r="X99" s="1">
        <v>596</v>
      </c>
      <c r="Y99">
        <v>75</v>
      </c>
      <c r="Z99" s="2"/>
      <c r="AB99">
        <v>32000</v>
      </c>
      <c r="AC99">
        <v>24206</v>
      </c>
      <c r="AD99" s="6">
        <v>0.75643749999999998</v>
      </c>
      <c r="AE99">
        <v>82</v>
      </c>
    </row>
    <row r="100" spans="1:31" x14ac:dyDescent="0.2">
      <c r="A100" s="2"/>
      <c r="B100">
        <v>81</v>
      </c>
      <c r="C100" t="s">
        <v>111</v>
      </c>
      <c r="D100" t="s">
        <v>60</v>
      </c>
      <c r="E100">
        <v>60</v>
      </c>
      <c r="G100" s="1">
        <v>190</v>
      </c>
      <c r="H100">
        <v>115</v>
      </c>
      <c r="I100">
        <v>120</v>
      </c>
      <c r="J100">
        <v>235</v>
      </c>
      <c r="K100">
        <v>100</v>
      </c>
      <c r="L100">
        <v>30000</v>
      </c>
      <c r="M100">
        <v>0</v>
      </c>
      <c r="N100" s="1">
        <v>0</v>
      </c>
      <c r="O100">
        <v>0</v>
      </c>
      <c r="P100" t="s">
        <v>152</v>
      </c>
      <c r="Q100" s="1">
        <v>0</v>
      </c>
      <c r="S100">
        <v>0</v>
      </c>
      <c r="T100">
        <v>100</v>
      </c>
      <c r="W100">
        <v>0</v>
      </c>
      <c r="X100" s="1">
        <v>585</v>
      </c>
      <c r="Y100">
        <v>77</v>
      </c>
      <c r="Z100" s="2"/>
      <c r="AB100">
        <v>26435</v>
      </c>
      <c r="AC100">
        <v>26435</v>
      </c>
      <c r="AD100" s="6">
        <v>1</v>
      </c>
      <c r="AE100">
        <v>85</v>
      </c>
    </row>
    <row r="101" spans="1:31" x14ac:dyDescent="0.2">
      <c r="A101" s="2"/>
      <c r="B101">
        <v>98</v>
      </c>
      <c r="C101" t="s">
        <v>75</v>
      </c>
      <c r="D101" t="s">
        <v>60</v>
      </c>
      <c r="E101">
        <v>60</v>
      </c>
      <c r="F101">
        <v>15</v>
      </c>
      <c r="G101" s="1">
        <v>136</v>
      </c>
      <c r="H101">
        <v>91</v>
      </c>
      <c r="I101">
        <v>84</v>
      </c>
      <c r="J101">
        <v>175</v>
      </c>
      <c r="K101">
        <v>100</v>
      </c>
      <c r="L101">
        <v>30000</v>
      </c>
      <c r="N101" s="1">
        <v>0</v>
      </c>
      <c r="O101" t="s">
        <v>149</v>
      </c>
      <c r="P101" t="s">
        <v>149</v>
      </c>
      <c r="Q101" s="1">
        <v>0</v>
      </c>
      <c r="S101">
        <v>50</v>
      </c>
      <c r="T101">
        <v>150</v>
      </c>
      <c r="W101">
        <v>15</v>
      </c>
      <c r="X101" s="1">
        <v>506</v>
      </c>
      <c r="Y101">
        <v>84</v>
      </c>
      <c r="Z101" s="2"/>
      <c r="AC101">
        <v>0</v>
      </c>
      <c r="AD101" s="6">
        <v>10</v>
      </c>
      <c r="AE101">
        <v>100</v>
      </c>
    </row>
    <row r="102" spans="1:31" x14ac:dyDescent="0.2">
      <c r="A102" s="2"/>
      <c r="B102">
        <v>79</v>
      </c>
      <c r="C102" t="s">
        <v>82</v>
      </c>
      <c r="D102" t="s">
        <v>60</v>
      </c>
      <c r="E102">
        <v>60</v>
      </c>
      <c r="F102">
        <v>15</v>
      </c>
      <c r="G102" s="1">
        <v>190</v>
      </c>
      <c r="H102">
        <v>98</v>
      </c>
      <c r="I102">
        <v>106</v>
      </c>
      <c r="J102">
        <v>204</v>
      </c>
      <c r="K102">
        <v>50</v>
      </c>
      <c r="L102">
        <v>30000</v>
      </c>
      <c r="N102" s="1">
        <v>0</v>
      </c>
      <c r="O102" t="s">
        <v>149</v>
      </c>
      <c r="P102" t="s">
        <v>149</v>
      </c>
      <c r="Q102" s="1">
        <v>0</v>
      </c>
      <c r="S102">
        <v>0</v>
      </c>
      <c r="T102">
        <v>50</v>
      </c>
      <c r="W102">
        <v>15</v>
      </c>
      <c r="X102" s="1">
        <v>489</v>
      </c>
      <c r="Y102">
        <v>87</v>
      </c>
      <c r="Z102" s="2"/>
      <c r="AC102">
        <v>0</v>
      </c>
      <c r="AD102" s="6">
        <v>10</v>
      </c>
      <c r="AE102">
        <v>100</v>
      </c>
    </row>
    <row r="103" spans="1:31" x14ac:dyDescent="0.2">
      <c r="A103" s="2"/>
      <c r="B103">
        <v>86</v>
      </c>
      <c r="C103" t="s">
        <v>81</v>
      </c>
      <c r="D103" t="s">
        <v>60</v>
      </c>
      <c r="E103">
        <v>60</v>
      </c>
      <c r="G103" s="1">
        <v>142</v>
      </c>
      <c r="H103">
        <v>102</v>
      </c>
      <c r="I103">
        <v>112.5</v>
      </c>
      <c r="J103">
        <v>214.5</v>
      </c>
      <c r="K103">
        <v>50</v>
      </c>
      <c r="L103">
        <v>30000</v>
      </c>
      <c r="M103">
        <v>9230</v>
      </c>
      <c r="N103" s="1">
        <v>0</v>
      </c>
      <c r="O103">
        <v>0</v>
      </c>
      <c r="P103" t="s">
        <v>152</v>
      </c>
      <c r="Q103" s="1">
        <v>0</v>
      </c>
      <c r="S103">
        <v>0</v>
      </c>
      <c r="T103">
        <v>50</v>
      </c>
      <c r="W103">
        <v>0</v>
      </c>
      <c r="X103" s="1">
        <v>466.5</v>
      </c>
      <c r="Y103">
        <v>91</v>
      </c>
      <c r="Z103" s="2"/>
      <c r="AB103">
        <v>28367</v>
      </c>
      <c r="AC103">
        <v>19137</v>
      </c>
      <c r="AD103" s="6">
        <v>0.67462191983642961</v>
      </c>
      <c r="AE103">
        <v>80</v>
      </c>
    </row>
    <row r="104" spans="1:31" x14ac:dyDescent="0.2">
      <c r="A104" s="2"/>
      <c r="B104">
        <v>128</v>
      </c>
      <c r="C104" t="s">
        <v>21</v>
      </c>
      <c r="D104" t="s">
        <v>60</v>
      </c>
      <c r="E104">
        <v>60</v>
      </c>
      <c r="G104" s="1">
        <v>200</v>
      </c>
      <c r="H104">
        <v>94</v>
      </c>
      <c r="I104">
        <v>107.7</v>
      </c>
      <c r="J104">
        <v>201.7</v>
      </c>
      <c r="K104">
        <v>0</v>
      </c>
      <c r="L104">
        <v>30000</v>
      </c>
      <c r="N104" s="1">
        <v>0</v>
      </c>
      <c r="O104" t="s">
        <v>149</v>
      </c>
      <c r="P104" t="s">
        <v>149</v>
      </c>
      <c r="Q104" s="1">
        <v>0</v>
      </c>
      <c r="S104">
        <v>0</v>
      </c>
      <c r="T104">
        <v>0</v>
      </c>
      <c r="W104">
        <v>0</v>
      </c>
      <c r="X104" s="1">
        <v>461.7</v>
      </c>
      <c r="Y104">
        <v>92</v>
      </c>
      <c r="Z104" s="2"/>
      <c r="AC104">
        <v>0</v>
      </c>
      <c r="AD104" s="6">
        <v>10</v>
      </c>
      <c r="AE104">
        <v>100</v>
      </c>
    </row>
    <row r="105" spans="1:31" x14ac:dyDescent="0.2">
      <c r="A105" s="2"/>
      <c r="B105">
        <v>33</v>
      </c>
      <c r="C105" t="s">
        <v>29</v>
      </c>
      <c r="D105" t="s">
        <v>60</v>
      </c>
      <c r="E105">
        <v>60</v>
      </c>
      <c r="G105" s="1">
        <v>185.66666666666669</v>
      </c>
      <c r="H105">
        <v>95</v>
      </c>
      <c r="I105">
        <v>108</v>
      </c>
      <c r="J105">
        <v>203</v>
      </c>
      <c r="K105">
        <v>0</v>
      </c>
      <c r="L105">
        <v>30000</v>
      </c>
      <c r="N105" s="1">
        <v>0</v>
      </c>
      <c r="O105" t="s">
        <v>149</v>
      </c>
      <c r="P105" t="s">
        <v>149</v>
      </c>
      <c r="Q105" s="1">
        <v>0</v>
      </c>
      <c r="S105">
        <v>0</v>
      </c>
      <c r="T105">
        <v>0</v>
      </c>
      <c r="W105">
        <v>0</v>
      </c>
      <c r="X105" s="1">
        <v>448.66666666666669</v>
      </c>
      <c r="Y105">
        <v>95</v>
      </c>
      <c r="Z105" s="2"/>
      <c r="AC105">
        <v>0</v>
      </c>
      <c r="AD105" s="6">
        <v>10</v>
      </c>
      <c r="AE105">
        <v>100</v>
      </c>
    </row>
    <row r="106" spans="1:31" x14ac:dyDescent="0.2">
      <c r="A106" s="2"/>
      <c r="B106">
        <v>155</v>
      </c>
      <c r="C106" t="s">
        <v>136</v>
      </c>
      <c r="D106" t="s">
        <v>60</v>
      </c>
      <c r="E106">
        <v>60</v>
      </c>
      <c r="G106" s="1">
        <v>127.33333333333333</v>
      </c>
      <c r="H106">
        <v>90</v>
      </c>
      <c r="I106">
        <v>106</v>
      </c>
      <c r="J106">
        <v>196</v>
      </c>
      <c r="K106">
        <v>0</v>
      </c>
      <c r="L106">
        <v>30000</v>
      </c>
      <c r="N106" s="1">
        <v>0</v>
      </c>
      <c r="O106" t="s">
        <v>149</v>
      </c>
      <c r="P106" t="s">
        <v>149</v>
      </c>
      <c r="Q106" s="1">
        <v>0</v>
      </c>
      <c r="R106">
        <v>15</v>
      </c>
      <c r="S106">
        <v>50</v>
      </c>
      <c r="T106">
        <v>65</v>
      </c>
      <c r="W106">
        <v>0</v>
      </c>
      <c r="X106" s="1">
        <v>448.33333333333331</v>
      </c>
      <c r="Y106">
        <v>96</v>
      </c>
      <c r="Z106" s="2"/>
      <c r="AC106">
        <v>0</v>
      </c>
      <c r="AD106" s="6">
        <v>10</v>
      </c>
      <c r="AE106">
        <v>100</v>
      </c>
    </row>
    <row r="107" spans="1:31" x14ac:dyDescent="0.2">
      <c r="A107" s="2"/>
      <c r="B107">
        <v>159</v>
      </c>
      <c r="C107" t="s">
        <v>137</v>
      </c>
      <c r="D107" t="s">
        <v>60</v>
      </c>
      <c r="E107">
        <v>45</v>
      </c>
      <c r="G107" s="1">
        <v>155.33333333333331</v>
      </c>
      <c r="H107">
        <v>94</v>
      </c>
      <c r="I107">
        <v>95.3</v>
      </c>
      <c r="J107">
        <v>189.3</v>
      </c>
      <c r="K107">
        <v>0</v>
      </c>
      <c r="L107">
        <v>30000</v>
      </c>
      <c r="N107" s="1">
        <v>0</v>
      </c>
      <c r="O107" t="s">
        <v>149</v>
      </c>
      <c r="P107" t="s">
        <v>149</v>
      </c>
      <c r="Q107" s="1">
        <v>0</v>
      </c>
      <c r="S107">
        <v>50</v>
      </c>
      <c r="T107">
        <v>50</v>
      </c>
      <c r="W107">
        <v>0</v>
      </c>
      <c r="X107" s="1">
        <v>439.63333333333333</v>
      </c>
      <c r="Y107">
        <v>100</v>
      </c>
      <c r="Z107" s="2"/>
      <c r="AB107">
        <v>29649</v>
      </c>
      <c r="AC107">
        <v>29649</v>
      </c>
      <c r="AD107" s="6">
        <v>1</v>
      </c>
      <c r="AE107">
        <v>85</v>
      </c>
    </row>
    <row r="108" spans="1:31" x14ac:dyDescent="0.2">
      <c r="A108" s="2"/>
      <c r="B108">
        <v>122</v>
      </c>
      <c r="C108" t="s">
        <v>76</v>
      </c>
      <c r="D108" t="s">
        <v>60</v>
      </c>
      <c r="E108">
        <v>60</v>
      </c>
      <c r="F108">
        <v>15</v>
      </c>
      <c r="G108" s="1">
        <v>178</v>
      </c>
      <c r="H108">
        <v>69</v>
      </c>
      <c r="I108">
        <v>90</v>
      </c>
      <c r="J108">
        <v>159</v>
      </c>
      <c r="K108">
        <v>0</v>
      </c>
      <c r="L108">
        <v>30000</v>
      </c>
      <c r="N108" s="1">
        <v>0</v>
      </c>
      <c r="O108" t="s">
        <v>149</v>
      </c>
      <c r="P108" t="s">
        <v>149</v>
      </c>
      <c r="Q108" s="1">
        <v>0</v>
      </c>
      <c r="S108">
        <v>0</v>
      </c>
      <c r="T108">
        <v>0</v>
      </c>
      <c r="W108">
        <v>15</v>
      </c>
      <c r="X108" s="1">
        <v>382</v>
      </c>
      <c r="Y108">
        <v>108</v>
      </c>
      <c r="Z108" s="2"/>
      <c r="AB108">
        <v>27702</v>
      </c>
      <c r="AC108">
        <v>27702</v>
      </c>
      <c r="AD108" s="6">
        <v>1</v>
      </c>
      <c r="AE108">
        <v>85</v>
      </c>
    </row>
    <row r="109" spans="1:31" x14ac:dyDescent="0.2">
      <c r="A109" s="2"/>
      <c r="B109">
        <v>61</v>
      </c>
      <c r="C109" t="s">
        <v>70</v>
      </c>
      <c r="D109" t="s">
        <v>60</v>
      </c>
      <c r="E109">
        <v>60</v>
      </c>
      <c r="G109" s="1">
        <v>131.66666666666669</v>
      </c>
      <c r="H109">
        <v>91.5</v>
      </c>
      <c r="I109">
        <v>74</v>
      </c>
      <c r="J109">
        <v>165.5</v>
      </c>
      <c r="K109">
        <v>0</v>
      </c>
      <c r="L109">
        <v>30000</v>
      </c>
      <c r="N109" s="1">
        <v>0</v>
      </c>
      <c r="O109" t="s">
        <v>149</v>
      </c>
      <c r="P109" t="s">
        <v>149</v>
      </c>
      <c r="Q109" s="1">
        <v>0</v>
      </c>
      <c r="S109">
        <v>0</v>
      </c>
      <c r="T109">
        <v>0</v>
      </c>
      <c r="W109">
        <v>0</v>
      </c>
      <c r="X109" s="1">
        <v>357.16666666666669</v>
      </c>
      <c r="Y109">
        <v>109</v>
      </c>
      <c r="Z109" s="2"/>
      <c r="AB109">
        <v>28750</v>
      </c>
      <c r="AC109">
        <v>28750</v>
      </c>
      <c r="AD109" s="6">
        <v>1</v>
      </c>
      <c r="AE109">
        <v>85</v>
      </c>
    </row>
    <row r="110" spans="1:31" x14ac:dyDescent="0.2">
      <c r="A110" s="2"/>
      <c r="B110">
        <v>77</v>
      </c>
      <c r="C110" t="s">
        <v>110</v>
      </c>
      <c r="D110" t="s">
        <v>60</v>
      </c>
      <c r="E110">
        <v>60</v>
      </c>
      <c r="G110" s="1">
        <v>144.5</v>
      </c>
      <c r="H110">
        <v>106</v>
      </c>
      <c r="I110">
        <v>46.5</v>
      </c>
      <c r="J110">
        <v>152.5</v>
      </c>
      <c r="K110">
        <v>0</v>
      </c>
      <c r="L110">
        <v>30000</v>
      </c>
      <c r="N110" s="1">
        <v>0</v>
      </c>
      <c r="O110" t="s">
        <v>149</v>
      </c>
      <c r="P110" t="s">
        <v>149</v>
      </c>
      <c r="Q110" s="1">
        <v>0</v>
      </c>
      <c r="S110">
        <v>0</v>
      </c>
      <c r="T110">
        <v>0</v>
      </c>
      <c r="W110">
        <v>0</v>
      </c>
      <c r="X110" s="1">
        <v>357</v>
      </c>
      <c r="Y110">
        <v>110</v>
      </c>
      <c r="Z110" s="2"/>
      <c r="AC110">
        <v>0</v>
      </c>
      <c r="AD110" s="6">
        <v>10</v>
      </c>
      <c r="AE110">
        <v>100</v>
      </c>
    </row>
    <row r="111" spans="1:31" x14ac:dyDescent="0.2">
      <c r="A111" s="2"/>
      <c r="B111">
        <v>74</v>
      </c>
      <c r="C111" t="s">
        <v>109</v>
      </c>
      <c r="D111" t="s">
        <v>60</v>
      </c>
      <c r="E111">
        <v>60</v>
      </c>
      <c r="G111" s="1">
        <v>105.5</v>
      </c>
      <c r="H111">
        <v>92</v>
      </c>
      <c r="I111">
        <v>97</v>
      </c>
      <c r="J111">
        <v>189</v>
      </c>
      <c r="K111">
        <v>0</v>
      </c>
      <c r="L111">
        <v>30000</v>
      </c>
      <c r="N111" s="1">
        <v>0</v>
      </c>
      <c r="O111" t="s">
        <v>149</v>
      </c>
      <c r="P111" t="s">
        <v>149</v>
      </c>
      <c r="Q111" s="1">
        <v>0</v>
      </c>
      <c r="S111">
        <v>0</v>
      </c>
      <c r="T111">
        <v>0</v>
      </c>
      <c r="V111">
        <v>0</v>
      </c>
      <c r="W111">
        <v>0</v>
      </c>
      <c r="X111" s="1">
        <v>354.5</v>
      </c>
      <c r="Y111">
        <v>111</v>
      </c>
      <c r="Z111" s="2"/>
      <c r="AB111">
        <v>30900</v>
      </c>
      <c r="AC111">
        <v>30900</v>
      </c>
      <c r="AD111" s="6">
        <v>1</v>
      </c>
      <c r="AE111">
        <v>85</v>
      </c>
    </row>
    <row r="112" spans="1:31" x14ac:dyDescent="0.2">
      <c r="A112" s="2"/>
      <c r="B112">
        <v>76</v>
      </c>
      <c r="C112" t="s">
        <v>85</v>
      </c>
      <c r="D112" t="s">
        <v>83</v>
      </c>
      <c r="E112">
        <v>60</v>
      </c>
      <c r="G112" s="1">
        <v>192</v>
      </c>
      <c r="H112">
        <v>119</v>
      </c>
      <c r="I112">
        <v>114</v>
      </c>
      <c r="J112">
        <v>233</v>
      </c>
      <c r="K112">
        <v>100</v>
      </c>
      <c r="L112">
        <v>30000</v>
      </c>
      <c r="M112">
        <v>27808</v>
      </c>
      <c r="N112" s="1">
        <v>264.75555555555559</v>
      </c>
      <c r="O112">
        <v>150</v>
      </c>
      <c r="P112" t="s">
        <v>151</v>
      </c>
      <c r="Q112" s="1">
        <v>414.75555555555559</v>
      </c>
      <c r="S112">
        <v>50</v>
      </c>
      <c r="T112">
        <v>150</v>
      </c>
      <c r="W112">
        <v>0</v>
      </c>
      <c r="X112" s="1">
        <v>1049.7555555555555</v>
      </c>
      <c r="Y112">
        <v>9</v>
      </c>
      <c r="Z112" s="2"/>
      <c r="AB112">
        <v>30169</v>
      </c>
      <c r="AC112">
        <v>2361</v>
      </c>
      <c r="AD112" s="6">
        <v>7.8259140177002889E-2</v>
      </c>
      <c r="AE112">
        <v>39</v>
      </c>
    </row>
    <row r="113" spans="1:31" x14ac:dyDescent="0.2">
      <c r="A113" s="2"/>
      <c r="B113">
        <v>145</v>
      </c>
      <c r="C113" t="s">
        <v>84</v>
      </c>
      <c r="D113" t="s">
        <v>83</v>
      </c>
      <c r="E113">
        <v>60</v>
      </c>
      <c r="G113" s="1">
        <v>165.5</v>
      </c>
      <c r="H113">
        <v>100</v>
      </c>
      <c r="I113">
        <v>115</v>
      </c>
      <c r="J113">
        <v>215</v>
      </c>
      <c r="K113">
        <v>100</v>
      </c>
      <c r="L113">
        <v>30000</v>
      </c>
      <c r="M113">
        <v>31476</v>
      </c>
      <c r="N113" s="1">
        <v>292.60000000000002</v>
      </c>
      <c r="O113">
        <v>150</v>
      </c>
      <c r="P113" t="s">
        <v>150</v>
      </c>
      <c r="Q113" s="1">
        <v>442.6</v>
      </c>
      <c r="S113">
        <v>50</v>
      </c>
      <c r="T113">
        <v>150</v>
      </c>
      <c r="W113">
        <v>0</v>
      </c>
      <c r="X113" s="1">
        <v>1033.0999999999999</v>
      </c>
      <c r="Y113">
        <v>15</v>
      </c>
      <c r="Z113" s="2"/>
      <c r="AB113">
        <v>30380</v>
      </c>
      <c r="AC113">
        <v>1096</v>
      </c>
      <c r="AD113" s="6">
        <v>3.607636603028308E-2</v>
      </c>
      <c r="AE113">
        <v>24</v>
      </c>
    </row>
    <row r="114" spans="1:31" x14ac:dyDescent="0.2">
      <c r="A114" s="2"/>
      <c r="B114">
        <v>63</v>
      </c>
      <c r="C114" t="s">
        <v>106</v>
      </c>
      <c r="D114" t="s">
        <v>83</v>
      </c>
      <c r="E114">
        <v>60</v>
      </c>
      <c r="G114" s="1">
        <v>182</v>
      </c>
      <c r="H114">
        <v>61</v>
      </c>
      <c r="I114">
        <v>116.5</v>
      </c>
      <c r="J114">
        <v>177.5</v>
      </c>
      <c r="K114">
        <v>0</v>
      </c>
      <c r="L114">
        <v>30000</v>
      </c>
      <c r="N114" s="1">
        <v>0</v>
      </c>
      <c r="O114" t="s">
        <v>149</v>
      </c>
      <c r="P114" t="s">
        <v>149</v>
      </c>
      <c r="Q114" s="1">
        <v>0</v>
      </c>
      <c r="S114">
        <v>50</v>
      </c>
      <c r="T114">
        <v>50</v>
      </c>
      <c r="W114">
        <v>0</v>
      </c>
      <c r="X114" s="1">
        <v>469.5</v>
      </c>
      <c r="Y114">
        <v>90</v>
      </c>
      <c r="Z114" s="2"/>
      <c r="AC114">
        <v>0</v>
      </c>
      <c r="AD114" s="6">
        <v>10</v>
      </c>
      <c r="AE114">
        <v>100</v>
      </c>
    </row>
    <row r="115" spans="1:31" x14ac:dyDescent="0.2">
      <c r="A115" s="2"/>
      <c r="B115">
        <v>18</v>
      </c>
      <c r="C115" t="s">
        <v>61</v>
      </c>
      <c r="D115" t="s">
        <v>83</v>
      </c>
      <c r="E115">
        <v>60</v>
      </c>
      <c r="G115" s="1">
        <v>0</v>
      </c>
      <c r="H115">
        <v>90</v>
      </c>
      <c r="I115">
        <v>103</v>
      </c>
      <c r="J115">
        <v>193</v>
      </c>
      <c r="K115">
        <v>0</v>
      </c>
      <c r="L115">
        <v>30000</v>
      </c>
      <c r="N115" s="1">
        <v>0</v>
      </c>
      <c r="O115" t="s">
        <v>149</v>
      </c>
      <c r="P115" t="s">
        <v>149</v>
      </c>
      <c r="Q115" s="1">
        <v>0</v>
      </c>
      <c r="S115">
        <v>0</v>
      </c>
      <c r="T115">
        <v>0</v>
      </c>
      <c r="W115">
        <v>0</v>
      </c>
      <c r="X115" s="1">
        <v>253</v>
      </c>
      <c r="Y115">
        <v>116</v>
      </c>
      <c r="Z115" s="2"/>
      <c r="AB115">
        <v>30002</v>
      </c>
      <c r="AC115">
        <v>30002</v>
      </c>
      <c r="AD115" s="6">
        <v>1</v>
      </c>
      <c r="AE115">
        <v>85</v>
      </c>
    </row>
    <row r="116" spans="1:31" x14ac:dyDescent="0.2">
      <c r="A116" s="2"/>
      <c r="B116">
        <v>130</v>
      </c>
      <c r="C116" t="s">
        <v>64</v>
      </c>
      <c r="D116" t="s">
        <v>73</v>
      </c>
      <c r="E116">
        <v>60</v>
      </c>
      <c r="G116" s="1">
        <v>188</v>
      </c>
      <c r="H116">
        <v>111.5</v>
      </c>
      <c r="I116">
        <v>115.5</v>
      </c>
      <c r="J116">
        <v>227</v>
      </c>
      <c r="K116">
        <v>100</v>
      </c>
      <c r="L116">
        <v>30000</v>
      </c>
      <c r="M116">
        <v>29447</v>
      </c>
      <c r="N116" s="1">
        <v>328.49444444444447</v>
      </c>
      <c r="O116">
        <v>150</v>
      </c>
      <c r="P116" t="s">
        <v>151</v>
      </c>
      <c r="Q116" s="1">
        <v>478.49444444444447</v>
      </c>
      <c r="R116">
        <v>15</v>
      </c>
      <c r="S116">
        <v>50</v>
      </c>
      <c r="T116">
        <v>165</v>
      </c>
      <c r="W116">
        <v>0</v>
      </c>
      <c r="X116" s="1">
        <v>1118.4944444444445</v>
      </c>
      <c r="Y116">
        <v>1</v>
      </c>
      <c r="Z116" s="2"/>
      <c r="AA116" s="3" t="s">
        <v>159</v>
      </c>
      <c r="AB116">
        <v>29500</v>
      </c>
      <c r="AC116">
        <v>53</v>
      </c>
      <c r="AD116" s="6">
        <v>1.7966101694915253E-3</v>
      </c>
      <c r="AE116">
        <v>1</v>
      </c>
    </row>
    <row r="117" spans="1:31" x14ac:dyDescent="0.2">
      <c r="A117" s="2"/>
      <c r="B117">
        <v>100</v>
      </c>
      <c r="C117" t="s">
        <v>89</v>
      </c>
      <c r="D117" t="s">
        <v>73</v>
      </c>
      <c r="E117">
        <v>60</v>
      </c>
      <c r="G117" s="1">
        <v>141.5</v>
      </c>
      <c r="H117">
        <v>100</v>
      </c>
      <c r="I117">
        <v>101</v>
      </c>
      <c r="J117">
        <v>201</v>
      </c>
      <c r="K117">
        <v>50</v>
      </c>
      <c r="L117">
        <v>30000</v>
      </c>
      <c r="M117">
        <v>22600</v>
      </c>
      <c r="N117" s="1">
        <v>62.222222222222229</v>
      </c>
      <c r="O117">
        <v>150</v>
      </c>
      <c r="P117" t="s">
        <v>150</v>
      </c>
      <c r="Q117" s="1">
        <v>212.22222222222223</v>
      </c>
      <c r="S117">
        <v>0</v>
      </c>
      <c r="T117">
        <v>50</v>
      </c>
      <c r="W117">
        <v>0</v>
      </c>
      <c r="X117" s="1">
        <v>664.72222222222217</v>
      </c>
      <c r="Y117">
        <v>68</v>
      </c>
      <c r="Z117" s="2"/>
      <c r="AB117">
        <v>24500</v>
      </c>
      <c r="AC117">
        <v>1900</v>
      </c>
      <c r="AD117" s="6">
        <v>7.7551020408163265E-2</v>
      </c>
      <c r="AE117">
        <v>38</v>
      </c>
    </row>
    <row r="118" spans="1:31" x14ac:dyDescent="0.2">
      <c r="A118" s="2"/>
      <c r="B118">
        <v>41</v>
      </c>
      <c r="C118" t="s">
        <v>63</v>
      </c>
      <c r="D118" t="s">
        <v>73</v>
      </c>
      <c r="E118">
        <v>60</v>
      </c>
      <c r="G118" s="1">
        <v>152.5</v>
      </c>
      <c r="H118">
        <v>106</v>
      </c>
      <c r="I118">
        <v>102</v>
      </c>
      <c r="J118">
        <v>208</v>
      </c>
      <c r="K118">
        <v>100</v>
      </c>
      <c r="L118">
        <v>30000</v>
      </c>
      <c r="M118">
        <v>4117</v>
      </c>
      <c r="N118" s="1">
        <v>0</v>
      </c>
      <c r="O118">
        <v>0</v>
      </c>
      <c r="P118" t="s">
        <v>152</v>
      </c>
      <c r="Q118" s="1">
        <v>0</v>
      </c>
      <c r="S118">
        <v>50</v>
      </c>
      <c r="T118">
        <v>150</v>
      </c>
      <c r="W118">
        <v>0</v>
      </c>
      <c r="X118" s="1">
        <v>570.5</v>
      </c>
      <c r="Y118">
        <v>78</v>
      </c>
      <c r="Z118" s="2"/>
      <c r="AB118">
        <v>30750</v>
      </c>
      <c r="AC118">
        <v>26633</v>
      </c>
      <c r="AD118" s="6">
        <v>0.86611382113821134</v>
      </c>
      <c r="AE118">
        <v>84</v>
      </c>
    </row>
    <row r="119" spans="1:31" x14ac:dyDescent="0.2">
      <c r="A119" s="2"/>
      <c r="B119">
        <v>97</v>
      </c>
      <c r="C119" t="s">
        <v>88</v>
      </c>
      <c r="D119" t="s">
        <v>73</v>
      </c>
      <c r="E119">
        <v>60</v>
      </c>
      <c r="G119" s="1">
        <v>191</v>
      </c>
      <c r="H119">
        <v>95</v>
      </c>
      <c r="I119">
        <v>116</v>
      </c>
      <c r="J119">
        <v>211</v>
      </c>
      <c r="K119">
        <v>0</v>
      </c>
      <c r="L119">
        <v>30000</v>
      </c>
      <c r="N119" s="1">
        <v>0</v>
      </c>
      <c r="O119" t="s">
        <v>149</v>
      </c>
      <c r="P119" t="s">
        <v>149</v>
      </c>
      <c r="Q119" s="1">
        <v>0</v>
      </c>
      <c r="R119">
        <v>15</v>
      </c>
      <c r="S119">
        <v>50</v>
      </c>
      <c r="T119">
        <v>65</v>
      </c>
      <c r="W119">
        <v>0</v>
      </c>
      <c r="X119" s="1">
        <v>527</v>
      </c>
      <c r="Y119">
        <v>82</v>
      </c>
      <c r="Z119" s="2"/>
      <c r="AC119">
        <v>0</v>
      </c>
      <c r="AD119" s="6">
        <v>10</v>
      </c>
      <c r="AE119">
        <v>100</v>
      </c>
    </row>
    <row r="120" spans="1:31" x14ac:dyDescent="0.2">
      <c r="A120" s="2"/>
      <c r="B120">
        <v>129</v>
      </c>
      <c r="C120" t="s">
        <v>127</v>
      </c>
      <c r="D120" t="s">
        <v>73</v>
      </c>
      <c r="E120">
        <v>60</v>
      </c>
      <c r="F120">
        <v>15</v>
      </c>
      <c r="G120" s="1">
        <v>167.5</v>
      </c>
      <c r="H120">
        <v>82</v>
      </c>
      <c r="I120">
        <v>109</v>
      </c>
      <c r="J120">
        <v>191</v>
      </c>
      <c r="K120">
        <v>0</v>
      </c>
      <c r="L120">
        <v>30000</v>
      </c>
      <c r="N120" s="1">
        <v>0</v>
      </c>
      <c r="O120" t="s">
        <v>149</v>
      </c>
      <c r="P120" t="s">
        <v>149</v>
      </c>
      <c r="Q120" s="1">
        <v>0</v>
      </c>
      <c r="R120">
        <v>15</v>
      </c>
      <c r="S120">
        <v>0</v>
      </c>
      <c r="T120">
        <v>15</v>
      </c>
      <c r="W120">
        <v>15</v>
      </c>
      <c r="X120" s="1">
        <v>418.5</v>
      </c>
      <c r="Y120">
        <v>105</v>
      </c>
      <c r="Z120" s="2"/>
      <c r="AC120">
        <v>0</v>
      </c>
      <c r="AD120" s="6">
        <v>10</v>
      </c>
      <c r="AE120">
        <v>100</v>
      </c>
    </row>
    <row r="124" spans="1:31" x14ac:dyDescent="0.2">
      <c r="M124" t="s">
        <v>153</v>
      </c>
      <c r="AB124" t="s">
        <v>154</v>
      </c>
    </row>
    <row r="125" spans="1:31" x14ac:dyDescent="0.2">
      <c r="AB125" t="s">
        <v>155</v>
      </c>
    </row>
    <row r="126" spans="1:31" x14ac:dyDescent="0.2">
      <c r="AB126" t="s">
        <v>156</v>
      </c>
    </row>
  </sheetData>
  <autoFilter ref="B1:AE1" xr:uid="{AE774F74-0693-4388-9E4B-CEE44F9E5CFC}"/>
  <sortState xmlns:xlrd2="http://schemas.microsoft.com/office/spreadsheetml/2017/richdata2" ref="A2:AE126">
    <sortCondition ref="D2:D126"/>
    <sortCondition descending="1" ref="X2:X1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1B97-F0AD-4A4D-9667-F13981B97E5C}">
  <dimension ref="A1:AE12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.83203125" customWidth="1"/>
    <col min="2" max="2" width="3.6640625" customWidth="1"/>
    <col min="3" max="3" width="56" customWidth="1"/>
    <col min="4" max="4" width="33.33203125" customWidth="1"/>
    <col min="6" max="6" width="11.5" customWidth="1"/>
    <col min="8" max="8" width="7.33203125" customWidth="1"/>
    <col min="9" max="9" width="7.83203125" customWidth="1"/>
    <col min="10" max="10" width="7.33203125" customWidth="1"/>
    <col min="11" max="13" width="7.5" customWidth="1"/>
    <col min="17" max="17" width="12.1640625" customWidth="1"/>
    <col min="18" max="18" width="11" customWidth="1"/>
    <col min="25" max="25" width="7.83203125" customWidth="1"/>
    <col min="26" max="26" width="3.5" customWidth="1"/>
    <col min="27" max="27" width="11.5" customWidth="1"/>
    <col min="31" max="31" width="11.5" customWidth="1"/>
  </cols>
  <sheetData>
    <row r="1" spans="1:31" s="5" customFormat="1" ht="64" x14ac:dyDescent="0.2">
      <c r="A1" s="4"/>
      <c r="B1" s="4" t="s">
        <v>163</v>
      </c>
      <c r="C1" s="4" t="s">
        <v>0</v>
      </c>
      <c r="D1" s="4" t="s">
        <v>1</v>
      </c>
      <c r="E1" s="5" t="s">
        <v>2</v>
      </c>
      <c r="F1" s="5" t="s">
        <v>160</v>
      </c>
      <c r="G1" s="4" t="s">
        <v>3</v>
      </c>
      <c r="H1" s="5" t="s">
        <v>90</v>
      </c>
      <c r="I1" s="5" t="s">
        <v>144</v>
      </c>
      <c r="J1" s="4" t="s">
        <v>146</v>
      </c>
      <c r="K1" s="5" t="s">
        <v>148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4" t="s">
        <v>9</v>
      </c>
      <c r="R1" s="5" t="s">
        <v>157</v>
      </c>
      <c r="S1" s="5" t="s">
        <v>10</v>
      </c>
      <c r="T1" s="4" t="s">
        <v>11</v>
      </c>
      <c r="U1" s="5" t="s">
        <v>145</v>
      </c>
      <c r="V1" s="5" t="s">
        <v>139</v>
      </c>
      <c r="W1" s="4" t="s">
        <v>138</v>
      </c>
      <c r="X1" s="4" t="s">
        <v>12</v>
      </c>
      <c r="Y1" s="4" t="s">
        <v>161</v>
      </c>
      <c r="Z1" s="4"/>
      <c r="AA1" s="4" t="s">
        <v>13</v>
      </c>
      <c r="AB1" s="5" t="s">
        <v>14</v>
      </c>
      <c r="AC1" s="5" t="s">
        <v>15</v>
      </c>
      <c r="AD1" s="5" t="s">
        <v>16</v>
      </c>
      <c r="AE1" s="5" t="s">
        <v>162</v>
      </c>
    </row>
    <row r="2" spans="1:31" x14ac:dyDescent="0.2">
      <c r="A2" s="2"/>
      <c r="B2">
        <v>130</v>
      </c>
      <c r="C2" t="s">
        <v>64</v>
      </c>
      <c r="D2" t="s">
        <v>73</v>
      </c>
      <c r="E2">
        <v>60</v>
      </c>
      <c r="G2" s="1">
        <v>188</v>
      </c>
      <c r="H2">
        <v>111.5</v>
      </c>
      <c r="I2">
        <v>115.5</v>
      </c>
      <c r="J2">
        <v>227</v>
      </c>
      <c r="K2">
        <v>100</v>
      </c>
      <c r="L2">
        <v>30000</v>
      </c>
      <c r="M2">
        <v>29447</v>
      </c>
      <c r="N2" s="1">
        <v>328.49444444444447</v>
      </c>
      <c r="O2">
        <v>150</v>
      </c>
      <c r="P2" t="s">
        <v>151</v>
      </c>
      <c r="Q2" s="1">
        <v>478.49444444444447</v>
      </c>
      <c r="R2">
        <v>15</v>
      </c>
      <c r="S2">
        <v>50</v>
      </c>
      <c r="T2">
        <v>165</v>
      </c>
      <c r="W2">
        <v>0</v>
      </c>
      <c r="X2" s="1">
        <v>1118.4944444444445</v>
      </c>
      <c r="Y2">
        <v>1</v>
      </c>
      <c r="Z2" s="2"/>
      <c r="AA2" s="3" t="s">
        <v>159</v>
      </c>
      <c r="AB2">
        <v>29500</v>
      </c>
      <c r="AC2">
        <v>53</v>
      </c>
      <c r="AD2" s="6">
        <v>1.7966101694915253E-3</v>
      </c>
      <c r="AE2">
        <v>1</v>
      </c>
    </row>
    <row r="3" spans="1:31" x14ac:dyDescent="0.2">
      <c r="A3" s="2"/>
      <c r="B3">
        <v>125</v>
      </c>
      <c r="C3" t="s">
        <v>32</v>
      </c>
      <c r="D3" t="s">
        <v>18</v>
      </c>
      <c r="E3">
        <v>60</v>
      </c>
      <c r="G3" s="1">
        <v>163.5</v>
      </c>
      <c r="H3">
        <v>110</v>
      </c>
      <c r="I3">
        <v>94</v>
      </c>
      <c r="J3">
        <v>204</v>
      </c>
      <c r="K3">
        <v>100</v>
      </c>
      <c r="L3">
        <v>10000</v>
      </c>
      <c r="M3">
        <v>9974</v>
      </c>
      <c r="N3" s="1">
        <v>346.96666666666664</v>
      </c>
      <c r="O3">
        <v>150</v>
      </c>
      <c r="P3" t="s">
        <v>150</v>
      </c>
      <c r="Q3" s="1">
        <v>496.96666666666664</v>
      </c>
      <c r="R3">
        <v>15</v>
      </c>
      <c r="S3">
        <v>0</v>
      </c>
      <c r="T3">
        <v>115</v>
      </c>
      <c r="W3">
        <v>0</v>
      </c>
      <c r="X3" s="1">
        <v>1039.4666666666667</v>
      </c>
      <c r="Y3">
        <v>13</v>
      </c>
      <c r="Z3" s="2"/>
      <c r="AB3">
        <v>10000</v>
      </c>
      <c r="AC3">
        <v>26</v>
      </c>
      <c r="AD3" s="6">
        <v>2.5999999999999999E-3</v>
      </c>
      <c r="AE3">
        <v>2</v>
      </c>
    </row>
    <row r="4" spans="1:31" x14ac:dyDescent="0.2">
      <c r="A4" s="2"/>
      <c r="B4">
        <v>139</v>
      </c>
      <c r="C4" t="s">
        <v>48</v>
      </c>
      <c r="D4" t="s">
        <v>18</v>
      </c>
      <c r="E4">
        <v>60</v>
      </c>
      <c r="G4" s="1">
        <v>153.33333333333331</v>
      </c>
      <c r="H4">
        <v>92</v>
      </c>
      <c r="I4">
        <v>77</v>
      </c>
      <c r="J4">
        <v>169</v>
      </c>
      <c r="K4">
        <v>50</v>
      </c>
      <c r="L4">
        <v>10000</v>
      </c>
      <c r="M4">
        <v>10364</v>
      </c>
      <c r="N4" s="1">
        <v>307.5333333333333</v>
      </c>
      <c r="O4">
        <v>150</v>
      </c>
      <c r="P4" t="s">
        <v>150</v>
      </c>
      <c r="Q4" s="1">
        <v>457.5333333333333</v>
      </c>
      <c r="S4">
        <v>50</v>
      </c>
      <c r="T4">
        <v>100</v>
      </c>
      <c r="W4">
        <v>0</v>
      </c>
      <c r="X4" s="1">
        <v>939.86666666666656</v>
      </c>
      <c r="Y4">
        <v>24</v>
      </c>
      <c r="Z4" s="2"/>
      <c r="AB4">
        <v>10331</v>
      </c>
      <c r="AC4">
        <v>33</v>
      </c>
      <c r="AD4" s="6">
        <v>3.1942696737973092E-3</v>
      </c>
      <c r="AE4">
        <v>3</v>
      </c>
    </row>
    <row r="5" spans="1:31" x14ac:dyDescent="0.2">
      <c r="A5" s="2"/>
      <c r="B5">
        <v>116</v>
      </c>
      <c r="C5" t="s">
        <v>72</v>
      </c>
      <c r="D5" t="s">
        <v>18</v>
      </c>
      <c r="E5">
        <v>60</v>
      </c>
      <c r="F5">
        <v>15</v>
      </c>
      <c r="G5" s="1">
        <v>115</v>
      </c>
      <c r="H5">
        <v>100</v>
      </c>
      <c r="I5">
        <v>79</v>
      </c>
      <c r="J5">
        <v>179</v>
      </c>
      <c r="K5">
        <v>25</v>
      </c>
      <c r="L5">
        <v>10000</v>
      </c>
      <c r="M5">
        <v>10023</v>
      </c>
      <c r="N5" s="1">
        <v>347.31666666666666</v>
      </c>
      <c r="O5">
        <v>150</v>
      </c>
      <c r="P5" t="s">
        <v>150</v>
      </c>
      <c r="Q5" s="1">
        <v>497.31666666666666</v>
      </c>
      <c r="S5">
        <v>0</v>
      </c>
      <c r="T5">
        <v>25</v>
      </c>
      <c r="W5">
        <v>15</v>
      </c>
      <c r="X5" s="1">
        <v>861.31666666666661</v>
      </c>
      <c r="Y5">
        <v>37</v>
      </c>
      <c r="Z5" s="2"/>
      <c r="AB5">
        <v>10060</v>
      </c>
      <c r="AC5">
        <v>37</v>
      </c>
      <c r="AD5" s="6">
        <v>3.6779324055666003E-3</v>
      </c>
      <c r="AE5">
        <v>4</v>
      </c>
    </row>
    <row r="6" spans="1:31" x14ac:dyDescent="0.2">
      <c r="A6" s="2"/>
      <c r="B6">
        <v>118</v>
      </c>
      <c r="C6" t="s">
        <v>71</v>
      </c>
      <c r="D6" t="s">
        <v>60</v>
      </c>
      <c r="E6">
        <v>60</v>
      </c>
      <c r="G6" s="1">
        <v>178.66666666666669</v>
      </c>
      <c r="H6">
        <v>115.5</v>
      </c>
      <c r="I6">
        <v>111</v>
      </c>
      <c r="J6">
        <v>226.5</v>
      </c>
      <c r="K6">
        <v>100</v>
      </c>
      <c r="L6">
        <v>30000</v>
      </c>
      <c r="M6">
        <v>30118</v>
      </c>
      <c r="N6" s="1">
        <v>345.4111111111111</v>
      </c>
      <c r="O6">
        <v>150</v>
      </c>
      <c r="P6" t="s">
        <v>150</v>
      </c>
      <c r="Q6" s="1">
        <v>495.4111111111111</v>
      </c>
      <c r="S6">
        <v>50</v>
      </c>
      <c r="T6">
        <v>150</v>
      </c>
      <c r="W6">
        <v>0</v>
      </c>
      <c r="X6" s="1">
        <v>1110.5777777777778</v>
      </c>
      <c r="Y6">
        <v>3</v>
      </c>
      <c r="Z6" s="2"/>
      <c r="AB6">
        <v>30000</v>
      </c>
      <c r="AC6">
        <v>118</v>
      </c>
      <c r="AD6" s="6">
        <v>3.933333333333333E-3</v>
      </c>
      <c r="AE6">
        <v>5</v>
      </c>
    </row>
    <row r="7" spans="1:31" x14ac:dyDescent="0.2">
      <c r="A7" s="2"/>
      <c r="B7">
        <v>22</v>
      </c>
      <c r="C7" t="s">
        <v>96</v>
      </c>
      <c r="D7" t="s">
        <v>60</v>
      </c>
      <c r="E7">
        <v>60</v>
      </c>
      <c r="G7" s="1">
        <v>181</v>
      </c>
      <c r="H7">
        <v>105.5</v>
      </c>
      <c r="I7">
        <v>111</v>
      </c>
      <c r="J7">
        <v>216.5</v>
      </c>
      <c r="K7">
        <v>100</v>
      </c>
      <c r="L7">
        <v>30000</v>
      </c>
      <c r="M7">
        <v>30884</v>
      </c>
      <c r="N7" s="1">
        <v>315.62222222222221</v>
      </c>
      <c r="O7">
        <v>150</v>
      </c>
      <c r="P7" t="s">
        <v>151</v>
      </c>
      <c r="Q7" s="1">
        <v>465.62222222222221</v>
      </c>
      <c r="R7">
        <v>15</v>
      </c>
      <c r="S7">
        <v>50</v>
      </c>
      <c r="T7">
        <v>165</v>
      </c>
      <c r="W7">
        <v>0</v>
      </c>
      <c r="X7" s="1">
        <v>1088.1222222222223</v>
      </c>
      <c r="Y7">
        <v>5</v>
      </c>
      <c r="Z7" s="2"/>
      <c r="AB7">
        <v>30750</v>
      </c>
      <c r="AC7">
        <v>134</v>
      </c>
      <c r="AD7" s="6">
        <v>4.3577235772357722E-3</v>
      </c>
      <c r="AE7">
        <v>6</v>
      </c>
    </row>
    <row r="8" spans="1:31" x14ac:dyDescent="0.2">
      <c r="A8" s="2"/>
      <c r="B8">
        <v>114</v>
      </c>
      <c r="C8" t="s">
        <v>126</v>
      </c>
      <c r="D8" t="s">
        <v>18</v>
      </c>
      <c r="E8">
        <v>60</v>
      </c>
      <c r="G8" s="1">
        <v>190.5</v>
      </c>
      <c r="H8">
        <v>78</v>
      </c>
      <c r="I8">
        <v>91.7</v>
      </c>
      <c r="J8">
        <v>169.7</v>
      </c>
      <c r="K8">
        <v>100</v>
      </c>
      <c r="L8">
        <v>10000</v>
      </c>
      <c r="M8">
        <v>10324</v>
      </c>
      <c r="N8" s="1">
        <v>312.2</v>
      </c>
      <c r="O8">
        <v>150</v>
      </c>
      <c r="P8" t="s">
        <v>150</v>
      </c>
      <c r="Q8" s="1">
        <v>462.2</v>
      </c>
      <c r="R8">
        <v>15</v>
      </c>
      <c r="S8">
        <v>50</v>
      </c>
      <c r="T8">
        <v>165</v>
      </c>
      <c r="W8">
        <v>0</v>
      </c>
      <c r="X8" s="1">
        <v>1047.4000000000001</v>
      </c>
      <c r="Y8">
        <v>11</v>
      </c>
      <c r="Z8" s="2"/>
      <c r="AB8">
        <v>10250</v>
      </c>
      <c r="AC8">
        <v>74</v>
      </c>
      <c r="AD8" s="6">
        <v>7.2195121951219516E-3</v>
      </c>
      <c r="AE8">
        <v>7</v>
      </c>
    </row>
    <row r="9" spans="1:31" x14ac:dyDescent="0.2">
      <c r="A9" s="2"/>
      <c r="B9">
        <v>9</v>
      </c>
      <c r="C9" t="s">
        <v>26</v>
      </c>
      <c r="D9" t="s">
        <v>18</v>
      </c>
      <c r="E9">
        <v>60</v>
      </c>
      <c r="F9">
        <v>15</v>
      </c>
      <c r="G9" s="1">
        <v>122.5</v>
      </c>
      <c r="H9">
        <v>100</v>
      </c>
      <c r="I9">
        <v>79.3</v>
      </c>
      <c r="J9">
        <v>179.3</v>
      </c>
      <c r="K9">
        <v>100</v>
      </c>
      <c r="L9">
        <v>10000</v>
      </c>
      <c r="M9">
        <v>10583</v>
      </c>
      <c r="N9" s="1">
        <v>281.98333333333335</v>
      </c>
      <c r="O9">
        <v>0</v>
      </c>
      <c r="P9" t="s">
        <v>152</v>
      </c>
      <c r="Q9" s="1">
        <v>281.98333333333335</v>
      </c>
      <c r="S9">
        <v>50</v>
      </c>
      <c r="T9">
        <v>150</v>
      </c>
      <c r="W9">
        <v>15</v>
      </c>
      <c r="X9" s="1">
        <v>778.7833333333333</v>
      </c>
      <c r="Y9">
        <v>55</v>
      </c>
      <c r="Z9" s="2"/>
      <c r="AB9">
        <v>10500</v>
      </c>
      <c r="AC9">
        <v>83</v>
      </c>
      <c r="AD9" s="6">
        <v>7.904761904761904E-3</v>
      </c>
      <c r="AE9">
        <v>8</v>
      </c>
    </row>
    <row r="10" spans="1:31" x14ac:dyDescent="0.2">
      <c r="A10" s="2"/>
      <c r="B10">
        <v>20</v>
      </c>
      <c r="C10" t="s">
        <v>20</v>
      </c>
      <c r="D10" t="s">
        <v>28</v>
      </c>
      <c r="E10">
        <v>60</v>
      </c>
      <c r="G10" s="1">
        <v>190</v>
      </c>
      <c r="H10">
        <v>94</v>
      </c>
      <c r="I10">
        <v>109</v>
      </c>
      <c r="J10">
        <v>203</v>
      </c>
      <c r="K10">
        <v>100</v>
      </c>
      <c r="L10">
        <v>10000</v>
      </c>
      <c r="M10">
        <v>10115</v>
      </c>
      <c r="N10" s="1">
        <v>336.58333333333331</v>
      </c>
      <c r="O10">
        <v>150</v>
      </c>
      <c r="P10" t="s">
        <v>150</v>
      </c>
      <c r="Q10" s="1">
        <v>486.58333333333331</v>
      </c>
      <c r="R10">
        <v>15</v>
      </c>
      <c r="S10">
        <v>50</v>
      </c>
      <c r="T10">
        <v>165</v>
      </c>
      <c r="W10">
        <v>0</v>
      </c>
      <c r="X10" s="1">
        <v>1104.5833333333333</v>
      </c>
      <c r="Y10">
        <v>4</v>
      </c>
      <c r="Z10" s="2"/>
      <c r="AB10">
        <v>10201</v>
      </c>
      <c r="AC10">
        <v>86</v>
      </c>
      <c r="AD10" s="6">
        <v>8.4305460248995205E-3</v>
      </c>
      <c r="AE10">
        <v>9</v>
      </c>
    </row>
    <row r="11" spans="1:31" x14ac:dyDescent="0.2">
      <c r="A11" s="2"/>
      <c r="B11">
        <v>7</v>
      </c>
      <c r="C11" t="s">
        <v>25</v>
      </c>
      <c r="D11" t="s">
        <v>18</v>
      </c>
      <c r="E11">
        <v>60</v>
      </c>
      <c r="G11" s="1">
        <v>186.5</v>
      </c>
      <c r="H11">
        <v>110</v>
      </c>
      <c r="I11">
        <v>103</v>
      </c>
      <c r="J11">
        <v>213</v>
      </c>
      <c r="K11">
        <v>100</v>
      </c>
      <c r="L11">
        <v>10000</v>
      </c>
      <c r="M11">
        <v>9938</v>
      </c>
      <c r="N11" s="1">
        <v>342.76666666666665</v>
      </c>
      <c r="O11">
        <v>150</v>
      </c>
      <c r="P11" t="s">
        <v>151</v>
      </c>
      <c r="Q11" s="1">
        <v>492.76666666666665</v>
      </c>
      <c r="R11">
        <v>15</v>
      </c>
      <c r="S11">
        <v>50</v>
      </c>
      <c r="T11">
        <v>165</v>
      </c>
      <c r="W11">
        <v>0</v>
      </c>
      <c r="X11" s="1">
        <v>1117.2666666666667</v>
      </c>
      <c r="Y11">
        <v>2</v>
      </c>
      <c r="Z11" s="2"/>
      <c r="AB11">
        <v>10026</v>
      </c>
      <c r="AC11">
        <v>88</v>
      </c>
      <c r="AD11" s="6">
        <v>8.7771793337322965E-3</v>
      </c>
      <c r="AE11">
        <v>10</v>
      </c>
    </row>
    <row r="12" spans="1:31" x14ac:dyDescent="0.2">
      <c r="A12" s="2"/>
      <c r="B12">
        <v>115</v>
      </c>
      <c r="C12" t="s">
        <v>69</v>
      </c>
      <c r="D12" t="s">
        <v>18</v>
      </c>
      <c r="E12">
        <v>60</v>
      </c>
      <c r="G12" s="1">
        <v>177.33333333333331</v>
      </c>
      <c r="H12">
        <v>94.5</v>
      </c>
      <c r="I12">
        <v>102</v>
      </c>
      <c r="J12">
        <v>196.5</v>
      </c>
      <c r="K12">
        <v>100</v>
      </c>
      <c r="L12">
        <v>10000</v>
      </c>
      <c r="M12">
        <v>10152</v>
      </c>
      <c r="N12" s="1">
        <v>332.26666666666665</v>
      </c>
      <c r="O12">
        <v>0</v>
      </c>
      <c r="P12" t="s">
        <v>152</v>
      </c>
      <c r="Q12" s="1">
        <v>332.26666666666665</v>
      </c>
      <c r="R12">
        <v>15</v>
      </c>
      <c r="S12">
        <v>50</v>
      </c>
      <c r="T12">
        <v>165</v>
      </c>
      <c r="W12">
        <v>0</v>
      </c>
      <c r="X12" s="1">
        <v>931.09999999999991</v>
      </c>
      <c r="Y12">
        <v>25</v>
      </c>
      <c r="Z12" s="2"/>
      <c r="AB12">
        <v>10000</v>
      </c>
      <c r="AC12">
        <v>152</v>
      </c>
      <c r="AD12" s="6">
        <v>1.52E-2</v>
      </c>
      <c r="AE12">
        <v>11</v>
      </c>
    </row>
    <row r="13" spans="1:31" x14ac:dyDescent="0.2">
      <c r="A13" s="2"/>
      <c r="B13">
        <v>16</v>
      </c>
      <c r="C13" t="s">
        <v>30</v>
      </c>
      <c r="D13" t="s">
        <v>18</v>
      </c>
      <c r="E13">
        <v>60</v>
      </c>
      <c r="G13" s="1">
        <v>147.66666666666666</v>
      </c>
      <c r="H13">
        <v>62</v>
      </c>
      <c r="I13">
        <v>94</v>
      </c>
      <c r="J13">
        <v>156</v>
      </c>
      <c r="K13">
        <v>25</v>
      </c>
      <c r="L13">
        <v>10000</v>
      </c>
      <c r="M13">
        <v>9865</v>
      </c>
      <c r="N13" s="1">
        <v>334.25</v>
      </c>
      <c r="O13">
        <v>150</v>
      </c>
      <c r="P13" t="s">
        <v>150</v>
      </c>
      <c r="Q13" s="1">
        <v>484.25</v>
      </c>
      <c r="S13">
        <v>50</v>
      </c>
      <c r="T13">
        <v>75</v>
      </c>
      <c r="W13">
        <v>0</v>
      </c>
      <c r="X13" s="1">
        <v>922.91666666666663</v>
      </c>
      <c r="Y13">
        <v>27</v>
      </c>
      <c r="Z13" s="2"/>
      <c r="AB13">
        <v>9700</v>
      </c>
      <c r="AC13">
        <v>165</v>
      </c>
      <c r="AD13" s="6">
        <v>1.7010309278350514E-2</v>
      </c>
      <c r="AE13">
        <v>12</v>
      </c>
    </row>
    <row r="14" spans="1:31" x14ac:dyDescent="0.2">
      <c r="A14" s="2"/>
      <c r="B14">
        <v>26</v>
      </c>
      <c r="C14" t="s">
        <v>33</v>
      </c>
      <c r="D14" t="s">
        <v>18</v>
      </c>
      <c r="E14">
        <v>60</v>
      </c>
      <c r="G14" s="1">
        <v>174</v>
      </c>
      <c r="H14">
        <v>99</v>
      </c>
      <c r="I14">
        <v>107</v>
      </c>
      <c r="J14">
        <v>206</v>
      </c>
      <c r="K14">
        <v>50</v>
      </c>
      <c r="L14">
        <v>10000</v>
      </c>
      <c r="M14">
        <v>9922</v>
      </c>
      <c r="N14" s="1">
        <v>340.9</v>
      </c>
      <c r="O14">
        <v>150</v>
      </c>
      <c r="P14" t="s">
        <v>150</v>
      </c>
      <c r="Q14" s="1">
        <v>490.9</v>
      </c>
      <c r="S14">
        <v>50</v>
      </c>
      <c r="T14">
        <v>100</v>
      </c>
      <c r="U14">
        <v>100</v>
      </c>
      <c r="W14">
        <v>100</v>
      </c>
      <c r="X14" s="1">
        <v>930.90000000000009</v>
      </c>
      <c r="Y14">
        <v>26</v>
      </c>
      <c r="Z14" s="2"/>
      <c r="AB14">
        <v>10113</v>
      </c>
      <c r="AC14">
        <v>191</v>
      </c>
      <c r="AD14" s="6">
        <v>1.8886581627608028E-2</v>
      </c>
      <c r="AE14">
        <v>13</v>
      </c>
    </row>
    <row r="15" spans="1:31" x14ac:dyDescent="0.2">
      <c r="A15" s="2"/>
      <c r="B15">
        <v>78</v>
      </c>
      <c r="C15" t="s">
        <v>47</v>
      </c>
      <c r="D15" t="s">
        <v>18</v>
      </c>
      <c r="E15">
        <v>60</v>
      </c>
      <c r="G15" s="1">
        <v>168.5</v>
      </c>
      <c r="H15">
        <v>99.5</v>
      </c>
      <c r="I15">
        <v>101</v>
      </c>
      <c r="J15">
        <v>200.5</v>
      </c>
      <c r="K15">
        <v>100</v>
      </c>
      <c r="L15">
        <v>10000</v>
      </c>
      <c r="M15">
        <v>10293</v>
      </c>
      <c r="N15" s="1">
        <v>315.81666666666666</v>
      </c>
      <c r="O15">
        <v>150</v>
      </c>
      <c r="P15" t="s">
        <v>151</v>
      </c>
      <c r="Q15" s="1">
        <v>465.81666666666666</v>
      </c>
      <c r="S15">
        <v>50</v>
      </c>
      <c r="T15">
        <v>150</v>
      </c>
      <c r="W15">
        <v>0</v>
      </c>
      <c r="X15" s="1">
        <v>1044.8166666666666</v>
      </c>
      <c r="Y15">
        <v>12</v>
      </c>
      <c r="Z15" s="2"/>
      <c r="AB15">
        <v>10500</v>
      </c>
      <c r="AC15">
        <v>207</v>
      </c>
      <c r="AD15" s="6">
        <v>1.9714285714285715E-2</v>
      </c>
      <c r="AE15">
        <v>14</v>
      </c>
    </row>
    <row r="16" spans="1:31" x14ac:dyDescent="0.2">
      <c r="A16" s="2"/>
      <c r="B16">
        <v>44</v>
      </c>
      <c r="C16" t="s">
        <v>44</v>
      </c>
      <c r="D16" t="s">
        <v>18</v>
      </c>
      <c r="E16">
        <v>60</v>
      </c>
      <c r="G16" s="1">
        <v>0</v>
      </c>
      <c r="H16">
        <v>74</v>
      </c>
      <c r="I16">
        <v>105.5</v>
      </c>
      <c r="J16">
        <v>179.5</v>
      </c>
      <c r="K16">
        <v>50</v>
      </c>
      <c r="L16">
        <v>10000</v>
      </c>
      <c r="M16">
        <v>9991</v>
      </c>
      <c r="N16" s="1">
        <v>348.95</v>
      </c>
      <c r="O16">
        <v>150</v>
      </c>
      <c r="P16" t="s">
        <v>150</v>
      </c>
      <c r="Q16" s="1">
        <v>498.95</v>
      </c>
      <c r="S16">
        <v>0</v>
      </c>
      <c r="T16">
        <v>50</v>
      </c>
      <c r="W16">
        <v>0</v>
      </c>
      <c r="X16" s="1">
        <v>788.45</v>
      </c>
      <c r="Y16">
        <v>51</v>
      </c>
      <c r="Z16" s="2"/>
      <c r="AB16">
        <v>10205</v>
      </c>
      <c r="AC16">
        <v>214</v>
      </c>
      <c r="AD16" s="6">
        <v>2.0970112689857913E-2</v>
      </c>
      <c r="AE16">
        <v>15</v>
      </c>
    </row>
    <row r="17" spans="1:31" x14ac:dyDescent="0.2">
      <c r="A17" s="2"/>
      <c r="B17">
        <v>36</v>
      </c>
      <c r="C17" t="s">
        <v>101</v>
      </c>
      <c r="D17" t="s">
        <v>18</v>
      </c>
      <c r="E17">
        <v>60</v>
      </c>
      <c r="F17">
        <v>15</v>
      </c>
      <c r="G17" s="1">
        <v>139</v>
      </c>
      <c r="H17">
        <v>78</v>
      </c>
      <c r="I17">
        <v>73</v>
      </c>
      <c r="J17">
        <v>151</v>
      </c>
      <c r="K17">
        <v>0</v>
      </c>
      <c r="L17">
        <v>10000</v>
      </c>
      <c r="M17">
        <v>9528</v>
      </c>
      <c r="N17" s="1">
        <v>294.93333333333334</v>
      </c>
      <c r="O17">
        <v>0</v>
      </c>
      <c r="P17" t="s">
        <v>152</v>
      </c>
      <c r="Q17" s="1">
        <v>294.93333333333334</v>
      </c>
      <c r="S17">
        <v>50</v>
      </c>
      <c r="T17">
        <v>50</v>
      </c>
      <c r="W17">
        <v>15</v>
      </c>
      <c r="X17" s="1">
        <v>679.93333333333339</v>
      </c>
      <c r="Y17">
        <v>67</v>
      </c>
      <c r="Z17" s="2"/>
      <c r="AB17">
        <v>9765</v>
      </c>
      <c r="AC17">
        <v>237</v>
      </c>
      <c r="AD17" s="6">
        <v>2.4270353302611368E-2</v>
      </c>
      <c r="AE17">
        <v>16</v>
      </c>
    </row>
    <row r="18" spans="1:31" x14ac:dyDescent="0.2">
      <c r="A18" s="2"/>
      <c r="B18">
        <v>109</v>
      </c>
      <c r="C18" t="s">
        <v>121</v>
      </c>
      <c r="D18" t="s">
        <v>18</v>
      </c>
      <c r="E18">
        <v>60</v>
      </c>
      <c r="F18">
        <v>15</v>
      </c>
      <c r="G18" s="1">
        <v>152.5</v>
      </c>
      <c r="H18">
        <v>91</v>
      </c>
      <c r="I18">
        <v>106.7</v>
      </c>
      <c r="J18">
        <v>197.7</v>
      </c>
      <c r="K18">
        <v>25</v>
      </c>
      <c r="L18">
        <v>10000</v>
      </c>
      <c r="M18">
        <v>10864</v>
      </c>
      <c r="N18" s="1">
        <v>249.2</v>
      </c>
      <c r="O18">
        <v>150</v>
      </c>
      <c r="P18" t="s">
        <v>150</v>
      </c>
      <c r="Q18" s="1">
        <v>399.2</v>
      </c>
      <c r="S18">
        <v>0</v>
      </c>
      <c r="T18">
        <v>25</v>
      </c>
      <c r="W18">
        <v>15</v>
      </c>
      <c r="X18" s="1">
        <v>819.4</v>
      </c>
      <c r="Y18">
        <v>46</v>
      </c>
      <c r="Z18" s="2"/>
      <c r="AB18">
        <v>11149</v>
      </c>
      <c r="AC18">
        <v>285</v>
      </c>
      <c r="AD18" s="6">
        <v>2.556283074715221E-2</v>
      </c>
      <c r="AE18">
        <v>17</v>
      </c>
    </row>
    <row r="19" spans="1:31" x14ac:dyDescent="0.2">
      <c r="A19" s="2"/>
      <c r="B19">
        <v>43</v>
      </c>
      <c r="C19" t="s">
        <v>44</v>
      </c>
      <c r="D19" t="s">
        <v>18</v>
      </c>
      <c r="E19">
        <v>60</v>
      </c>
      <c r="G19" s="1">
        <v>188</v>
      </c>
      <c r="H19">
        <v>72</v>
      </c>
      <c r="I19">
        <v>106</v>
      </c>
      <c r="J19">
        <v>178</v>
      </c>
      <c r="K19">
        <v>100</v>
      </c>
      <c r="L19">
        <v>10000</v>
      </c>
      <c r="M19">
        <v>9642</v>
      </c>
      <c r="N19" s="1">
        <v>308.23333333333335</v>
      </c>
      <c r="O19">
        <v>150</v>
      </c>
      <c r="P19" t="s">
        <v>151</v>
      </c>
      <c r="Q19" s="1">
        <v>458.23333333333335</v>
      </c>
      <c r="R19">
        <v>15</v>
      </c>
      <c r="S19">
        <v>50</v>
      </c>
      <c r="T19">
        <v>150</v>
      </c>
      <c r="W19">
        <v>0</v>
      </c>
      <c r="X19" s="1">
        <v>1049.2</v>
      </c>
      <c r="Y19">
        <v>10</v>
      </c>
      <c r="Z19" s="2"/>
      <c r="AB19">
        <v>9900</v>
      </c>
      <c r="AC19">
        <v>258</v>
      </c>
      <c r="AD19" s="6">
        <v>2.6060606060606062E-2</v>
      </c>
      <c r="AE19">
        <v>18</v>
      </c>
    </row>
    <row r="20" spans="1:31" x14ac:dyDescent="0.2">
      <c r="A20" s="2"/>
      <c r="B20">
        <v>156</v>
      </c>
      <c r="C20" t="s">
        <v>34</v>
      </c>
      <c r="D20" t="s">
        <v>18</v>
      </c>
      <c r="E20">
        <v>60</v>
      </c>
      <c r="G20" s="1">
        <v>187.5</v>
      </c>
      <c r="H20">
        <v>108</v>
      </c>
      <c r="I20">
        <v>103</v>
      </c>
      <c r="J20">
        <v>211</v>
      </c>
      <c r="K20">
        <v>50</v>
      </c>
      <c r="L20">
        <v>10000</v>
      </c>
      <c r="M20">
        <v>10264</v>
      </c>
      <c r="N20" s="1">
        <v>319.2</v>
      </c>
      <c r="O20">
        <v>150</v>
      </c>
      <c r="P20" t="s">
        <v>150</v>
      </c>
      <c r="Q20" s="1">
        <v>469.2</v>
      </c>
      <c r="S20">
        <v>50</v>
      </c>
      <c r="T20">
        <v>100</v>
      </c>
      <c r="W20">
        <v>0</v>
      </c>
      <c r="X20" s="1">
        <v>1027.7</v>
      </c>
      <c r="Y20">
        <v>17</v>
      </c>
      <c r="Z20" s="2"/>
      <c r="AB20">
        <v>10000</v>
      </c>
      <c r="AC20">
        <v>264</v>
      </c>
      <c r="AD20" s="6">
        <v>2.64E-2</v>
      </c>
      <c r="AE20">
        <v>19</v>
      </c>
    </row>
    <row r="21" spans="1:31" x14ac:dyDescent="0.2">
      <c r="A21" s="2"/>
      <c r="B21">
        <v>19</v>
      </c>
      <c r="C21" t="s">
        <v>95</v>
      </c>
      <c r="D21" t="s">
        <v>18</v>
      </c>
      <c r="E21">
        <v>60</v>
      </c>
      <c r="G21" s="1">
        <v>170.5</v>
      </c>
      <c r="H21">
        <v>97</v>
      </c>
      <c r="I21">
        <v>78</v>
      </c>
      <c r="J21">
        <v>175</v>
      </c>
      <c r="K21">
        <v>100</v>
      </c>
      <c r="L21">
        <v>10000</v>
      </c>
      <c r="M21">
        <v>10322</v>
      </c>
      <c r="N21" s="1">
        <v>312.43333333333334</v>
      </c>
      <c r="O21">
        <v>0</v>
      </c>
      <c r="P21" t="s">
        <v>152</v>
      </c>
      <c r="Q21" s="1">
        <v>312.43333333333334</v>
      </c>
      <c r="S21">
        <v>0</v>
      </c>
      <c r="T21">
        <v>100</v>
      </c>
      <c r="W21">
        <v>0</v>
      </c>
      <c r="X21" s="1">
        <v>817.93333333333339</v>
      </c>
      <c r="Y21">
        <v>47</v>
      </c>
      <c r="Z21" s="2"/>
      <c r="AB21">
        <v>10050</v>
      </c>
      <c r="AC21">
        <v>272</v>
      </c>
      <c r="AD21" s="6">
        <v>2.7064676616915424E-2</v>
      </c>
      <c r="AE21">
        <v>20</v>
      </c>
    </row>
    <row r="22" spans="1:31" x14ac:dyDescent="0.2">
      <c r="A22" s="2"/>
      <c r="B22">
        <v>73</v>
      </c>
      <c r="C22" t="s">
        <v>108</v>
      </c>
      <c r="D22" t="s">
        <v>18</v>
      </c>
      <c r="E22">
        <v>60</v>
      </c>
      <c r="F22">
        <v>15</v>
      </c>
      <c r="G22" s="1">
        <v>168.5</v>
      </c>
      <c r="H22">
        <v>114.66666666666667</v>
      </c>
      <c r="I22">
        <v>78</v>
      </c>
      <c r="J22">
        <v>192.66666666666669</v>
      </c>
      <c r="K22">
        <v>100</v>
      </c>
      <c r="L22">
        <v>10000</v>
      </c>
      <c r="M22">
        <v>10317</v>
      </c>
      <c r="N22" s="1">
        <v>313.01666666666665</v>
      </c>
      <c r="O22">
        <v>150</v>
      </c>
      <c r="P22" t="s">
        <v>150</v>
      </c>
      <c r="Q22" s="1">
        <v>463.01666666666665</v>
      </c>
      <c r="S22">
        <v>0</v>
      </c>
      <c r="T22">
        <v>100</v>
      </c>
      <c r="W22">
        <v>15</v>
      </c>
      <c r="X22" s="1">
        <v>969.18333333333339</v>
      </c>
      <c r="Y22">
        <v>22</v>
      </c>
      <c r="Z22" s="2"/>
      <c r="AB22">
        <v>10010</v>
      </c>
      <c r="AC22">
        <v>307</v>
      </c>
      <c r="AD22" s="6">
        <v>3.0669330669330669E-2</v>
      </c>
      <c r="AE22">
        <v>21</v>
      </c>
    </row>
    <row r="23" spans="1:31" x14ac:dyDescent="0.2">
      <c r="A23" s="2"/>
      <c r="B23">
        <v>158</v>
      </c>
      <c r="C23" t="s">
        <v>31</v>
      </c>
      <c r="D23" t="s">
        <v>18</v>
      </c>
      <c r="E23">
        <v>60</v>
      </c>
      <c r="G23" s="1">
        <v>117</v>
      </c>
      <c r="H23">
        <v>91.5</v>
      </c>
      <c r="I23">
        <v>83</v>
      </c>
      <c r="J23">
        <v>174.5</v>
      </c>
      <c r="K23">
        <v>100</v>
      </c>
      <c r="L23">
        <v>10000</v>
      </c>
      <c r="M23">
        <v>9764</v>
      </c>
      <c r="N23" s="1">
        <v>322.46666666666664</v>
      </c>
      <c r="O23">
        <v>150</v>
      </c>
      <c r="P23" t="s">
        <v>150</v>
      </c>
      <c r="Q23" s="1">
        <v>472.46666666666664</v>
      </c>
      <c r="S23">
        <v>50</v>
      </c>
      <c r="T23">
        <v>150</v>
      </c>
      <c r="W23">
        <v>0</v>
      </c>
      <c r="X23" s="1">
        <v>973.9666666666667</v>
      </c>
      <c r="Y23">
        <v>21</v>
      </c>
      <c r="Z23" s="2"/>
      <c r="AB23">
        <v>10100</v>
      </c>
      <c r="AC23">
        <v>336</v>
      </c>
      <c r="AD23" s="6">
        <v>3.3267326732673269E-2</v>
      </c>
      <c r="AE23">
        <v>22</v>
      </c>
    </row>
    <row r="24" spans="1:31" x14ac:dyDescent="0.2">
      <c r="A24" s="2"/>
      <c r="B24">
        <v>34</v>
      </c>
      <c r="C24" t="s">
        <v>99</v>
      </c>
      <c r="D24" t="s">
        <v>18</v>
      </c>
      <c r="E24">
        <v>60</v>
      </c>
      <c r="G24" s="1">
        <v>166.5</v>
      </c>
      <c r="H24">
        <v>87</v>
      </c>
      <c r="I24">
        <v>81</v>
      </c>
      <c r="J24">
        <v>168</v>
      </c>
      <c r="K24">
        <v>100</v>
      </c>
      <c r="L24">
        <v>10000</v>
      </c>
      <c r="M24">
        <v>9311</v>
      </c>
      <c r="N24" s="1">
        <v>269.61666666666667</v>
      </c>
      <c r="O24">
        <v>150</v>
      </c>
      <c r="P24" t="s">
        <v>151</v>
      </c>
      <c r="Q24" s="1">
        <v>419.61666666666667</v>
      </c>
      <c r="R24">
        <v>15</v>
      </c>
      <c r="S24">
        <v>50</v>
      </c>
      <c r="T24">
        <v>165</v>
      </c>
      <c r="W24">
        <v>0</v>
      </c>
      <c r="X24" s="1">
        <v>979.11666666666667</v>
      </c>
      <c r="Y24">
        <v>20</v>
      </c>
      <c r="Z24" s="2"/>
      <c r="AB24">
        <v>9634</v>
      </c>
      <c r="AC24">
        <v>323</v>
      </c>
      <c r="AD24" s="6">
        <v>3.3527091550757733E-2</v>
      </c>
      <c r="AE24">
        <v>23</v>
      </c>
    </row>
    <row r="25" spans="1:31" x14ac:dyDescent="0.2">
      <c r="A25" s="2"/>
      <c r="B25">
        <v>145</v>
      </c>
      <c r="C25" t="s">
        <v>84</v>
      </c>
      <c r="D25" t="s">
        <v>83</v>
      </c>
      <c r="E25">
        <v>60</v>
      </c>
      <c r="G25" s="1">
        <v>165.5</v>
      </c>
      <c r="H25">
        <v>100</v>
      </c>
      <c r="I25">
        <v>115</v>
      </c>
      <c r="J25">
        <v>215</v>
      </c>
      <c r="K25">
        <v>100</v>
      </c>
      <c r="L25">
        <v>30000</v>
      </c>
      <c r="M25">
        <v>31476</v>
      </c>
      <c r="N25" s="1">
        <v>292.60000000000002</v>
      </c>
      <c r="O25">
        <v>150</v>
      </c>
      <c r="P25" t="s">
        <v>150</v>
      </c>
      <c r="Q25" s="1">
        <v>442.6</v>
      </c>
      <c r="S25">
        <v>50</v>
      </c>
      <c r="T25">
        <v>150</v>
      </c>
      <c r="W25">
        <v>0</v>
      </c>
      <c r="X25" s="1">
        <v>1033.0999999999999</v>
      </c>
      <c r="Y25">
        <v>15</v>
      </c>
      <c r="Z25" s="2"/>
      <c r="AB25">
        <v>30380</v>
      </c>
      <c r="AC25">
        <v>1096</v>
      </c>
      <c r="AD25" s="6">
        <v>3.607636603028308E-2</v>
      </c>
      <c r="AE25">
        <v>24</v>
      </c>
    </row>
    <row r="26" spans="1:31" x14ac:dyDescent="0.2">
      <c r="A26" s="2"/>
      <c r="B26">
        <v>108</v>
      </c>
      <c r="C26" t="s">
        <v>120</v>
      </c>
      <c r="D26" t="s">
        <v>18</v>
      </c>
      <c r="E26">
        <v>60</v>
      </c>
      <c r="G26" s="1">
        <v>166.66666666666666</v>
      </c>
      <c r="H26">
        <v>84.333333333333329</v>
      </c>
      <c r="I26">
        <v>115</v>
      </c>
      <c r="J26">
        <v>199.33333333333331</v>
      </c>
      <c r="K26">
        <v>100</v>
      </c>
      <c r="L26">
        <v>10000</v>
      </c>
      <c r="M26">
        <v>9589</v>
      </c>
      <c r="N26" s="1">
        <v>302.05</v>
      </c>
      <c r="O26">
        <v>150</v>
      </c>
      <c r="P26" t="s">
        <v>150</v>
      </c>
      <c r="Q26" s="1">
        <v>452.05</v>
      </c>
      <c r="S26">
        <v>50</v>
      </c>
      <c r="T26">
        <v>150</v>
      </c>
      <c r="W26">
        <v>0</v>
      </c>
      <c r="X26" s="1">
        <v>1028.05</v>
      </c>
      <c r="Y26">
        <v>16</v>
      </c>
      <c r="Z26" s="2"/>
      <c r="AB26">
        <v>9969</v>
      </c>
      <c r="AC26">
        <v>380</v>
      </c>
      <c r="AD26" s="6">
        <v>3.8118166315578295E-2</v>
      </c>
      <c r="AE26">
        <v>25</v>
      </c>
    </row>
    <row r="27" spans="1:31" x14ac:dyDescent="0.2">
      <c r="A27" s="2"/>
      <c r="B27">
        <v>91</v>
      </c>
      <c r="C27" t="s">
        <v>113</v>
      </c>
      <c r="D27" t="s">
        <v>18</v>
      </c>
      <c r="E27">
        <v>60</v>
      </c>
      <c r="F27">
        <v>0</v>
      </c>
      <c r="G27" s="1">
        <v>189.25</v>
      </c>
      <c r="H27">
        <v>91</v>
      </c>
      <c r="I27">
        <v>88</v>
      </c>
      <c r="J27">
        <v>179</v>
      </c>
      <c r="K27">
        <v>100</v>
      </c>
      <c r="L27">
        <v>10000</v>
      </c>
      <c r="M27">
        <v>9540</v>
      </c>
      <c r="N27" s="1">
        <v>296.33333333333331</v>
      </c>
      <c r="O27">
        <v>0</v>
      </c>
      <c r="P27" t="s">
        <v>152</v>
      </c>
      <c r="Q27" s="1">
        <v>296.33333333333331</v>
      </c>
      <c r="S27">
        <v>50</v>
      </c>
      <c r="T27">
        <v>150</v>
      </c>
      <c r="W27">
        <v>0</v>
      </c>
      <c r="X27" s="1">
        <v>874.58333333333326</v>
      </c>
      <c r="Y27">
        <v>35</v>
      </c>
      <c r="Z27" s="2"/>
      <c r="AB27">
        <v>9960</v>
      </c>
      <c r="AC27">
        <v>420</v>
      </c>
      <c r="AD27" s="6">
        <v>4.2168674698795178E-2</v>
      </c>
      <c r="AE27">
        <v>26</v>
      </c>
    </row>
    <row r="28" spans="1:31" x14ac:dyDescent="0.2">
      <c r="A28" s="2"/>
      <c r="B28">
        <v>131</v>
      </c>
      <c r="C28" t="s">
        <v>128</v>
      </c>
      <c r="D28" t="s">
        <v>28</v>
      </c>
      <c r="E28">
        <v>60</v>
      </c>
      <c r="G28" s="1">
        <v>153.5</v>
      </c>
      <c r="H28">
        <v>91.333333333333329</v>
      </c>
      <c r="I28">
        <v>102.5</v>
      </c>
      <c r="J28">
        <v>193.83333333333331</v>
      </c>
      <c r="K28">
        <v>0</v>
      </c>
      <c r="L28">
        <v>10000</v>
      </c>
      <c r="M28">
        <v>10058</v>
      </c>
      <c r="N28" s="1">
        <v>343.23333333333335</v>
      </c>
      <c r="O28">
        <v>150</v>
      </c>
      <c r="P28" t="s">
        <v>151</v>
      </c>
      <c r="Q28" s="1">
        <v>493.23333333333335</v>
      </c>
      <c r="S28">
        <v>50</v>
      </c>
      <c r="T28">
        <v>50</v>
      </c>
      <c r="W28">
        <v>0</v>
      </c>
      <c r="X28" s="1">
        <v>950.56666666666661</v>
      </c>
      <c r="Y28">
        <v>23</v>
      </c>
      <c r="Z28" s="2"/>
      <c r="AB28">
        <v>10518</v>
      </c>
      <c r="AC28">
        <v>460</v>
      </c>
      <c r="AD28" s="6">
        <v>4.3734550294732839E-2</v>
      </c>
      <c r="AE28">
        <v>27</v>
      </c>
    </row>
    <row r="29" spans="1:31" x14ac:dyDescent="0.2">
      <c r="A29" s="2"/>
      <c r="B29">
        <v>52</v>
      </c>
      <c r="C29" t="s">
        <v>104</v>
      </c>
      <c r="D29" t="s">
        <v>18</v>
      </c>
      <c r="E29">
        <v>60</v>
      </c>
      <c r="F29">
        <v>15</v>
      </c>
      <c r="G29" s="1">
        <v>56.5</v>
      </c>
      <c r="H29">
        <v>90</v>
      </c>
      <c r="I29">
        <v>77</v>
      </c>
      <c r="J29">
        <v>167</v>
      </c>
      <c r="K29">
        <v>100</v>
      </c>
      <c r="L29">
        <v>10000</v>
      </c>
      <c r="M29">
        <v>9440</v>
      </c>
      <c r="N29" s="1">
        <v>284.66666666666669</v>
      </c>
      <c r="O29">
        <v>150</v>
      </c>
      <c r="P29" t="s">
        <v>150</v>
      </c>
      <c r="Q29" s="1">
        <v>434.66666666666669</v>
      </c>
      <c r="S29">
        <v>50</v>
      </c>
      <c r="T29">
        <v>150</v>
      </c>
      <c r="W29">
        <v>15</v>
      </c>
      <c r="X29" s="1">
        <v>853.16666666666674</v>
      </c>
      <c r="Y29">
        <v>40</v>
      </c>
      <c r="Z29" s="2"/>
      <c r="AB29">
        <v>9893</v>
      </c>
      <c r="AC29">
        <v>453</v>
      </c>
      <c r="AD29" s="6">
        <v>4.5789952491660769E-2</v>
      </c>
      <c r="AE29">
        <v>28</v>
      </c>
    </row>
    <row r="30" spans="1:31" x14ac:dyDescent="0.2">
      <c r="A30" s="2"/>
      <c r="B30">
        <v>127</v>
      </c>
      <c r="C30" t="s">
        <v>38</v>
      </c>
      <c r="D30" t="s">
        <v>28</v>
      </c>
      <c r="E30">
        <v>60</v>
      </c>
      <c r="G30" s="1">
        <v>195.5</v>
      </c>
      <c r="H30">
        <v>102</v>
      </c>
      <c r="I30">
        <v>97</v>
      </c>
      <c r="J30">
        <v>199</v>
      </c>
      <c r="K30">
        <v>100</v>
      </c>
      <c r="L30">
        <v>10000</v>
      </c>
      <c r="M30">
        <v>10473</v>
      </c>
      <c r="N30" s="1">
        <v>294.81666666666666</v>
      </c>
      <c r="O30">
        <v>150</v>
      </c>
      <c r="P30" t="s">
        <v>151</v>
      </c>
      <c r="Q30" s="1">
        <v>444.81666666666666</v>
      </c>
      <c r="R30">
        <v>15</v>
      </c>
      <c r="S30">
        <v>50</v>
      </c>
      <c r="T30">
        <v>165</v>
      </c>
      <c r="W30">
        <v>0</v>
      </c>
      <c r="X30" s="1">
        <v>1064.3166666666666</v>
      </c>
      <c r="Y30">
        <v>8</v>
      </c>
      <c r="Z30" s="2"/>
      <c r="AB30">
        <v>10000</v>
      </c>
      <c r="AC30">
        <v>473</v>
      </c>
      <c r="AD30" s="6">
        <v>4.7300000000000002E-2</v>
      </c>
      <c r="AE30">
        <v>29</v>
      </c>
    </row>
    <row r="31" spans="1:31" x14ac:dyDescent="0.2">
      <c r="A31" s="2"/>
      <c r="B31">
        <v>132</v>
      </c>
      <c r="C31" t="s">
        <v>65</v>
      </c>
      <c r="D31" t="s">
        <v>18</v>
      </c>
      <c r="E31">
        <v>60</v>
      </c>
      <c r="G31" s="1">
        <v>179.66666666666669</v>
      </c>
      <c r="H31">
        <v>60</v>
      </c>
      <c r="I31">
        <v>99.3</v>
      </c>
      <c r="J31">
        <v>159.30000000000001</v>
      </c>
      <c r="K31">
        <v>0</v>
      </c>
      <c r="L31">
        <v>10000</v>
      </c>
      <c r="M31">
        <v>9636</v>
      </c>
      <c r="N31" s="1">
        <v>307.5333333333333</v>
      </c>
      <c r="O31">
        <v>150</v>
      </c>
      <c r="P31" t="s">
        <v>150</v>
      </c>
      <c r="Q31" s="1">
        <v>457.5333333333333</v>
      </c>
      <c r="S31">
        <v>0</v>
      </c>
      <c r="T31">
        <v>0</v>
      </c>
      <c r="W31">
        <v>0</v>
      </c>
      <c r="X31" s="1">
        <v>856.5</v>
      </c>
      <c r="Y31">
        <v>39</v>
      </c>
      <c r="Z31" s="2"/>
      <c r="AB31">
        <v>10180</v>
      </c>
      <c r="AC31">
        <v>544</v>
      </c>
      <c r="AD31" s="6">
        <v>5.3438113948919452E-2</v>
      </c>
      <c r="AE31">
        <v>30</v>
      </c>
    </row>
    <row r="32" spans="1:31" x14ac:dyDescent="0.2">
      <c r="A32" s="2"/>
      <c r="B32">
        <v>140</v>
      </c>
      <c r="C32" t="s">
        <v>131</v>
      </c>
      <c r="D32" t="s">
        <v>18</v>
      </c>
      <c r="E32">
        <v>60</v>
      </c>
      <c r="G32" s="1">
        <v>155.5</v>
      </c>
      <c r="H32">
        <v>105</v>
      </c>
      <c r="I32">
        <v>101</v>
      </c>
      <c r="J32">
        <v>206</v>
      </c>
      <c r="K32">
        <v>25</v>
      </c>
      <c r="L32">
        <v>10000</v>
      </c>
      <c r="M32">
        <v>10549</v>
      </c>
      <c r="N32" s="1">
        <v>285.95</v>
      </c>
      <c r="O32">
        <v>150</v>
      </c>
      <c r="P32" t="s">
        <v>151</v>
      </c>
      <c r="Q32" s="1">
        <v>435.95</v>
      </c>
      <c r="S32">
        <v>0</v>
      </c>
      <c r="T32">
        <v>25</v>
      </c>
      <c r="W32">
        <v>0</v>
      </c>
      <c r="X32" s="1">
        <v>882.45</v>
      </c>
      <c r="Y32">
        <v>33</v>
      </c>
      <c r="Z32" s="2"/>
      <c r="AB32">
        <v>10000</v>
      </c>
      <c r="AC32">
        <v>549</v>
      </c>
      <c r="AD32" s="6">
        <v>5.4899999999999997E-2</v>
      </c>
      <c r="AE32">
        <v>31</v>
      </c>
    </row>
    <row r="33" spans="1:31" x14ac:dyDescent="0.2">
      <c r="A33" s="2"/>
      <c r="B33">
        <v>62</v>
      </c>
      <c r="C33" t="s">
        <v>68</v>
      </c>
      <c r="D33" t="s">
        <v>18</v>
      </c>
      <c r="E33">
        <v>60</v>
      </c>
      <c r="G33" s="1">
        <v>188</v>
      </c>
      <c r="H33">
        <v>107</v>
      </c>
      <c r="I33">
        <v>119</v>
      </c>
      <c r="J33">
        <v>226</v>
      </c>
      <c r="K33">
        <v>100</v>
      </c>
      <c r="L33">
        <v>10000</v>
      </c>
      <c r="M33">
        <v>10576</v>
      </c>
      <c r="N33" s="1">
        <v>282.8</v>
      </c>
      <c r="O33">
        <v>150</v>
      </c>
      <c r="P33" t="s">
        <v>150</v>
      </c>
      <c r="Q33" s="1">
        <v>432.8</v>
      </c>
      <c r="R33">
        <v>15</v>
      </c>
      <c r="S33">
        <v>50</v>
      </c>
      <c r="T33">
        <v>165</v>
      </c>
      <c r="W33">
        <v>0</v>
      </c>
      <c r="X33" s="1">
        <v>1071.8</v>
      </c>
      <c r="Y33">
        <v>7</v>
      </c>
      <c r="Z33" s="2"/>
      <c r="AB33">
        <v>10000</v>
      </c>
      <c r="AC33">
        <v>576</v>
      </c>
      <c r="AD33" s="6">
        <v>5.7599999999999998E-2</v>
      </c>
      <c r="AE33">
        <v>32</v>
      </c>
    </row>
    <row r="34" spans="1:31" x14ac:dyDescent="0.2">
      <c r="A34" s="2"/>
      <c r="B34">
        <v>138</v>
      </c>
      <c r="C34" t="s">
        <v>143</v>
      </c>
      <c r="D34" t="s">
        <v>28</v>
      </c>
      <c r="E34">
        <v>60</v>
      </c>
      <c r="G34" s="1">
        <v>194</v>
      </c>
      <c r="H34">
        <v>92</v>
      </c>
      <c r="I34">
        <v>112</v>
      </c>
      <c r="J34">
        <v>204</v>
      </c>
      <c r="K34">
        <v>25</v>
      </c>
      <c r="L34">
        <v>10000</v>
      </c>
      <c r="M34">
        <v>10541</v>
      </c>
      <c r="N34" s="1">
        <v>286.88333333333333</v>
      </c>
      <c r="O34">
        <v>0</v>
      </c>
      <c r="P34" t="s">
        <v>152</v>
      </c>
      <c r="Q34" s="1">
        <v>286.88333333333333</v>
      </c>
      <c r="R34">
        <v>15</v>
      </c>
      <c r="S34">
        <v>0</v>
      </c>
      <c r="T34">
        <v>40</v>
      </c>
      <c r="W34">
        <v>0</v>
      </c>
      <c r="X34" s="1">
        <v>784.88333333333333</v>
      </c>
      <c r="Y34">
        <v>53</v>
      </c>
      <c r="Z34" s="2"/>
      <c r="AB34">
        <v>9928</v>
      </c>
      <c r="AC34">
        <v>613</v>
      </c>
      <c r="AD34" s="6">
        <v>6.1744560838033841E-2</v>
      </c>
      <c r="AE34">
        <v>33</v>
      </c>
    </row>
    <row r="35" spans="1:31" x14ac:dyDescent="0.2">
      <c r="A35" s="2"/>
      <c r="B35">
        <v>143</v>
      </c>
      <c r="C35" t="s">
        <v>79</v>
      </c>
      <c r="D35" t="s">
        <v>18</v>
      </c>
      <c r="E35">
        <v>60</v>
      </c>
      <c r="F35">
        <v>15</v>
      </c>
      <c r="G35" s="1">
        <v>136.5</v>
      </c>
      <c r="H35">
        <v>79</v>
      </c>
      <c r="I35">
        <v>84</v>
      </c>
      <c r="J35">
        <v>163</v>
      </c>
      <c r="K35">
        <v>0</v>
      </c>
      <c r="L35">
        <v>10000</v>
      </c>
      <c r="M35">
        <v>9370</v>
      </c>
      <c r="N35" s="1">
        <v>276.5</v>
      </c>
      <c r="O35">
        <v>150</v>
      </c>
      <c r="P35" t="s">
        <v>151</v>
      </c>
      <c r="Q35" s="1">
        <v>426.5</v>
      </c>
      <c r="S35">
        <v>0</v>
      </c>
      <c r="T35">
        <v>0</v>
      </c>
      <c r="W35">
        <v>15</v>
      </c>
      <c r="X35" s="1">
        <v>771</v>
      </c>
      <c r="Y35">
        <v>56</v>
      </c>
      <c r="Z35" s="2"/>
      <c r="AB35">
        <v>10040</v>
      </c>
      <c r="AC35">
        <v>670</v>
      </c>
      <c r="AD35" s="6">
        <v>6.6733067729083662E-2</v>
      </c>
      <c r="AE35">
        <v>34</v>
      </c>
    </row>
    <row r="36" spans="1:31" x14ac:dyDescent="0.2">
      <c r="A36" s="2"/>
      <c r="B36">
        <v>24</v>
      </c>
      <c r="C36" t="s">
        <v>98</v>
      </c>
      <c r="D36" t="s">
        <v>28</v>
      </c>
      <c r="E36">
        <v>60</v>
      </c>
      <c r="G36" s="1">
        <v>192</v>
      </c>
      <c r="H36">
        <v>115</v>
      </c>
      <c r="I36">
        <v>120</v>
      </c>
      <c r="J36">
        <v>235</v>
      </c>
      <c r="K36">
        <v>25</v>
      </c>
      <c r="L36">
        <v>10000</v>
      </c>
      <c r="M36">
        <v>9652</v>
      </c>
      <c r="N36" s="1">
        <v>309.39999999999998</v>
      </c>
      <c r="O36">
        <v>150</v>
      </c>
      <c r="P36" t="s">
        <v>151</v>
      </c>
      <c r="Q36" s="1">
        <v>459.4</v>
      </c>
      <c r="R36">
        <v>15</v>
      </c>
      <c r="S36">
        <v>50</v>
      </c>
      <c r="T36">
        <v>90</v>
      </c>
      <c r="W36">
        <v>0</v>
      </c>
      <c r="X36" s="1">
        <v>1036.4000000000001</v>
      </c>
      <c r="Y36">
        <v>14</v>
      </c>
      <c r="Z36" s="2"/>
      <c r="AB36">
        <v>9034</v>
      </c>
      <c r="AC36">
        <v>618</v>
      </c>
      <c r="AD36" s="6">
        <v>6.8408235554571623E-2</v>
      </c>
      <c r="AE36">
        <v>35</v>
      </c>
    </row>
    <row r="37" spans="1:31" x14ac:dyDescent="0.2">
      <c r="A37" s="2"/>
      <c r="B37">
        <v>14</v>
      </c>
      <c r="C37" t="s">
        <v>39</v>
      </c>
      <c r="D37" t="s">
        <v>60</v>
      </c>
      <c r="E37">
        <v>60</v>
      </c>
      <c r="G37" s="1">
        <v>178.33333333333334</v>
      </c>
      <c r="H37">
        <v>101</v>
      </c>
      <c r="I37">
        <v>102</v>
      </c>
      <c r="J37">
        <v>203</v>
      </c>
      <c r="K37">
        <v>25</v>
      </c>
      <c r="L37">
        <v>30000</v>
      </c>
      <c r="M37">
        <v>27911</v>
      </c>
      <c r="N37" s="1">
        <v>268.76111111111112</v>
      </c>
      <c r="O37">
        <v>0</v>
      </c>
      <c r="P37" t="s">
        <v>152</v>
      </c>
      <c r="Q37" s="1">
        <v>268.76111111111112</v>
      </c>
      <c r="S37">
        <v>50</v>
      </c>
      <c r="T37">
        <v>75</v>
      </c>
      <c r="W37">
        <v>0</v>
      </c>
      <c r="X37" s="1">
        <v>785.09444444444443</v>
      </c>
      <c r="Y37">
        <v>52</v>
      </c>
      <c r="Z37" s="2"/>
      <c r="AB37">
        <v>30000</v>
      </c>
      <c r="AC37">
        <v>2089</v>
      </c>
      <c r="AD37" s="6">
        <v>6.9633333333333339E-2</v>
      </c>
      <c r="AE37">
        <v>36</v>
      </c>
    </row>
    <row r="38" spans="1:31" x14ac:dyDescent="0.2">
      <c r="A38" s="2"/>
      <c r="B38">
        <v>39</v>
      </c>
      <c r="C38" t="s">
        <v>140</v>
      </c>
      <c r="D38" t="s">
        <v>28</v>
      </c>
      <c r="E38">
        <v>45</v>
      </c>
      <c r="G38" s="1">
        <v>155</v>
      </c>
      <c r="H38">
        <v>101.33333333333333</v>
      </c>
      <c r="I38">
        <v>113</v>
      </c>
      <c r="J38">
        <v>214.33333333333331</v>
      </c>
      <c r="K38">
        <v>50</v>
      </c>
      <c r="L38">
        <v>10000</v>
      </c>
      <c r="M38">
        <v>9549</v>
      </c>
      <c r="N38" s="1">
        <v>297.38333333333333</v>
      </c>
      <c r="O38">
        <v>0</v>
      </c>
      <c r="P38" t="s">
        <v>152</v>
      </c>
      <c r="Q38" s="1">
        <v>297.38333333333333</v>
      </c>
      <c r="S38">
        <v>50</v>
      </c>
      <c r="T38">
        <v>100</v>
      </c>
      <c r="W38">
        <v>0</v>
      </c>
      <c r="X38" s="1">
        <v>811.7166666666667</v>
      </c>
      <c r="Y38">
        <v>48</v>
      </c>
      <c r="Z38" s="2"/>
      <c r="AB38">
        <v>10328</v>
      </c>
      <c r="AC38">
        <v>779</v>
      </c>
      <c r="AD38" s="6">
        <v>7.5426026336173513E-2</v>
      </c>
      <c r="AE38">
        <v>37</v>
      </c>
    </row>
    <row r="39" spans="1:31" x14ac:dyDescent="0.2">
      <c r="A39" s="2"/>
      <c r="B39">
        <v>100</v>
      </c>
      <c r="C39" t="s">
        <v>89</v>
      </c>
      <c r="D39" t="s">
        <v>73</v>
      </c>
      <c r="E39">
        <v>60</v>
      </c>
      <c r="G39" s="1">
        <v>141.5</v>
      </c>
      <c r="H39">
        <v>100</v>
      </c>
      <c r="I39">
        <v>101</v>
      </c>
      <c r="J39">
        <v>201</v>
      </c>
      <c r="K39">
        <v>50</v>
      </c>
      <c r="L39">
        <v>30000</v>
      </c>
      <c r="M39">
        <v>22600</v>
      </c>
      <c r="N39" s="1">
        <v>62.222222222222229</v>
      </c>
      <c r="O39">
        <v>150</v>
      </c>
      <c r="P39" t="s">
        <v>150</v>
      </c>
      <c r="Q39" s="1">
        <v>212.22222222222223</v>
      </c>
      <c r="S39">
        <v>0</v>
      </c>
      <c r="T39">
        <v>50</v>
      </c>
      <c r="W39">
        <v>0</v>
      </c>
      <c r="X39" s="1">
        <v>664.72222222222217</v>
      </c>
      <c r="Y39">
        <v>68</v>
      </c>
      <c r="Z39" s="2"/>
      <c r="AB39">
        <v>24500</v>
      </c>
      <c r="AC39">
        <v>1900</v>
      </c>
      <c r="AD39" s="6">
        <v>7.7551020408163265E-2</v>
      </c>
      <c r="AE39">
        <v>38</v>
      </c>
    </row>
    <row r="40" spans="1:31" x14ac:dyDescent="0.2">
      <c r="A40" s="2"/>
      <c r="B40">
        <v>76</v>
      </c>
      <c r="C40" t="s">
        <v>85</v>
      </c>
      <c r="D40" t="s">
        <v>83</v>
      </c>
      <c r="E40">
        <v>60</v>
      </c>
      <c r="G40" s="1">
        <v>192</v>
      </c>
      <c r="H40">
        <v>119</v>
      </c>
      <c r="I40">
        <v>114</v>
      </c>
      <c r="J40">
        <v>233</v>
      </c>
      <c r="K40">
        <v>100</v>
      </c>
      <c r="L40">
        <v>30000</v>
      </c>
      <c r="M40">
        <v>27808</v>
      </c>
      <c r="N40" s="1">
        <v>264.75555555555559</v>
      </c>
      <c r="O40">
        <v>150</v>
      </c>
      <c r="P40" t="s">
        <v>151</v>
      </c>
      <c r="Q40" s="1">
        <v>414.75555555555559</v>
      </c>
      <c r="S40">
        <v>50</v>
      </c>
      <c r="T40">
        <v>150</v>
      </c>
      <c r="W40">
        <v>0</v>
      </c>
      <c r="X40" s="1">
        <v>1049.7555555555555</v>
      </c>
      <c r="Y40">
        <v>9</v>
      </c>
      <c r="Z40" s="2"/>
      <c r="AB40">
        <v>30169</v>
      </c>
      <c r="AC40">
        <v>2361</v>
      </c>
      <c r="AD40" s="6">
        <v>7.8259140177002889E-2</v>
      </c>
      <c r="AE40">
        <v>39</v>
      </c>
    </row>
    <row r="41" spans="1:31" x14ac:dyDescent="0.2">
      <c r="A41" s="2"/>
      <c r="B41">
        <v>104</v>
      </c>
      <c r="C41" t="s">
        <v>118</v>
      </c>
      <c r="D41" t="s">
        <v>18</v>
      </c>
      <c r="E41">
        <v>60</v>
      </c>
      <c r="G41" s="1">
        <v>149.5</v>
      </c>
      <c r="H41">
        <v>86</v>
      </c>
      <c r="I41">
        <v>76.5</v>
      </c>
      <c r="J41">
        <v>162.5</v>
      </c>
      <c r="K41">
        <v>100</v>
      </c>
      <c r="L41">
        <v>10000</v>
      </c>
      <c r="M41">
        <v>8045</v>
      </c>
      <c r="N41" s="1">
        <v>121.91666666666666</v>
      </c>
      <c r="O41">
        <v>150</v>
      </c>
      <c r="P41" t="s">
        <v>151</v>
      </c>
      <c r="Q41" s="1">
        <v>271.91666666666663</v>
      </c>
      <c r="S41">
        <v>0</v>
      </c>
      <c r="T41">
        <v>100</v>
      </c>
      <c r="W41">
        <v>0</v>
      </c>
      <c r="X41" s="1">
        <v>743.91666666666663</v>
      </c>
      <c r="Y41">
        <v>61</v>
      </c>
      <c r="Z41" s="2"/>
      <c r="AB41">
        <v>8800</v>
      </c>
      <c r="AC41">
        <v>755</v>
      </c>
      <c r="AD41" s="6">
        <v>8.579545454545455E-2</v>
      </c>
      <c r="AE41">
        <v>40</v>
      </c>
    </row>
    <row r="42" spans="1:31" x14ac:dyDescent="0.2">
      <c r="A42" s="2"/>
      <c r="B42">
        <v>92</v>
      </c>
      <c r="C42" t="s">
        <v>114</v>
      </c>
      <c r="D42" t="s">
        <v>28</v>
      </c>
      <c r="E42">
        <v>60</v>
      </c>
      <c r="G42" s="1">
        <v>166</v>
      </c>
      <c r="H42">
        <v>85</v>
      </c>
      <c r="I42">
        <v>115</v>
      </c>
      <c r="J42">
        <v>200</v>
      </c>
      <c r="K42">
        <v>0</v>
      </c>
      <c r="L42">
        <v>10000</v>
      </c>
      <c r="M42">
        <v>8790</v>
      </c>
      <c r="N42" s="1">
        <v>208.83333333333334</v>
      </c>
      <c r="O42">
        <v>150</v>
      </c>
      <c r="P42" t="s">
        <v>151</v>
      </c>
      <c r="Q42" s="1">
        <v>358.83333333333337</v>
      </c>
      <c r="S42">
        <v>0</v>
      </c>
      <c r="T42">
        <v>0</v>
      </c>
      <c r="W42">
        <v>0</v>
      </c>
      <c r="X42" s="1">
        <v>784.83333333333337</v>
      </c>
      <c r="Y42">
        <v>54</v>
      </c>
      <c r="Z42" s="2"/>
      <c r="AB42">
        <v>9632</v>
      </c>
      <c r="AC42">
        <v>842</v>
      </c>
      <c r="AD42" s="6">
        <v>8.7416943521594681E-2</v>
      </c>
      <c r="AE42">
        <v>41</v>
      </c>
    </row>
    <row r="43" spans="1:31" x14ac:dyDescent="0.2">
      <c r="A43" s="2"/>
      <c r="B43">
        <v>99</v>
      </c>
      <c r="C43" t="s">
        <v>116</v>
      </c>
      <c r="D43" t="s">
        <v>18</v>
      </c>
      <c r="E43">
        <v>45</v>
      </c>
      <c r="G43" s="1">
        <v>185.5</v>
      </c>
      <c r="H43">
        <v>94</v>
      </c>
      <c r="I43">
        <v>91</v>
      </c>
      <c r="J43">
        <v>185</v>
      </c>
      <c r="K43">
        <v>50</v>
      </c>
      <c r="L43">
        <v>10000</v>
      </c>
      <c r="M43">
        <v>9028</v>
      </c>
      <c r="N43" s="1">
        <v>236.6</v>
      </c>
      <c r="O43">
        <v>0</v>
      </c>
      <c r="P43" t="s">
        <v>152</v>
      </c>
      <c r="Q43" s="1">
        <v>236.6</v>
      </c>
      <c r="S43">
        <v>0</v>
      </c>
      <c r="T43">
        <v>50</v>
      </c>
      <c r="W43">
        <v>0</v>
      </c>
      <c r="X43" s="1">
        <v>702.1</v>
      </c>
      <c r="Y43">
        <v>63</v>
      </c>
      <c r="Z43" s="2"/>
      <c r="AB43">
        <v>9899</v>
      </c>
      <c r="AC43">
        <v>871</v>
      </c>
      <c r="AD43" s="6">
        <v>8.7988685725830892E-2</v>
      </c>
      <c r="AE43">
        <v>42</v>
      </c>
    </row>
    <row r="44" spans="1:31" x14ac:dyDescent="0.2">
      <c r="A44" s="2"/>
      <c r="B44">
        <v>124</v>
      </c>
      <c r="C44" t="s">
        <v>78</v>
      </c>
      <c r="D44" t="s">
        <v>60</v>
      </c>
      <c r="E44">
        <v>60</v>
      </c>
      <c r="F44">
        <v>15</v>
      </c>
      <c r="G44" s="1">
        <v>174</v>
      </c>
      <c r="H44">
        <v>90</v>
      </c>
      <c r="I44">
        <v>109</v>
      </c>
      <c r="J44">
        <v>199</v>
      </c>
      <c r="K44">
        <v>100</v>
      </c>
      <c r="L44">
        <v>30000</v>
      </c>
      <c r="M44">
        <v>27309</v>
      </c>
      <c r="N44" s="1">
        <v>245.35</v>
      </c>
      <c r="O44">
        <v>150</v>
      </c>
      <c r="P44" t="s">
        <v>150</v>
      </c>
      <c r="Q44" s="1">
        <v>395.35</v>
      </c>
      <c r="S44">
        <v>0</v>
      </c>
      <c r="T44">
        <v>100</v>
      </c>
      <c r="W44">
        <v>15</v>
      </c>
      <c r="X44" s="1">
        <v>913.35</v>
      </c>
      <c r="Y44">
        <v>28</v>
      </c>
      <c r="Z44" s="2"/>
      <c r="AB44">
        <v>30000</v>
      </c>
      <c r="AC44">
        <v>2691</v>
      </c>
      <c r="AD44" s="6">
        <v>8.9700000000000002E-2</v>
      </c>
      <c r="AE44">
        <v>43</v>
      </c>
    </row>
    <row r="45" spans="1:31" x14ac:dyDescent="0.2">
      <c r="A45" s="2"/>
      <c r="B45">
        <v>11</v>
      </c>
      <c r="C45" t="s">
        <v>93</v>
      </c>
      <c r="D45" t="s">
        <v>18</v>
      </c>
      <c r="E45">
        <v>60</v>
      </c>
      <c r="G45" s="1">
        <v>178</v>
      </c>
      <c r="H45">
        <v>107</v>
      </c>
      <c r="I45">
        <v>85.5</v>
      </c>
      <c r="J45">
        <v>192.5</v>
      </c>
      <c r="K45">
        <v>100</v>
      </c>
      <c r="L45">
        <v>10000</v>
      </c>
      <c r="M45">
        <v>10629</v>
      </c>
      <c r="N45" s="1">
        <v>276.61666666666667</v>
      </c>
      <c r="O45">
        <v>150</v>
      </c>
      <c r="P45" t="s">
        <v>151</v>
      </c>
      <c r="Q45" s="1">
        <v>426.61666666666667</v>
      </c>
      <c r="S45">
        <v>50</v>
      </c>
      <c r="T45">
        <v>150</v>
      </c>
      <c r="W45">
        <v>0</v>
      </c>
      <c r="X45" s="1">
        <v>1007.1166666666667</v>
      </c>
      <c r="Y45">
        <v>18</v>
      </c>
      <c r="Z45" s="2"/>
      <c r="AB45">
        <v>9720</v>
      </c>
      <c r="AC45">
        <v>909</v>
      </c>
      <c r="AD45" s="6">
        <v>9.3518518518518515E-2</v>
      </c>
      <c r="AE45">
        <v>44</v>
      </c>
    </row>
    <row r="46" spans="1:31" x14ac:dyDescent="0.2">
      <c r="A46" s="2"/>
      <c r="B46">
        <v>135</v>
      </c>
      <c r="C46" t="s">
        <v>130</v>
      </c>
      <c r="D46" t="s">
        <v>18</v>
      </c>
      <c r="E46">
        <v>60</v>
      </c>
      <c r="G46" s="1">
        <v>0</v>
      </c>
      <c r="H46">
        <v>64</v>
      </c>
      <c r="I46">
        <v>70</v>
      </c>
      <c r="J46">
        <v>134</v>
      </c>
      <c r="K46">
        <v>100</v>
      </c>
      <c r="L46">
        <v>10000</v>
      </c>
      <c r="M46">
        <v>10024</v>
      </c>
      <c r="N46" s="1">
        <v>347.2</v>
      </c>
      <c r="O46">
        <v>150</v>
      </c>
      <c r="P46" t="s">
        <v>150</v>
      </c>
      <c r="Q46" s="1">
        <v>497.2</v>
      </c>
      <c r="S46">
        <v>50</v>
      </c>
      <c r="T46">
        <v>150</v>
      </c>
      <c r="W46">
        <v>0</v>
      </c>
      <c r="X46" s="1">
        <v>841.2</v>
      </c>
      <c r="Y46">
        <v>44</v>
      </c>
      <c r="Z46" s="2"/>
      <c r="AB46">
        <v>11084</v>
      </c>
      <c r="AC46">
        <v>1060</v>
      </c>
      <c r="AD46" s="6">
        <v>9.5633345362684946E-2</v>
      </c>
      <c r="AE46">
        <v>45</v>
      </c>
    </row>
    <row r="47" spans="1:31" x14ac:dyDescent="0.2">
      <c r="A47" s="2"/>
      <c r="B47">
        <v>12</v>
      </c>
      <c r="C47" t="s">
        <v>43</v>
      </c>
      <c r="D47" t="s">
        <v>60</v>
      </c>
      <c r="E47">
        <v>60</v>
      </c>
      <c r="G47" s="1">
        <v>180</v>
      </c>
      <c r="H47">
        <v>100</v>
      </c>
      <c r="I47">
        <v>89</v>
      </c>
      <c r="J47">
        <v>189</v>
      </c>
      <c r="K47">
        <v>100</v>
      </c>
      <c r="L47">
        <v>30000</v>
      </c>
      <c r="M47">
        <v>24580</v>
      </c>
      <c r="N47" s="1">
        <v>139.22222222222223</v>
      </c>
      <c r="O47">
        <v>150</v>
      </c>
      <c r="P47" t="s">
        <v>150</v>
      </c>
      <c r="Q47" s="1">
        <v>289.22222222222223</v>
      </c>
      <c r="S47">
        <v>50</v>
      </c>
      <c r="T47">
        <v>150</v>
      </c>
      <c r="W47">
        <v>0</v>
      </c>
      <c r="X47" s="1">
        <v>868.22222222222217</v>
      </c>
      <c r="Y47">
        <v>36</v>
      </c>
      <c r="Z47" s="2"/>
      <c r="AB47">
        <v>27473</v>
      </c>
      <c r="AC47">
        <v>2893</v>
      </c>
      <c r="AD47" s="6">
        <v>0.10530338878171296</v>
      </c>
      <c r="AE47">
        <v>46</v>
      </c>
    </row>
    <row r="48" spans="1:31" x14ac:dyDescent="0.2">
      <c r="A48" s="2"/>
      <c r="B48">
        <v>66</v>
      </c>
      <c r="C48" t="s">
        <v>19</v>
      </c>
      <c r="D48" t="s">
        <v>18</v>
      </c>
      <c r="E48">
        <v>60</v>
      </c>
      <c r="G48" s="1">
        <v>183.75</v>
      </c>
      <c r="H48">
        <v>107</v>
      </c>
      <c r="I48">
        <v>115</v>
      </c>
      <c r="J48">
        <v>222</v>
      </c>
      <c r="K48">
        <v>100</v>
      </c>
      <c r="L48">
        <v>10000</v>
      </c>
      <c r="M48">
        <v>8982</v>
      </c>
      <c r="N48" s="1">
        <v>231.23333333333335</v>
      </c>
      <c r="O48">
        <v>0</v>
      </c>
      <c r="P48" t="s">
        <v>152</v>
      </c>
      <c r="Q48" s="1">
        <v>231.23333333333335</v>
      </c>
      <c r="S48">
        <v>50</v>
      </c>
      <c r="T48">
        <v>150</v>
      </c>
      <c r="W48">
        <v>0</v>
      </c>
      <c r="X48" s="1">
        <v>846.98333333333335</v>
      </c>
      <c r="Y48">
        <v>43</v>
      </c>
      <c r="Z48" s="2"/>
      <c r="AB48">
        <v>10050</v>
      </c>
      <c r="AC48">
        <v>1068</v>
      </c>
      <c r="AD48" s="6">
        <v>0.10626865671641791</v>
      </c>
      <c r="AE48">
        <v>47</v>
      </c>
    </row>
    <row r="49" spans="1:31" x14ac:dyDescent="0.2">
      <c r="A49" s="2"/>
      <c r="B49">
        <v>55</v>
      </c>
      <c r="C49" t="s">
        <v>105</v>
      </c>
      <c r="D49" t="s">
        <v>18</v>
      </c>
      <c r="E49">
        <v>60</v>
      </c>
      <c r="F49">
        <v>15</v>
      </c>
      <c r="G49" s="1">
        <v>127.33333333333334</v>
      </c>
      <c r="H49">
        <v>67</v>
      </c>
      <c r="I49">
        <v>97</v>
      </c>
      <c r="J49">
        <v>164</v>
      </c>
      <c r="K49">
        <v>25</v>
      </c>
      <c r="L49">
        <v>10000</v>
      </c>
      <c r="M49">
        <v>12723</v>
      </c>
      <c r="N49" s="1">
        <v>32.316666666666663</v>
      </c>
      <c r="O49">
        <v>150</v>
      </c>
      <c r="P49" t="s">
        <v>150</v>
      </c>
      <c r="Q49" s="1">
        <v>182.31666666666666</v>
      </c>
      <c r="S49">
        <v>0</v>
      </c>
      <c r="T49">
        <v>25</v>
      </c>
      <c r="U49">
        <v>100</v>
      </c>
      <c r="W49">
        <v>115</v>
      </c>
      <c r="X49" s="1">
        <v>443.65000000000009</v>
      </c>
      <c r="Y49">
        <v>98</v>
      </c>
      <c r="Z49" s="2"/>
      <c r="AB49">
        <v>11428</v>
      </c>
      <c r="AC49">
        <v>1295</v>
      </c>
      <c r="AD49" s="6">
        <v>0.11331816590829541</v>
      </c>
      <c r="AE49">
        <v>48</v>
      </c>
    </row>
    <row r="50" spans="1:31" x14ac:dyDescent="0.2">
      <c r="A50" s="2"/>
      <c r="B50">
        <v>134</v>
      </c>
      <c r="C50" t="s">
        <v>129</v>
      </c>
      <c r="D50" t="s">
        <v>60</v>
      </c>
      <c r="E50">
        <v>60</v>
      </c>
      <c r="G50" s="1">
        <v>144.5</v>
      </c>
      <c r="H50">
        <v>112</v>
      </c>
      <c r="I50">
        <v>108</v>
      </c>
      <c r="J50">
        <v>220</v>
      </c>
      <c r="K50">
        <v>100</v>
      </c>
      <c r="L50">
        <v>30000</v>
      </c>
      <c r="M50">
        <v>27233</v>
      </c>
      <c r="N50" s="1">
        <v>242.39444444444445</v>
      </c>
      <c r="O50">
        <v>150</v>
      </c>
      <c r="P50" t="s">
        <v>151</v>
      </c>
      <c r="Q50" s="1">
        <v>392.39444444444445</v>
      </c>
      <c r="R50">
        <v>15</v>
      </c>
      <c r="S50">
        <v>50</v>
      </c>
      <c r="T50">
        <v>165</v>
      </c>
      <c r="W50">
        <v>0</v>
      </c>
      <c r="X50" s="1">
        <v>981.89444444444439</v>
      </c>
      <c r="Y50">
        <v>20</v>
      </c>
      <c r="Z50" s="2"/>
      <c r="AB50">
        <v>30754</v>
      </c>
      <c r="AC50">
        <v>3521</v>
      </c>
      <c r="AD50" s="6">
        <v>0.1144891721402094</v>
      </c>
      <c r="AE50">
        <v>49</v>
      </c>
    </row>
    <row r="51" spans="1:31" x14ac:dyDescent="0.2">
      <c r="A51" s="2"/>
      <c r="B51">
        <v>103</v>
      </c>
      <c r="C51" t="s">
        <v>22</v>
      </c>
      <c r="D51" t="s">
        <v>18</v>
      </c>
      <c r="E51">
        <v>60</v>
      </c>
      <c r="F51">
        <v>15</v>
      </c>
      <c r="G51" s="1">
        <v>186</v>
      </c>
      <c r="H51">
        <v>100</v>
      </c>
      <c r="I51">
        <v>113</v>
      </c>
      <c r="J51">
        <v>213</v>
      </c>
      <c r="K51">
        <v>100</v>
      </c>
      <c r="L51">
        <v>10000</v>
      </c>
      <c r="M51">
        <v>9688</v>
      </c>
      <c r="N51" s="1">
        <v>313.60000000000002</v>
      </c>
      <c r="O51">
        <v>150</v>
      </c>
      <c r="P51" t="s">
        <v>150</v>
      </c>
      <c r="Q51" s="1">
        <v>463.6</v>
      </c>
      <c r="R51">
        <v>15</v>
      </c>
      <c r="S51">
        <v>50</v>
      </c>
      <c r="T51">
        <v>165</v>
      </c>
      <c r="W51">
        <v>15</v>
      </c>
      <c r="X51" s="1">
        <v>1072.5999999999999</v>
      </c>
      <c r="Y51">
        <v>6</v>
      </c>
      <c r="Z51" s="2"/>
      <c r="AB51">
        <v>11011</v>
      </c>
      <c r="AC51">
        <v>1323</v>
      </c>
      <c r="AD51" s="6">
        <v>0.12015257469802924</v>
      </c>
      <c r="AE51">
        <v>49</v>
      </c>
    </row>
    <row r="52" spans="1:31" x14ac:dyDescent="0.2">
      <c r="A52" s="2"/>
      <c r="B52">
        <v>146</v>
      </c>
      <c r="C52" t="s">
        <v>67</v>
      </c>
      <c r="D52" t="s">
        <v>18</v>
      </c>
      <c r="E52">
        <v>60</v>
      </c>
      <c r="G52" s="1">
        <v>82.5</v>
      </c>
      <c r="H52">
        <v>100</v>
      </c>
      <c r="I52">
        <v>67</v>
      </c>
      <c r="J52">
        <v>167</v>
      </c>
      <c r="K52">
        <v>0</v>
      </c>
      <c r="L52">
        <v>10000</v>
      </c>
      <c r="M52">
        <v>9193</v>
      </c>
      <c r="N52" s="1">
        <v>255.85</v>
      </c>
      <c r="O52">
        <v>0</v>
      </c>
      <c r="P52" t="s">
        <v>152</v>
      </c>
      <c r="Q52" s="1">
        <v>255.85</v>
      </c>
      <c r="S52">
        <v>50</v>
      </c>
      <c r="T52">
        <v>50</v>
      </c>
      <c r="V52">
        <v>50</v>
      </c>
      <c r="W52">
        <v>50</v>
      </c>
      <c r="X52" s="1">
        <v>565.35</v>
      </c>
      <c r="Y52">
        <v>80</v>
      </c>
      <c r="Z52" s="2"/>
      <c r="AB52">
        <v>10487</v>
      </c>
      <c r="AC52">
        <v>1294</v>
      </c>
      <c r="AD52" s="6">
        <v>0.12339086488032802</v>
      </c>
      <c r="AE52">
        <v>50</v>
      </c>
    </row>
    <row r="53" spans="1:31" x14ac:dyDescent="0.2">
      <c r="A53" s="2"/>
      <c r="B53">
        <v>105</v>
      </c>
      <c r="C53" t="s">
        <v>119</v>
      </c>
      <c r="D53" t="s">
        <v>18</v>
      </c>
      <c r="E53">
        <v>60</v>
      </c>
      <c r="G53" s="1">
        <v>183</v>
      </c>
      <c r="H53">
        <v>85</v>
      </c>
      <c r="I53">
        <v>94</v>
      </c>
      <c r="J53">
        <v>179</v>
      </c>
      <c r="K53">
        <v>100</v>
      </c>
      <c r="L53">
        <v>10000</v>
      </c>
      <c r="M53">
        <v>12270</v>
      </c>
      <c r="N53" s="1">
        <v>85.166666666666686</v>
      </c>
      <c r="O53">
        <v>0</v>
      </c>
      <c r="P53" t="s">
        <v>152</v>
      </c>
      <c r="Q53" s="1">
        <v>85.166666666666686</v>
      </c>
      <c r="S53">
        <v>0</v>
      </c>
      <c r="T53">
        <v>100</v>
      </c>
      <c r="W53">
        <v>0</v>
      </c>
      <c r="X53" s="1">
        <v>607.16666666666674</v>
      </c>
      <c r="Y53">
        <v>73</v>
      </c>
      <c r="Z53" s="2"/>
      <c r="AB53">
        <v>10900</v>
      </c>
      <c r="AC53">
        <v>1370</v>
      </c>
      <c r="AD53" s="6">
        <v>0.12568807339449542</v>
      </c>
      <c r="AE53">
        <v>51</v>
      </c>
    </row>
    <row r="54" spans="1:31" x14ac:dyDescent="0.2">
      <c r="A54" s="2"/>
      <c r="B54">
        <v>5</v>
      </c>
      <c r="C54" t="s">
        <v>91</v>
      </c>
      <c r="D54" t="s">
        <v>18</v>
      </c>
      <c r="E54">
        <v>60</v>
      </c>
      <c r="G54" s="1">
        <v>176</v>
      </c>
      <c r="H54">
        <v>100</v>
      </c>
      <c r="I54">
        <v>100</v>
      </c>
      <c r="J54">
        <v>200</v>
      </c>
      <c r="K54">
        <v>100</v>
      </c>
      <c r="L54">
        <v>10000</v>
      </c>
      <c r="M54">
        <v>8694</v>
      </c>
      <c r="N54" s="1">
        <v>197.63333333333333</v>
      </c>
      <c r="O54">
        <v>150</v>
      </c>
      <c r="P54" t="s">
        <v>150</v>
      </c>
      <c r="Q54" s="1">
        <v>347.63333333333333</v>
      </c>
      <c r="R54">
        <v>15</v>
      </c>
      <c r="S54">
        <v>0</v>
      </c>
      <c r="T54">
        <v>115</v>
      </c>
      <c r="W54">
        <v>0</v>
      </c>
      <c r="X54" s="1">
        <v>898.63333333333333</v>
      </c>
      <c r="Y54">
        <v>31</v>
      </c>
      <c r="Z54" s="2"/>
      <c r="AB54">
        <v>9967</v>
      </c>
      <c r="AC54">
        <v>1273</v>
      </c>
      <c r="AD54" s="6">
        <v>0.12772148088692686</v>
      </c>
      <c r="AE54">
        <v>52</v>
      </c>
    </row>
    <row r="55" spans="1:31" x14ac:dyDescent="0.2">
      <c r="A55" s="2"/>
      <c r="B55">
        <v>120</v>
      </c>
      <c r="C55" t="s">
        <v>49</v>
      </c>
      <c r="D55" t="s">
        <v>18</v>
      </c>
      <c r="E55">
        <v>60</v>
      </c>
      <c r="G55" s="1">
        <v>175</v>
      </c>
      <c r="H55">
        <v>98.5</v>
      </c>
      <c r="I55">
        <v>106</v>
      </c>
      <c r="J55">
        <v>204.5</v>
      </c>
      <c r="K55">
        <v>25</v>
      </c>
      <c r="L55">
        <v>10000</v>
      </c>
      <c r="M55">
        <v>9401</v>
      </c>
      <c r="N55" s="1">
        <v>280.11666666666667</v>
      </c>
      <c r="O55">
        <v>150</v>
      </c>
      <c r="P55" t="s">
        <v>150</v>
      </c>
      <c r="Q55" s="1">
        <v>430.11666666666667</v>
      </c>
      <c r="S55">
        <v>0</v>
      </c>
      <c r="T55">
        <v>25</v>
      </c>
      <c r="W55">
        <v>0</v>
      </c>
      <c r="X55" s="1">
        <v>894.61666666666667</v>
      </c>
      <c r="Y55">
        <v>32</v>
      </c>
      <c r="Z55" s="2"/>
      <c r="AB55">
        <v>10800</v>
      </c>
      <c r="AC55">
        <v>1399</v>
      </c>
      <c r="AD55" s="6">
        <v>0.12953703703703703</v>
      </c>
      <c r="AE55">
        <v>53</v>
      </c>
    </row>
    <row r="56" spans="1:31" x14ac:dyDescent="0.2">
      <c r="A56" s="2"/>
      <c r="B56">
        <v>60</v>
      </c>
      <c r="C56" t="s">
        <v>80</v>
      </c>
      <c r="D56" t="s">
        <v>60</v>
      </c>
      <c r="E56">
        <v>60</v>
      </c>
      <c r="G56" s="1">
        <v>179.75</v>
      </c>
      <c r="H56">
        <v>72</v>
      </c>
      <c r="I56">
        <v>102</v>
      </c>
      <c r="J56">
        <v>174</v>
      </c>
      <c r="K56">
        <v>100</v>
      </c>
      <c r="L56">
        <v>30000</v>
      </c>
      <c r="M56">
        <v>25751</v>
      </c>
      <c r="N56" s="1">
        <v>184.76111111111112</v>
      </c>
      <c r="O56">
        <v>150</v>
      </c>
      <c r="P56" t="s">
        <v>151</v>
      </c>
      <c r="Q56" s="1">
        <v>334.76111111111112</v>
      </c>
      <c r="S56">
        <v>0</v>
      </c>
      <c r="T56">
        <v>100</v>
      </c>
      <c r="W56">
        <v>0</v>
      </c>
      <c r="X56" s="1">
        <v>848.51111111111118</v>
      </c>
      <c r="Y56">
        <v>42</v>
      </c>
      <c r="Z56" s="2"/>
      <c r="AB56">
        <v>29596</v>
      </c>
      <c r="AC56">
        <v>3845</v>
      </c>
      <c r="AD56" s="6">
        <v>0.12991620489255304</v>
      </c>
      <c r="AE56">
        <v>54</v>
      </c>
    </row>
    <row r="57" spans="1:31" x14ac:dyDescent="0.2">
      <c r="A57" s="2"/>
      <c r="B57">
        <v>15</v>
      </c>
      <c r="C57" t="s">
        <v>94</v>
      </c>
      <c r="D57" t="s">
        <v>18</v>
      </c>
      <c r="E57">
        <v>60</v>
      </c>
      <c r="G57" s="1">
        <v>0</v>
      </c>
      <c r="H57">
        <v>44</v>
      </c>
      <c r="I57">
        <v>62</v>
      </c>
      <c r="J57">
        <v>106</v>
      </c>
      <c r="K57">
        <v>100</v>
      </c>
      <c r="L57">
        <v>10000</v>
      </c>
      <c r="M57">
        <v>8529</v>
      </c>
      <c r="N57" s="1">
        <v>178.38333333333333</v>
      </c>
      <c r="O57">
        <v>150</v>
      </c>
      <c r="P57" t="s">
        <v>151</v>
      </c>
      <c r="Q57" s="1">
        <v>328.38333333333333</v>
      </c>
      <c r="S57">
        <v>0</v>
      </c>
      <c r="T57">
        <v>100</v>
      </c>
      <c r="W57">
        <v>0</v>
      </c>
      <c r="X57" s="1">
        <v>594.38333333333333</v>
      </c>
      <c r="Y57">
        <v>76</v>
      </c>
      <c r="Z57" s="2"/>
      <c r="AB57">
        <v>9853</v>
      </c>
      <c r="AC57">
        <v>1324</v>
      </c>
      <c r="AD57" s="6">
        <v>0.1343753171622856</v>
      </c>
      <c r="AE57">
        <v>55</v>
      </c>
    </row>
    <row r="58" spans="1:31" x14ac:dyDescent="0.2">
      <c r="A58" s="2"/>
      <c r="B58">
        <v>49</v>
      </c>
      <c r="C58" t="s">
        <v>103</v>
      </c>
      <c r="D58" t="s">
        <v>18</v>
      </c>
      <c r="E58">
        <v>60</v>
      </c>
      <c r="G58" s="1">
        <v>159</v>
      </c>
      <c r="H58">
        <v>102</v>
      </c>
      <c r="I58">
        <v>105</v>
      </c>
      <c r="J58">
        <v>207</v>
      </c>
      <c r="K58">
        <v>100</v>
      </c>
      <c r="L58">
        <v>10000</v>
      </c>
      <c r="M58">
        <v>10315</v>
      </c>
      <c r="N58" s="1">
        <v>313.25</v>
      </c>
      <c r="O58">
        <v>150</v>
      </c>
      <c r="P58" t="s">
        <v>151</v>
      </c>
      <c r="Q58" s="1">
        <v>463.25</v>
      </c>
      <c r="S58">
        <v>0</v>
      </c>
      <c r="T58">
        <v>100</v>
      </c>
      <c r="W58">
        <v>0</v>
      </c>
      <c r="X58" s="1">
        <v>989.25</v>
      </c>
      <c r="Y58">
        <v>19</v>
      </c>
      <c r="Z58" s="2"/>
      <c r="AB58">
        <v>9055</v>
      </c>
      <c r="AC58">
        <v>1260</v>
      </c>
      <c r="AD58" s="6">
        <v>0.13914964108227498</v>
      </c>
      <c r="AE58">
        <v>56</v>
      </c>
    </row>
    <row r="59" spans="1:31" x14ac:dyDescent="0.2">
      <c r="A59" s="2"/>
      <c r="B59">
        <v>35</v>
      </c>
      <c r="C59" t="s">
        <v>100</v>
      </c>
      <c r="D59" t="s">
        <v>18</v>
      </c>
      <c r="E59">
        <v>60</v>
      </c>
      <c r="G59" s="1">
        <v>152</v>
      </c>
      <c r="H59">
        <v>105</v>
      </c>
      <c r="I59">
        <v>87.7</v>
      </c>
      <c r="J59">
        <v>192.7</v>
      </c>
      <c r="K59">
        <v>0</v>
      </c>
      <c r="L59">
        <v>10000</v>
      </c>
      <c r="M59">
        <v>8984</v>
      </c>
      <c r="N59" s="1">
        <v>231.46666666666667</v>
      </c>
      <c r="O59">
        <v>0</v>
      </c>
      <c r="P59" t="s">
        <v>158</v>
      </c>
      <c r="Q59" s="1">
        <v>231.46666666666667</v>
      </c>
      <c r="S59">
        <v>50</v>
      </c>
      <c r="T59">
        <v>50</v>
      </c>
      <c r="W59">
        <v>0</v>
      </c>
      <c r="X59" s="1">
        <v>686.16666666666663</v>
      </c>
      <c r="Y59">
        <v>66</v>
      </c>
      <c r="Z59" s="2"/>
      <c r="AB59">
        <v>10500</v>
      </c>
      <c r="AC59">
        <v>1516</v>
      </c>
      <c r="AD59" s="6">
        <v>0.14438095238095239</v>
      </c>
      <c r="AE59">
        <v>57</v>
      </c>
    </row>
    <row r="60" spans="1:31" x14ac:dyDescent="0.2">
      <c r="A60" s="2"/>
      <c r="B60">
        <v>147</v>
      </c>
      <c r="C60" t="s">
        <v>132</v>
      </c>
      <c r="D60" t="s">
        <v>18</v>
      </c>
      <c r="E60">
        <v>60</v>
      </c>
      <c r="G60" s="1">
        <v>169</v>
      </c>
      <c r="H60">
        <v>105</v>
      </c>
      <c r="I60">
        <v>100.7</v>
      </c>
      <c r="J60">
        <v>205.7</v>
      </c>
      <c r="K60">
        <v>100</v>
      </c>
      <c r="L60">
        <v>10000</v>
      </c>
      <c r="M60">
        <v>8233</v>
      </c>
      <c r="N60" s="1">
        <v>143.85</v>
      </c>
      <c r="O60">
        <v>150</v>
      </c>
      <c r="P60" t="s">
        <v>151</v>
      </c>
      <c r="Q60" s="1">
        <v>293.85000000000002</v>
      </c>
      <c r="S60">
        <v>50</v>
      </c>
      <c r="T60">
        <v>150</v>
      </c>
      <c r="W60">
        <v>0</v>
      </c>
      <c r="X60" s="1">
        <v>878.55</v>
      </c>
      <c r="Y60">
        <v>34</v>
      </c>
      <c r="Z60" s="2"/>
      <c r="AB60">
        <v>9700</v>
      </c>
      <c r="AC60">
        <v>1467</v>
      </c>
      <c r="AD60" s="6">
        <v>0.15123711340206186</v>
      </c>
      <c r="AE60">
        <v>58</v>
      </c>
    </row>
    <row r="61" spans="1:31" x14ac:dyDescent="0.2">
      <c r="A61" s="2"/>
      <c r="B61">
        <v>113</v>
      </c>
      <c r="C61" t="s">
        <v>125</v>
      </c>
      <c r="D61" t="s">
        <v>18</v>
      </c>
      <c r="E61">
        <v>60</v>
      </c>
      <c r="G61" s="1">
        <v>171.5</v>
      </c>
      <c r="H61">
        <v>115</v>
      </c>
      <c r="I61">
        <v>95</v>
      </c>
      <c r="J61">
        <v>210</v>
      </c>
      <c r="K61">
        <v>50</v>
      </c>
      <c r="L61">
        <v>10000</v>
      </c>
      <c r="M61">
        <v>8925</v>
      </c>
      <c r="N61" s="1">
        <v>224.58333333333331</v>
      </c>
      <c r="O61">
        <v>0</v>
      </c>
      <c r="P61" t="s">
        <v>152</v>
      </c>
      <c r="Q61" s="1">
        <v>224.58333333333331</v>
      </c>
      <c r="S61">
        <v>50</v>
      </c>
      <c r="T61">
        <v>100</v>
      </c>
      <c r="W61">
        <v>0</v>
      </c>
      <c r="X61" s="1">
        <v>766.08333333333326</v>
      </c>
      <c r="Y61">
        <v>57</v>
      </c>
      <c r="Z61" s="2"/>
      <c r="AB61">
        <v>10544</v>
      </c>
      <c r="AC61">
        <v>1619</v>
      </c>
      <c r="AD61" s="6">
        <v>0.15354704097116845</v>
      </c>
      <c r="AE61">
        <v>59</v>
      </c>
    </row>
    <row r="62" spans="1:31" x14ac:dyDescent="0.2">
      <c r="A62" s="2"/>
      <c r="B62">
        <v>67</v>
      </c>
      <c r="C62" t="s">
        <v>53</v>
      </c>
      <c r="D62" t="s">
        <v>18</v>
      </c>
      <c r="E62">
        <v>60</v>
      </c>
      <c r="G62" s="1">
        <v>158</v>
      </c>
      <c r="H62">
        <v>107</v>
      </c>
      <c r="I62">
        <v>97</v>
      </c>
      <c r="J62">
        <v>204</v>
      </c>
      <c r="K62">
        <v>0</v>
      </c>
      <c r="L62">
        <v>10000</v>
      </c>
      <c r="M62">
        <v>6928</v>
      </c>
      <c r="N62" s="1">
        <v>0</v>
      </c>
      <c r="O62">
        <v>150</v>
      </c>
      <c r="P62" t="s">
        <v>151</v>
      </c>
      <c r="Q62" s="1">
        <v>150</v>
      </c>
      <c r="S62">
        <v>50</v>
      </c>
      <c r="T62">
        <v>50</v>
      </c>
      <c r="V62">
        <v>0</v>
      </c>
      <c r="W62">
        <v>0</v>
      </c>
      <c r="X62" s="1">
        <v>622</v>
      </c>
      <c r="Y62">
        <v>71</v>
      </c>
      <c r="Z62" s="2"/>
      <c r="AB62">
        <v>6000</v>
      </c>
      <c r="AC62">
        <v>928</v>
      </c>
      <c r="AD62" s="6">
        <v>0.15466666666666667</v>
      </c>
      <c r="AE62">
        <v>60</v>
      </c>
    </row>
    <row r="63" spans="1:31" x14ac:dyDescent="0.2">
      <c r="A63" s="2"/>
      <c r="B63">
        <v>51</v>
      </c>
      <c r="C63" t="s">
        <v>35</v>
      </c>
      <c r="D63" t="s">
        <v>18</v>
      </c>
      <c r="E63">
        <v>60</v>
      </c>
      <c r="F63">
        <v>15</v>
      </c>
      <c r="G63" s="1">
        <v>128.5</v>
      </c>
      <c r="H63">
        <v>99</v>
      </c>
      <c r="I63">
        <v>82</v>
      </c>
      <c r="J63">
        <v>181</v>
      </c>
      <c r="K63">
        <v>25</v>
      </c>
      <c r="L63">
        <v>10000</v>
      </c>
      <c r="M63">
        <v>8985</v>
      </c>
      <c r="N63" s="1">
        <v>231.58333333333331</v>
      </c>
      <c r="O63">
        <v>150</v>
      </c>
      <c r="P63" t="s">
        <v>151</v>
      </c>
      <c r="Q63" s="1">
        <v>381.58333333333331</v>
      </c>
      <c r="S63">
        <v>0</v>
      </c>
      <c r="T63">
        <v>25</v>
      </c>
      <c r="W63">
        <v>15</v>
      </c>
      <c r="X63" s="1">
        <v>761.08333333333326</v>
      </c>
      <c r="Y63">
        <v>58</v>
      </c>
      <c r="Z63" s="2"/>
      <c r="AB63">
        <v>10690</v>
      </c>
      <c r="AC63">
        <v>1705</v>
      </c>
      <c r="AD63" s="6">
        <v>0.15949485500467728</v>
      </c>
      <c r="AE63">
        <v>61</v>
      </c>
    </row>
    <row r="64" spans="1:31" x14ac:dyDescent="0.2">
      <c r="A64" s="2"/>
      <c r="B64">
        <v>154</v>
      </c>
      <c r="C64" t="s">
        <v>87</v>
      </c>
      <c r="D64" t="s">
        <v>28</v>
      </c>
      <c r="E64">
        <v>45</v>
      </c>
      <c r="G64" s="1">
        <v>165.5</v>
      </c>
      <c r="H64">
        <v>104</v>
      </c>
      <c r="I64">
        <v>96</v>
      </c>
      <c r="J64">
        <v>200</v>
      </c>
      <c r="K64">
        <v>50</v>
      </c>
      <c r="L64">
        <v>10000</v>
      </c>
      <c r="M64">
        <v>6487</v>
      </c>
      <c r="N64" s="1">
        <v>0</v>
      </c>
      <c r="O64">
        <v>150</v>
      </c>
      <c r="P64" t="s">
        <v>150</v>
      </c>
      <c r="Q64" s="1">
        <v>150</v>
      </c>
      <c r="S64">
        <v>50</v>
      </c>
      <c r="T64">
        <v>100</v>
      </c>
      <c r="W64">
        <v>0</v>
      </c>
      <c r="X64" s="1">
        <v>660.5</v>
      </c>
      <c r="Y64">
        <v>69</v>
      </c>
      <c r="Z64" s="2"/>
      <c r="AB64">
        <v>7800</v>
      </c>
      <c r="AC64">
        <v>1313</v>
      </c>
      <c r="AD64" s="6">
        <v>0.16833333333333333</v>
      </c>
      <c r="AE64">
        <v>62</v>
      </c>
    </row>
    <row r="65" spans="1:31" x14ac:dyDescent="0.2">
      <c r="A65" s="2"/>
      <c r="B65">
        <v>106</v>
      </c>
      <c r="C65" t="s">
        <v>51</v>
      </c>
      <c r="D65" t="s">
        <v>18</v>
      </c>
      <c r="E65">
        <v>60</v>
      </c>
      <c r="G65" s="1">
        <v>0</v>
      </c>
      <c r="H65">
        <v>108</v>
      </c>
      <c r="I65">
        <v>65</v>
      </c>
      <c r="J65">
        <v>173</v>
      </c>
      <c r="K65">
        <v>100</v>
      </c>
      <c r="L65">
        <v>10000</v>
      </c>
      <c r="M65">
        <v>8947</v>
      </c>
      <c r="N65" s="1">
        <v>227.14999999999998</v>
      </c>
      <c r="O65">
        <v>150</v>
      </c>
      <c r="P65" t="s">
        <v>150</v>
      </c>
      <c r="Q65" s="1">
        <v>377.15</v>
      </c>
      <c r="S65">
        <v>50</v>
      </c>
      <c r="T65">
        <v>150</v>
      </c>
      <c r="W65">
        <v>0</v>
      </c>
      <c r="X65" s="1">
        <v>760.15</v>
      </c>
      <c r="Y65">
        <v>59</v>
      </c>
      <c r="Z65" s="2"/>
      <c r="AB65">
        <v>10782</v>
      </c>
      <c r="AC65">
        <v>1835</v>
      </c>
      <c r="AD65" s="6">
        <v>0.17019105917269522</v>
      </c>
      <c r="AE65">
        <v>63</v>
      </c>
    </row>
    <row r="66" spans="1:31" x14ac:dyDescent="0.2">
      <c r="A66" s="2"/>
      <c r="B66">
        <v>21</v>
      </c>
      <c r="C66" t="s">
        <v>77</v>
      </c>
      <c r="D66" t="s">
        <v>18</v>
      </c>
      <c r="E66">
        <v>60</v>
      </c>
      <c r="G66" s="1">
        <v>173.33333333333331</v>
      </c>
      <c r="H66">
        <v>107</v>
      </c>
      <c r="I66">
        <v>118.7</v>
      </c>
      <c r="J66">
        <v>225.7</v>
      </c>
      <c r="K66">
        <v>50</v>
      </c>
      <c r="L66">
        <v>10000</v>
      </c>
      <c r="M66">
        <v>8279</v>
      </c>
      <c r="N66" s="1">
        <v>149.21666666666667</v>
      </c>
      <c r="O66">
        <v>150</v>
      </c>
      <c r="P66" t="s">
        <v>151</v>
      </c>
      <c r="Q66" s="1">
        <v>299.2166666666667</v>
      </c>
      <c r="S66">
        <v>50</v>
      </c>
      <c r="T66">
        <v>100</v>
      </c>
      <c r="W66">
        <v>0</v>
      </c>
      <c r="X66" s="1">
        <v>858.25</v>
      </c>
      <c r="Y66">
        <v>38</v>
      </c>
      <c r="Z66" s="2"/>
      <c r="AB66">
        <v>10000</v>
      </c>
      <c r="AC66">
        <v>1721</v>
      </c>
      <c r="AD66" s="6">
        <v>0.1721</v>
      </c>
      <c r="AE66">
        <v>64</v>
      </c>
    </row>
    <row r="67" spans="1:31" x14ac:dyDescent="0.2">
      <c r="A67" s="2"/>
      <c r="B67">
        <v>57</v>
      </c>
      <c r="C67" t="s">
        <v>45</v>
      </c>
      <c r="D67" t="s">
        <v>18</v>
      </c>
      <c r="E67">
        <v>45</v>
      </c>
      <c r="G67" s="1">
        <v>142.5</v>
      </c>
      <c r="H67">
        <v>87</v>
      </c>
      <c r="I67">
        <v>76.5</v>
      </c>
      <c r="J67">
        <v>163.5</v>
      </c>
      <c r="K67">
        <v>25</v>
      </c>
      <c r="L67">
        <v>10000</v>
      </c>
      <c r="M67">
        <v>8489</v>
      </c>
      <c r="N67" s="1">
        <v>173.71666666666667</v>
      </c>
      <c r="O67">
        <v>150</v>
      </c>
      <c r="P67" t="s">
        <v>151</v>
      </c>
      <c r="Q67" s="1">
        <v>323.7166666666667</v>
      </c>
      <c r="S67">
        <v>0</v>
      </c>
      <c r="T67">
        <v>25</v>
      </c>
      <c r="W67">
        <v>0</v>
      </c>
      <c r="X67" s="1">
        <v>699.7166666666667</v>
      </c>
      <c r="Y67">
        <v>64</v>
      </c>
      <c r="Z67" s="2"/>
      <c r="AB67">
        <v>10398</v>
      </c>
      <c r="AC67">
        <v>1909</v>
      </c>
      <c r="AD67" s="6">
        <v>0.18359299865358722</v>
      </c>
      <c r="AE67">
        <v>66</v>
      </c>
    </row>
    <row r="68" spans="1:31" x14ac:dyDescent="0.2">
      <c r="A68" s="2"/>
      <c r="B68">
        <v>151</v>
      </c>
      <c r="C68" t="s">
        <v>134</v>
      </c>
      <c r="D68" t="s">
        <v>18</v>
      </c>
      <c r="E68">
        <v>60</v>
      </c>
      <c r="G68" s="1">
        <v>134.5</v>
      </c>
      <c r="H68">
        <v>91</v>
      </c>
      <c r="I68">
        <v>97</v>
      </c>
      <c r="J68">
        <v>188</v>
      </c>
      <c r="K68">
        <v>50</v>
      </c>
      <c r="L68">
        <v>10000</v>
      </c>
      <c r="M68">
        <v>11607</v>
      </c>
      <c r="N68" s="1">
        <v>162.51666666666665</v>
      </c>
      <c r="O68">
        <v>150</v>
      </c>
      <c r="P68" t="s">
        <v>151</v>
      </c>
      <c r="Q68" s="1">
        <v>312.51666666666665</v>
      </c>
      <c r="S68">
        <v>50</v>
      </c>
      <c r="T68">
        <v>100</v>
      </c>
      <c r="W68">
        <v>0</v>
      </c>
      <c r="X68" s="1">
        <v>795.01666666666665</v>
      </c>
      <c r="Y68">
        <v>50</v>
      </c>
      <c r="Z68" s="2"/>
      <c r="AB68">
        <v>9800</v>
      </c>
      <c r="AC68">
        <v>1807</v>
      </c>
      <c r="AD68" s="6">
        <v>0.18438775510204081</v>
      </c>
      <c r="AE68">
        <v>67</v>
      </c>
    </row>
    <row r="69" spans="1:31" x14ac:dyDescent="0.2">
      <c r="A69" s="2"/>
      <c r="B69">
        <v>13</v>
      </c>
      <c r="C69" t="s">
        <v>17</v>
      </c>
      <c r="D69" t="s">
        <v>60</v>
      </c>
      <c r="E69">
        <v>60</v>
      </c>
      <c r="G69" s="1">
        <v>179</v>
      </c>
      <c r="H69">
        <v>111.5</v>
      </c>
      <c r="I69">
        <v>100</v>
      </c>
      <c r="J69">
        <v>211.5</v>
      </c>
      <c r="K69">
        <v>0</v>
      </c>
      <c r="L69">
        <v>30000</v>
      </c>
      <c r="M69">
        <v>23760</v>
      </c>
      <c r="N69" s="1">
        <v>107.33333333333334</v>
      </c>
      <c r="O69">
        <v>150</v>
      </c>
      <c r="P69" t="s">
        <v>151</v>
      </c>
      <c r="Q69" s="1">
        <v>257.33333333333337</v>
      </c>
      <c r="S69">
        <v>50</v>
      </c>
      <c r="T69">
        <v>50</v>
      </c>
      <c r="W69">
        <v>0</v>
      </c>
      <c r="X69" s="1">
        <v>757.83333333333337</v>
      </c>
      <c r="Y69">
        <v>60</v>
      </c>
      <c r="Z69" s="2"/>
      <c r="AB69">
        <v>29315</v>
      </c>
      <c r="AC69">
        <v>5555</v>
      </c>
      <c r="AD69" s="6">
        <v>0.18949343339587241</v>
      </c>
      <c r="AE69">
        <v>68</v>
      </c>
    </row>
    <row r="70" spans="1:31" x14ac:dyDescent="0.2">
      <c r="A70" s="2"/>
      <c r="B70">
        <v>150</v>
      </c>
      <c r="C70" t="s">
        <v>23</v>
      </c>
      <c r="D70" t="s">
        <v>18</v>
      </c>
      <c r="E70">
        <v>60</v>
      </c>
      <c r="G70" s="1">
        <v>187.33333333333334</v>
      </c>
      <c r="H70">
        <v>86</v>
      </c>
      <c r="I70">
        <v>110.3</v>
      </c>
      <c r="J70">
        <v>196.3</v>
      </c>
      <c r="K70">
        <v>100</v>
      </c>
      <c r="L70">
        <v>10000</v>
      </c>
      <c r="M70">
        <v>7998</v>
      </c>
      <c r="N70" s="1">
        <v>116.43333333333334</v>
      </c>
      <c r="O70">
        <v>0</v>
      </c>
      <c r="P70" t="s">
        <v>152</v>
      </c>
      <c r="Q70" s="1">
        <v>116.43333333333334</v>
      </c>
      <c r="S70">
        <v>50</v>
      </c>
      <c r="T70">
        <v>150</v>
      </c>
      <c r="W70">
        <v>0</v>
      </c>
      <c r="X70" s="1">
        <v>710.06666666666661</v>
      </c>
      <c r="Y70">
        <v>62</v>
      </c>
      <c r="Z70" s="2"/>
      <c r="AB70">
        <v>10242</v>
      </c>
      <c r="AC70">
        <v>2244</v>
      </c>
      <c r="AD70" s="6">
        <v>0.21909783245459871</v>
      </c>
      <c r="AE70">
        <v>69</v>
      </c>
    </row>
    <row r="71" spans="1:31" x14ac:dyDescent="0.2">
      <c r="A71" s="2"/>
      <c r="B71">
        <v>47</v>
      </c>
      <c r="C71" t="s">
        <v>62</v>
      </c>
      <c r="D71" t="s">
        <v>28</v>
      </c>
      <c r="E71">
        <v>60</v>
      </c>
      <c r="G71" s="1">
        <v>154.5</v>
      </c>
      <c r="H71">
        <v>100</v>
      </c>
      <c r="I71">
        <v>109.5</v>
      </c>
      <c r="J71">
        <v>209.5</v>
      </c>
      <c r="K71">
        <v>100</v>
      </c>
      <c r="L71">
        <v>10000</v>
      </c>
      <c r="M71">
        <v>8015</v>
      </c>
      <c r="N71" s="1">
        <v>118.41666666666666</v>
      </c>
      <c r="O71">
        <v>150</v>
      </c>
      <c r="P71" t="s">
        <v>150</v>
      </c>
      <c r="Q71" s="1">
        <v>268.41666666666663</v>
      </c>
      <c r="R71">
        <v>15</v>
      </c>
      <c r="S71">
        <v>0</v>
      </c>
      <c r="T71">
        <v>115</v>
      </c>
      <c r="W71">
        <v>0</v>
      </c>
      <c r="X71" s="1">
        <v>807.41666666666663</v>
      </c>
      <c r="Y71">
        <v>49</v>
      </c>
      <c r="Z71" s="2"/>
      <c r="AB71">
        <v>10300</v>
      </c>
      <c r="AC71">
        <v>2285</v>
      </c>
      <c r="AD71" s="6">
        <v>0.22184466019417476</v>
      </c>
      <c r="AE71">
        <v>70</v>
      </c>
    </row>
    <row r="72" spans="1:31" x14ac:dyDescent="0.2">
      <c r="A72" s="2"/>
      <c r="B72">
        <v>148</v>
      </c>
      <c r="C72" t="s">
        <v>133</v>
      </c>
      <c r="D72" t="s">
        <v>18</v>
      </c>
      <c r="E72">
        <v>60</v>
      </c>
      <c r="G72" s="1">
        <v>162.33333333333334</v>
      </c>
      <c r="H72">
        <v>99</v>
      </c>
      <c r="I72">
        <v>72.5</v>
      </c>
      <c r="J72">
        <v>171.5</v>
      </c>
      <c r="K72">
        <v>100</v>
      </c>
      <c r="L72">
        <v>10000</v>
      </c>
      <c r="M72">
        <v>8356</v>
      </c>
      <c r="N72" s="1">
        <v>158.19999999999999</v>
      </c>
      <c r="O72">
        <v>150</v>
      </c>
      <c r="P72" t="s">
        <v>151</v>
      </c>
      <c r="Q72" s="1">
        <v>308.2</v>
      </c>
      <c r="S72">
        <v>50</v>
      </c>
      <c r="T72">
        <v>150</v>
      </c>
      <c r="W72">
        <v>0</v>
      </c>
      <c r="X72" s="1">
        <v>852.0333333333333</v>
      </c>
      <c r="Y72">
        <v>41</v>
      </c>
      <c r="Z72" s="2"/>
      <c r="AB72">
        <v>10800</v>
      </c>
      <c r="AC72">
        <v>2444</v>
      </c>
      <c r="AD72" s="6">
        <v>0.2262962962962963</v>
      </c>
      <c r="AE72">
        <v>71</v>
      </c>
    </row>
    <row r="73" spans="1:31" x14ac:dyDescent="0.2">
      <c r="A73" s="2"/>
      <c r="B73">
        <v>153</v>
      </c>
      <c r="C73" t="s">
        <v>135</v>
      </c>
      <c r="D73" t="s">
        <v>18</v>
      </c>
      <c r="E73">
        <v>60</v>
      </c>
      <c r="F73">
        <v>15</v>
      </c>
      <c r="G73" s="1">
        <v>148</v>
      </c>
      <c r="H73">
        <v>103</v>
      </c>
      <c r="I73">
        <v>95</v>
      </c>
      <c r="J73">
        <v>198</v>
      </c>
      <c r="K73">
        <v>100</v>
      </c>
      <c r="L73">
        <v>10000</v>
      </c>
      <c r="M73">
        <v>8286</v>
      </c>
      <c r="N73" s="1">
        <v>150.03333333333333</v>
      </c>
      <c r="O73">
        <v>150</v>
      </c>
      <c r="P73" t="s">
        <v>151</v>
      </c>
      <c r="Q73" s="1">
        <v>300.0333333333333</v>
      </c>
      <c r="S73">
        <v>50</v>
      </c>
      <c r="T73">
        <v>150</v>
      </c>
      <c r="W73">
        <v>15</v>
      </c>
      <c r="X73" s="1">
        <v>841.0333333333333</v>
      </c>
      <c r="Y73">
        <v>45</v>
      </c>
      <c r="Z73" s="2"/>
      <c r="AB73">
        <v>10720</v>
      </c>
      <c r="AC73">
        <v>2434</v>
      </c>
      <c r="AD73" s="6">
        <v>0.22705223880597014</v>
      </c>
      <c r="AE73">
        <v>72</v>
      </c>
    </row>
    <row r="74" spans="1:31" x14ac:dyDescent="0.2">
      <c r="A74" s="2"/>
      <c r="B74">
        <v>6</v>
      </c>
      <c r="C74" t="s">
        <v>92</v>
      </c>
      <c r="D74" t="s">
        <v>18</v>
      </c>
      <c r="E74">
        <v>30</v>
      </c>
      <c r="G74" s="1">
        <v>0</v>
      </c>
      <c r="H74">
        <v>101</v>
      </c>
      <c r="I74">
        <v>101.5</v>
      </c>
      <c r="J74">
        <v>202.5</v>
      </c>
      <c r="K74">
        <v>0</v>
      </c>
      <c r="L74">
        <v>10000</v>
      </c>
      <c r="M74">
        <v>12723</v>
      </c>
      <c r="N74" s="1">
        <v>32.316666666666663</v>
      </c>
      <c r="O74">
        <v>150</v>
      </c>
      <c r="P74" t="s">
        <v>151</v>
      </c>
      <c r="Q74" s="1">
        <v>182.31666666666666</v>
      </c>
      <c r="S74">
        <v>0</v>
      </c>
      <c r="T74">
        <v>0</v>
      </c>
      <c r="W74">
        <v>0</v>
      </c>
      <c r="X74" s="1">
        <v>414.81666666666666</v>
      </c>
      <c r="Y74">
        <v>106</v>
      </c>
      <c r="Z74" s="2"/>
      <c r="AB74">
        <v>10025</v>
      </c>
      <c r="AC74">
        <v>2698</v>
      </c>
      <c r="AD74" s="6">
        <v>0.26912718204488778</v>
      </c>
      <c r="AE74">
        <v>73</v>
      </c>
    </row>
    <row r="75" spans="1:31" x14ac:dyDescent="0.2">
      <c r="A75" s="2"/>
      <c r="B75">
        <v>75</v>
      </c>
      <c r="C75" t="s">
        <v>54</v>
      </c>
      <c r="D75" t="s">
        <v>46</v>
      </c>
      <c r="E75">
        <v>60</v>
      </c>
      <c r="G75" s="1">
        <v>156</v>
      </c>
      <c r="H75">
        <v>100</v>
      </c>
      <c r="I75">
        <v>107</v>
      </c>
      <c r="J75">
        <v>207</v>
      </c>
      <c r="K75">
        <v>25</v>
      </c>
      <c r="L75">
        <v>10000</v>
      </c>
      <c r="M75">
        <v>9242</v>
      </c>
      <c r="N75" s="1">
        <v>261.56666666666666</v>
      </c>
      <c r="O75">
        <v>150</v>
      </c>
      <c r="P75" t="s">
        <v>150</v>
      </c>
      <c r="Q75" s="1">
        <v>411.56666666666666</v>
      </c>
      <c r="S75">
        <v>50</v>
      </c>
      <c r="T75">
        <v>75</v>
      </c>
      <c r="W75">
        <v>0</v>
      </c>
      <c r="X75" s="1">
        <v>909.56666666666661</v>
      </c>
      <c r="Y75">
        <v>29</v>
      </c>
      <c r="Z75" s="2"/>
      <c r="AB75">
        <v>7233</v>
      </c>
      <c r="AC75">
        <v>2009</v>
      </c>
      <c r="AD75" s="6">
        <v>0.27775473524125538</v>
      </c>
      <c r="AE75">
        <v>74</v>
      </c>
    </row>
    <row r="76" spans="1:31" x14ac:dyDescent="0.2">
      <c r="A76" s="2"/>
      <c r="B76">
        <v>40</v>
      </c>
      <c r="C76" t="s">
        <v>141</v>
      </c>
      <c r="D76" t="s">
        <v>28</v>
      </c>
      <c r="E76">
        <v>60</v>
      </c>
      <c r="G76" s="1">
        <v>150</v>
      </c>
      <c r="H76">
        <v>100.33333333333333</v>
      </c>
      <c r="I76">
        <v>106.5</v>
      </c>
      <c r="J76">
        <v>206.83333333333331</v>
      </c>
      <c r="K76">
        <v>0</v>
      </c>
      <c r="L76">
        <v>10000</v>
      </c>
      <c r="M76">
        <v>6341</v>
      </c>
      <c r="N76" s="1">
        <v>0</v>
      </c>
      <c r="O76">
        <v>150</v>
      </c>
      <c r="P76" t="s">
        <v>150</v>
      </c>
      <c r="Q76" s="1">
        <v>150</v>
      </c>
      <c r="S76">
        <v>0</v>
      </c>
      <c r="T76">
        <v>0</v>
      </c>
      <c r="W76">
        <v>0</v>
      </c>
      <c r="X76" s="1">
        <v>566.83333333333326</v>
      </c>
      <c r="Y76">
        <v>79</v>
      </c>
      <c r="Z76" s="2"/>
      <c r="AB76">
        <v>9439</v>
      </c>
      <c r="AC76">
        <v>3098</v>
      </c>
      <c r="AD76" s="6">
        <v>0.32821273439983051</v>
      </c>
      <c r="AE76">
        <v>75</v>
      </c>
    </row>
    <row r="77" spans="1:31" x14ac:dyDescent="0.2">
      <c r="A77" s="2"/>
      <c r="B77">
        <v>29</v>
      </c>
      <c r="C77" t="s">
        <v>66</v>
      </c>
      <c r="D77" t="s">
        <v>28</v>
      </c>
      <c r="E77">
        <v>45</v>
      </c>
      <c r="F77">
        <v>15</v>
      </c>
      <c r="G77" s="1">
        <v>135</v>
      </c>
      <c r="H77">
        <v>90</v>
      </c>
      <c r="I77">
        <v>97.5</v>
      </c>
      <c r="J77">
        <v>187.5</v>
      </c>
      <c r="K77">
        <v>25</v>
      </c>
      <c r="L77">
        <v>10000</v>
      </c>
      <c r="M77">
        <v>7058</v>
      </c>
      <c r="N77" s="1">
        <v>6.7666666666666515</v>
      </c>
      <c r="O77">
        <v>0</v>
      </c>
      <c r="P77" t="s">
        <v>152</v>
      </c>
      <c r="Q77" s="1">
        <v>6.7666666666666515</v>
      </c>
      <c r="S77">
        <v>50</v>
      </c>
      <c r="T77">
        <v>75</v>
      </c>
      <c r="W77">
        <v>15</v>
      </c>
      <c r="X77" s="1">
        <v>434.26666666666665</v>
      </c>
      <c r="Y77">
        <v>102</v>
      </c>
      <c r="Z77" s="2"/>
      <c r="AB77">
        <v>10600</v>
      </c>
      <c r="AC77">
        <v>3542</v>
      </c>
      <c r="AD77" s="6">
        <v>0.33415094339622642</v>
      </c>
      <c r="AE77">
        <v>76</v>
      </c>
    </row>
    <row r="78" spans="1:31" x14ac:dyDescent="0.2">
      <c r="A78" s="2"/>
      <c r="B78">
        <v>84</v>
      </c>
      <c r="C78" t="s">
        <v>41</v>
      </c>
      <c r="D78" t="s">
        <v>18</v>
      </c>
      <c r="E78">
        <v>60</v>
      </c>
      <c r="G78" s="1">
        <v>198</v>
      </c>
      <c r="H78">
        <v>98.5</v>
      </c>
      <c r="I78">
        <v>113</v>
      </c>
      <c r="J78">
        <v>211.5</v>
      </c>
      <c r="K78">
        <v>100</v>
      </c>
      <c r="L78">
        <v>10000</v>
      </c>
      <c r="M78">
        <v>6770</v>
      </c>
      <c r="N78" s="1">
        <v>0</v>
      </c>
      <c r="O78">
        <v>0</v>
      </c>
      <c r="P78" t="s">
        <v>152</v>
      </c>
      <c r="Q78" s="1">
        <v>0</v>
      </c>
      <c r="S78">
        <v>50</v>
      </c>
      <c r="T78">
        <v>150</v>
      </c>
      <c r="W78">
        <v>0</v>
      </c>
      <c r="X78" s="1">
        <v>619.5</v>
      </c>
      <c r="Y78">
        <v>72</v>
      </c>
      <c r="Z78" s="2"/>
      <c r="AB78">
        <v>10250</v>
      </c>
      <c r="AC78">
        <v>3480</v>
      </c>
      <c r="AD78" s="6">
        <v>0.33951219512195124</v>
      </c>
      <c r="AE78">
        <v>77</v>
      </c>
    </row>
    <row r="79" spans="1:31" x14ac:dyDescent="0.2">
      <c r="A79" s="2"/>
      <c r="B79">
        <v>157</v>
      </c>
      <c r="C79" t="s">
        <v>58</v>
      </c>
      <c r="D79" t="s">
        <v>46</v>
      </c>
      <c r="E79">
        <v>60</v>
      </c>
      <c r="G79" s="1">
        <v>191</v>
      </c>
      <c r="H79">
        <v>101</v>
      </c>
      <c r="I79">
        <v>114</v>
      </c>
      <c r="J79">
        <v>215</v>
      </c>
      <c r="K79">
        <v>0</v>
      </c>
      <c r="L79">
        <v>10000</v>
      </c>
      <c r="M79">
        <v>4183</v>
      </c>
      <c r="N79" s="1">
        <v>0</v>
      </c>
      <c r="O79">
        <v>0</v>
      </c>
      <c r="P79" t="s">
        <v>152</v>
      </c>
      <c r="Q79" s="1">
        <v>0</v>
      </c>
      <c r="S79">
        <v>50</v>
      </c>
      <c r="T79">
        <v>50</v>
      </c>
      <c r="W79">
        <v>0</v>
      </c>
      <c r="X79" s="1">
        <v>516</v>
      </c>
      <c r="Y79">
        <v>83</v>
      </c>
      <c r="Z79" s="2"/>
      <c r="AB79">
        <v>10000</v>
      </c>
      <c r="AC79">
        <v>5817</v>
      </c>
      <c r="AD79" s="6">
        <v>0.58169999999999999</v>
      </c>
      <c r="AE79">
        <v>78</v>
      </c>
    </row>
    <row r="80" spans="1:31" x14ac:dyDescent="0.2">
      <c r="A80" s="2"/>
      <c r="B80">
        <v>101</v>
      </c>
      <c r="C80" t="s">
        <v>117</v>
      </c>
      <c r="D80" t="s">
        <v>60</v>
      </c>
      <c r="E80">
        <v>60</v>
      </c>
      <c r="F80">
        <v>15</v>
      </c>
      <c r="G80" s="1">
        <v>131.33333333333331</v>
      </c>
      <c r="H80">
        <v>110</v>
      </c>
      <c r="I80">
        <v>111.3</v>
      </c>
      <c r="J80">
        <v>221.3</v>
      </c>
      <c r="K80">
        <v>50</v>
      </c>
      <c r="L80">
        <v>30000</v>
      </c>
      <c r="M80">
        <v>10719</v>
      </c>
      <c r="N80" s="1">
        <v>0</v>
      </c>
      <c r="O80">
        <v>150</v>
      </c>
      <c r="P80" t="s">
        <v>150</v>
      </c>
      <c r="Q80" s="1">
        <v>150</v>
      </c>
      <c r="S80">
        <v>50</v>
      </c>
      <c r="T80">
        <v>100</v>
      </c>
      <c r="W80">
        <v>15</v>
      </c>
      <c r="X80" s="1">
        <v>647.63333333333333</v>
      </c>
      <c r="Y80">
        <v>70</v>
      </c>
      <c r="Z80" s="2"/>
      <c r="AB80">
        <v>30000</v>
      </c>
      <c r="AC80">
        <v>19281</v>
      </c>
      <c r="AD80" s="6">
        <v>0.64270000000000005</v>
      </c>
      <c r="AE80">
        <v>79</v>
      </c>
    </row>
    <row r="81" spans="1:31" x14ac:dyDescent="0.2">
      <c r="A81" s="2"/>
      <c r="B81">
        <v>86</v>
      </c>
      <c r="C81" t="s">
        <v>81</v>
      </c>
      <c r="D81" t="s">
        <v>60</v>
      </c>
      <c r="E81">
        <v>60</v>
      </c>
      <c r="G81" s="1">
        <v>142</v>
      </c>
      <c r="H81">
        <v>102</v>
      </c>
      <c r="I81">
        <v>112.5</v>
      </c>
      <c r="J81">
        <v>214.5</v>
      </c>
      <c r="K81">
        <v>50</v>
      </c>
      <c r="L81">
        <v>30000</v>
      </c>
      <c r="M81">
        <v>9230</v>
      </c>
      <c r="N81" s="1">
        <v>0</v>
      </c>
      <c r="O81">
        <v>0</v>
      </c>
      <c r="P81" t="s">
        <v>152</v>
      </c>
      <c r="Q81" s="1">
        <v>0</v>
      </c>
      <c r="S81">
        <v>0</v>
      </c>
      <c r="T81">
        <v>50</v>
      </c>
      <c r="W81">
        <v>0</v>
      </c>
      <c r="X81" s="1">
        <v>466.5</v>
      </c>
      <c r="Y81">
        <v>91</v>
      </c>
      <c r="Z81" s="2"/>
      <c r="AB81">
        <v>28367</v>
      </c>
      <c r="AC81">
        <v>19137</v>
      </c>
      <c r="AD81" s="6">
        <v>0.67462191983642961</v>
      </c>
      <c r="AE81">
        <v>80</v>
      </c>
    </row>
    <row r="82" spans="1:31" x14ac:dyDescent="0.2">
      <c r="A82" s="2"/>
      <c r="B82">
        <v>38</v>
      </c>
      <c r="C82" t="s">
        <v>142</v>
      </c>
      <c r="D82" t="s">
        <v>18</v>
      </c>
      <c r="E82">
        <v>60</v>
      </c>
      <c r="G82" s="1">
        <v>183.33333333333334</v>
      </c>
      <c r="H82">
        <v>108.66666666666667</v>
      </c>
      <c r="I82">
        <v>102</v>
      </c>
      <c r="J82">
        <v>210.66666666666669</v>
      </c>
      <c r="K82">
        <v>25</v>
      </c>
      <c r="L82">
        <v>10000</v>
      </c>
      <c r="M82">
        <v>3074</v>
      </c>
      <c r="N82" s="1">
        <v>0</v>
      </c>
      <c r="O82">
        <v>0</v>
      </c>
      <c r="P82" t="s">
        <v>152</v>
      </c>
      <c r="Q82" s="1">
        <v>0</v>
      </c>
      <c r="S82">
        <v>50</v>
      </c>
      <c r="T82">
        <v>75</v>
      </c>
      <c r="W82">
        <v>0</v>
      </c>
      <c r="X82" s="1">
        <v>529</v>
      </c>
      <c r="Y82">
        <v>81</v>
      </c>
      <c r="Z82" s="2"/>
      <c r="AB82">
        <v>10135</v>
      </c>
      <c r="AC82">
        <v>7061</v>
      </c>
      <c r="AD82" s="6">
        <v>0.69669462259496795</v>
      </c>
      <c r="AE82">
        <v>81</v>
      </c>
    </row>
    <row r="83" spans="1:31" x14ac:dyDescent="0.2">
      <c r="A83" s="2"/>
      <c r="B83">
        <v>82</v>
      </c>
      <c r="C83" t="s">
        <v>74</v>
      </c>
      <c r="D83" t="s">
        <v>60</v>
      </c>
      <c r="E83">
        <v>30</v>
      </c>
      <c r="G83" s="1">
        <v>171</v>
      </c>
      <c r="H83">
        <v>104</v>
      </c>
      <c r="I83">
        <v>91</v>
      </c>
      <c r="J83">
        <v>195</v>
      </c>
      <c r="K83">
        <v>50</v>
      </c>
      <c r="L83">
        <v>30000</v>
      </c>
      <c r="M83">
        <v>7794</v>
      </c>
      <c r="N83" s="1">
        <v>0</v>
      </c>
      <c r="O83">
        <v>150</v>
      </c>
      <c r="P83" t="s">
        <v>150</v>
      </c>
      <c r="Q83" s="1">
        <v>150</v>
      </c>
      <c r="S83">
        <v>0</v>
      </c>
      <c r="T83">
        <v>50</v>
      </c>
      <c r="W83">
        <v>0</v>
      </c>
      <c r="X83" s="1">
        <v>596</v>
      </c>
      <c r="Y83">
        <v>75</v>
      </c>
      <c r="Z83" s="2"/>
      <c r="AB83">
        <v>32000</v>
      </c>
      <c r="AC83">
        <v>24206</v>
      </c>
      <c r="AD83" s="6">
        <v>0.75643749999999998</v>
      </c>
      <c r="AE83">
        <v>82</v>
      </c>
    </row>
    <row r="84" spans="1:31" x14ac:dyDescent="0.2">
      <c r="A84" s="2"/>
      <c r="B84">
        <v>102</v>
      </c>
      <c r="C84" t="s">
        <v>24</v>
      </c>
      <c r="D84" t="s">
        <v>60</v>
      </c>
      <c r="E84">
        <v>60</v>
      </c>
      <c r="G84" s="1">
        <v>174</v>
      </c>
      <c r="H84">
        <v>113</v>
      </c>
      <c r="I84">
        <v>110</v>
      </c>
      <c r="J84">
        <v>223</v>
      </c>
      <c r="K84">
        <v>100</v>
      </c>
      <c r="L84">
        <v>30000</v>
      </c>
      <c r="M84">
        <v>7076</v>
      </c>
      <c r="N84" s="1">
        <v>0</v>
      </c>
      <c r="O84">
        <v>0</v>
      </c>
      <c r="P84" t="s">
        <v>152</v>
      </c>
      <c r="Q84" s="1">
        <v>0</v>
      </c>
      <c r="S84">
        <v>50</v>
      </c>
      <c r="T84">
        <v>150</v>
      </c>
      <c r="W84">
        <v>0</v>
      </c>
      <c r="X84" s="1">
        <v>607</v>
      </c>
      <c r="Y84">
        <v>74</v>
      </c>
      <c r="Z84" s="2"/>
      <c r="AB84">
        <v>30011</v>
      </c>
      <c r="AC84">
        <v>22935</v>
      </c>
      <c r="AD84" s="6">
        <v>0.76421978607843788</v>
      </c>
      <c r="AE84">
        <v>83</v>
      </c>
    </row>
    <row r="85" spans="1:31" x14ac:dyDescent="0.2">
      <c r="A85" s="2"/>
      <c r="B85">
        <v>41</v>
      </c>
      <c r="C85" t="s">
        <v>63</v>
      </c>
      <c r="D85" t="s">
        <v>73</v>
      </c>
      <c r="E85">
        <v>60</v>
      </c>
      <c r="G85" s="1">
        <v>152.5</v>
      </c>
      <c r="H85">
        <v>106</v>
      </c>
      <c r="I85">
        <v>102</v>
      </c>
      <c r="J85">
        <v>208</v>
      </c>
      <c r="K85">
        <v>100</v>
      </c>
      <c r="L85">
        <v>30000</v>
      </c>
      <c r="M85">
        <v>4117</v>
      </c>
      <c r="N85" s="1">
        <v>0</v>
      </c>
      <c r="O85">
        <v>0</v>
      </c>
      <c r="P85" t="s">
        <v>152</v>
      </c>
      <c r="Q85" s="1">
        <v>0</v>
      </c>
      <c r="S85">
        <v>50</v>
      </c>
      <c r="T85">
        <v>150</v>
      </c>
      <c r="W85">
        <v>0</v>
      </c>
      <c r="X85" s="1">
        <v>570.5</v>
      </c>
      <c r="Y85">
        <v>78</v>
      </c>
      <c r="Z85" s="2"/>
      <c r="AB85">
        <v>30750</v>
      </c>
      <c r="AC85">
        <v>26633</v>
      </c>
      <c r="AD85" s="6">
        <v>0.86611382113821134</v>
      </c>
      <c r="AE85">
        <v>84</v>
      </c>
    </row>
    <row r="86" spans="1:31" x14ac:dyDescent="0.2">
      <c r="A86" s="2"/>
      <c r="B86">
        <v>18</v>
      </c>
      <c r="C86" t="s">
        <v>61</v>
      </c>
      <c r="D86" t="s">
        <v>83</v>
      </c>
      <c r="E86">
        <v>60</v>
      </c>
      <c r="G86" s="1">
        <v>0</v>
      </c>
      <c r="H86">
        <v>90</v>
      </c>
      <c r="I86">
        <v>103</v>
      </c>
      <c r="J86">
        <v>193</v>
      </c>
      <c r="K86">
        <v>0</v>
      </c>
      <c r="L86">
        <v>30000</v>
      </c>
      <c r="N86" s="1">
        <v>0</v>
      </c>
      <c r="O86" t="s">
        <v>149</v>
      </c>
      <c r="P86" t="s">
        <v>149</v>
      </c>
      <c r="Q86" s="1">
        <v>0</v>
      </c>
      <c r="S86">
        <v>0</v>
      </c>
      <c r="T86">
        <v>0</v>
      </c>
      <c r="W86">
        <v>0</v>
      </c>
      <c r="X86" s="1">
        <v>253</v>
      </c>
      <c r="Y86">
        <v>116</v>
      </c>
      <c r="Z86" s="2"/>
      <c r="AB86">
        <v>30002</v>
      </c>
      <c r="AC86">
        <v>30002</v>
      </c>
      <c r="AD86" s="6">
        <v>1</v>
      </c>
      <c r="AE86">
        <v>85</v>
      </c>
    </row>
    <row r="87" spans="1:31" x14ac:dyDescent="0.2">
      <c r="A87" s="2"/>
      <c r="B87">
        <v>45</v>
      </c>
      <c r="C87" t="s">
        <v>102</v>
      </c>
      <c r="D87" t="s">
        <v>18</v>
      </c>
      <c r="E87">
        <v>60</v>
      </c>
      <c r="G87" s="1">
        <v>155.66666666666669</v>
      </c>
      <c r="H87">
        <v>105</v>
      </c>
      <c r="I87">
        <v>98.5</v>
      </c>
      <c r="J87">
        <v>203.5</v>
      </c>
      <c r="K87">
        <v>0</v>
      </c>
      <c r="L87">
        <v>10000</v>
      </c>
      <c r="N87" s="1">
        <v>0</v>
      </c>
      <c r="O87" t="s">
        <v>149</v>
      </c>
      <c r="P87" t="s">
        <v>149</v>
      </c>
      <c r="Q87" s="1">
        <v>0</v>
      </c>
      <c r="S87">
        <v>0</v>
      </c>
      <c r="T87">
        <v>0</v>
      </c>
      <c r="W87">
        <v>0</v>
      </c>
      <c r="X87" s="1">
        <v>419.16666666666669</v>
      </c>
      <c r="Y87">
        <v>104</v>
      </c>
      <c r="Z87" s="2"/>
      <c r="AB87">
        <v>10000</v>
      </c>
      <c r="AC87">
        <v>10000</v>
      </c>
      <c r="AD87" s="6">
        <v>1</v>
      </c>
      <c r="AE87">
        <v>85</v>
      </c>
    </row>
    <row r="88" spans="1:31" x14ac:dyDescent="0.2">
      <c r="A88" s="2"/>
      <c r="B88">
        <v>53</v>
      </c>
      <c r="C88" t="s">
        <v>36</v>
      </c>
      <c r="D88" t="s">
        <v>18</v>
      </c>
      <c r="E88">
        <v>60</v>
      </c>
      <c r="G88" s="1">
        <v>156</v>
      </c>
      <c r="H88">
        <v>73</v>
      </c>
      <c r="I88">
        <v>90</v>
      </c>
      <c r="J88">
        <v>163</v>
      </c>
      <c r="K88">
        <v>0</v>
      </c>
      <c r="L88">
        <v>10000</v>
      </c>
      <c r="N88" s="1">
        <v>0</v>
      </c>
      <c r="O88" t="s">
        <v>149</v>
      </c>
      <c r="P88" t="s">
        <v>149</v>
      </c>
      <c r="Q88" s="1">
        <v>0</v>
      </c>
      <c r="S88">
        <v>50</v>
      </c>
      <c r="T88">
        <v>50</v>
      </c>
      <c r="W88">
        <v>0</v>
      </c>
      <c r="X88" s="1">
        <v>429</v>
      </c>
      <c r="Y88">
        <v>103</v>
      </c>
      <c r="Z88" s="2"/>
      <c r="AB88">
        <v>10243</v>
      </c>
      <c r="AC88">
        <v>10243</v>
      </c>
      <c r="AD88" s="6">
        <v>1</v>
      </c>
      <c r="AE88">
        <v>85</v>
      </c>
    </row>
    <row r="89" spans="1:31" x14ac:dyDescent="0.2">
      <c r="A89" s="2"/>
      <c r="B89">
        <v>58</v>
      </c>
      <c r="C89" t="s">
        <v>37</v>
      </c>
      <c r="D89" t="s">
        <v>18</v>
      </c>
      <c r="E89">
        <v>45</v>
      </c>
      <c r="F89">
        <v>15</v>
      </c>
      <c r="G89" s="1">
        <v>164.66666666666669</v>
      </c>
      <c r="H89">
        <v>92</v>
      </c>
      <c r="I89">
        <v>111</v>
      </c>
      <c r="J89">
        <v>203</v>
      </c>
      <c r="K89">
        <v>0</v>
      </c>
      <c r="L89">
        <v>10000</v>
      </c>
      <c r="N89" s="1">
        <v>0</v>
      </c>
      <c r="O89" t="s">
        <v>149</v>
      </c>
      <c r="P89" t="s">
        <v>149</v>
      </c>
      <c r="Q89" s="1">
        <v>0</v>
      </c>
      <c r="S89">
        <v>0</v>
      </c>
      <c r="T89">
        <v>0</v>
      </c>
      <c r="W89">
        <v>15</v>
      </c>
      <c r="X89" s="1">
        <v>397.66666666666669</v>
      </c>
      <c r="Y89">
        <v>107</v>
      </c>
      <c r="Z89" s="2"/>
      <c r="AB89">
        <v>12250</v>
      </c>
      <c r="AC89">
        <v>12250</v>
      </c>
      <c r="AD89" s="6">
        <v>1</v>
      </c>
      <c r="AE89">
        <v>85</v>
      </c>
    </row>
    <row r="90" spans="1:31" x14ac:dyDescent="0.2">
      <c r="A90" s="2"/>
      <c r="B90">
        <v>61</v>
      </c>
      <c r="C90" t="s">
        <v>70</v>
      </c>
      <c r="D90" t="s">
        <v>60</v>
      </c>
      <c r="E90">
        <v>60</v>
      </c>
      <c r="G90" s="1">
        <v>131.66666666666669</v>
      </c>
      <c r="H90">
        <v>91.5</v>
      </c>
      <c r="I90">
        <v>74</v>
      </c>
      <c r="J90">
        <v>165.5</v>
      </c>
      <c r="K90">
        <v>0</v>
      </c>
      <c r="L90">
        <v>30000</v>
      </c>
      <c r="N90" s="1">
        <v>0</v>
      </c>
      <c r="O90" t="s">
        <v>149</v>
      </c>
      <c r="P90" t="s">
        <v>149</v>
      </c>
      <c r="Q90" s="1">
        <v>0</v>
      </c>
      <c r="S90">
        <v>0</v>
      </c>
      <c r="T90">
        <v>0</v>
      </c>
      <c r="W90">
        <v>0</v>
      </c>
      <c r="X90" s="1">
        <v>357.16666666666669</v>
      </c>
      <c r="Y90">
        <v>109</v>
      </c>
      <c r="Z90" s="2"/>
      <c r="AB90">
        <v>28750</v>
      </c>
      <c r="AC90">
        <v>28750</v>
      </c>
      <c r="AD90" s="6">
        <v>1</v>
      </c>
      <c r="AE90">
        <v>85</v>
      </c>
    </row>
    <row r="91" spans="1:31" x14ac:dyDescent="0.2">
      <c r="A91" s="2"/>
      <c r="B91">
        <v>65</v>
      </c>
      <c r="C91" t="s">
        <v>107</v>
      </c>
      <c r="D91" t="s">
        <v>28</v>
      </c>
      <c r="E91">
        <v>60</v>
      </c>
      <c r="F91">
        <v>15</v>
      </c>
      <c r="G91" s="1">
        <v>163.5</v>
      </c>
      <c r="H91">
        <v>107</v>
      </c>
      <c r="I91">
        <v>86.5</v>
      </c>
      <c r="J91">
        <v>193.5</v>
      </c>
      <c r="K91">
        <v>0</v>
      </c>
      <c r="L91">
        <v>10000</v>
      </c>
      <c r="N91" s="1">
        <v>0</v>
      </c>
      <c r="O91" t="s">
        <v>149</v>
      </c>
      <c r="P91" t="s">
        <v>149</v>
      </c>
      <c r="Q91" s="1">
        <v>0</v>
      </c>
      <c r="S91">
        <v>50</v>
      </c>
      <c r="T91">
        <v>50</v>
      </c>
      <c r="W91">
        <v>15</v>
      </c>
      <c r="X91" s="1">
        <v>452</v>
      </c>
      <c r="Y91">
        <v>94</v>
      </c>
      <c r="Z91" s="2"/>
      <c r="AB91">
        <v>10240</v>
      </c>
      <c r="AC91">
        <v>10240</v>
      </c>
      <c r="AD91" s="6">
        <v>1</v>
      </c>
      <c r="AE91">
        <v>85</v>
      </c>
    </row>
    <row r="92" spans="1:31" x14ac:dyDescent="0.2">
      <c r="A92" s="2"/>
      <c r="B92">
        <v>74</v>
      </c>
      <c r="C92" t="s">
        <v>109</v>
      </c>
      <c r="D92" t="s">
        <v>60</v>
      </c>
      <c r="E92">
        <v>60</v>
      </c>
      <c r="G92" s="1">
        <v>105.5</v>
      </c>
      <c r="H92">
        <v>92</v>
      </c>
      <c r="I92">
        <v>97</v>
      </c>
      <c r="J92">
        <v>189</v>
      </c>
      <c r="K92">
        <v>0</v>
      </c>
      <c r="L92">
        <v>30000</v>
      </c>
      <c r="N92" s="1">
        <v>0</v>
      </c>
      <c r="O92" t="s">
        <v>149</v>
      </c>
      <c r="P92" t="s">
        <v>149</v>
      </c>
      <c r="Q92" s="1">
        <v>0</v>
      </c>
      <c r="S92">
        <v>0</v>
      </c>
      <c r="T92">
        <v>0</v>
      </c>
      <c r="V92">
        <v>0</v>
      </c>
      <c r="W92">
        <v>0</v>
      </c>
      <c r="X92" s="1">
        <v>354.5</v>
      </c>
      <c r="Y92">
        <v>111</v>
      </c>
      <c r="Z92" s="2"/>
      <c r="AB92">
        <v>30900</v>
      </c>
      <c r="AC92">
        <v>30900</v>
      </c>
      <c r="AD92" s="6">
        <v>1</v>
      </c>
      <c r="AE92">
        <v>85</v>
      </c>
    </row>
    <row r="93" spans="1:31" x14ac:dyDescent="0.2">
      <c r="A93" s="2"/>
      <c r="B93">
        <v>81</v>
      </c>
      <c r="C93" t="s">
        <v>111</v>
      </c>
      <c r="D93" t="s">
        <v>60</v>
      </c>
      <c r="E93">
        <v>60</v>
      </c>
      <c r="G93" s="1">
        <v>190</v>
      </c>
      <c r="H93">
        <v>115</v>
      </c>
      <c r="I93">
        <v>120</v>
      </c>
      <c r="J93">
        <v>235</v>
      </c>
      <c r="K93">
        <v>100</v>
      </c>
      <c r="L93">
        <v>30000</v>
      </c>
      <c r="M93">
        <v>0</v>
      </c>
      <c r="N93" s="1">
        <v>0</v>
      </c>
      <c r="O93">
        <v>0</v>
      </c>
      <c r="P93" t="s">
        <v>152</v>
      </c>
      <c r="Q93" s="1">
        <v>0</v>
      </c>
      <c r="S93">
        <v>0</v>
      </c>
      <c r="T93">
        <v>100</v>
      </c>
      <c r="W93">
        <v>0</v>
      </c>
      <c r="X93" s="1">
        <v>585</v>
      </c>
      <c r="Y93">
        <v>77</v>
      </c>
      <c r="Z93" s="2"/>
      <c r="AB93">
        <v>26435</v>
      </c>
      <c r="AC93">
        <v>26435</v>
      </c>
      <c r="AD93" s="6">
        <v>1</v>
      </c>
      <c r="AE93">
        <v>85</v>
      </c>
    </row>
    <row r="94" spans="1:31" x14ac:dyDescent="0.2">
      <c r="A94" s="2"/>
      <c r="B94">
        <v>89</v>
      </c>
      <c r="C94" t="s">
        <v>112</v>
      </c>
      <c r="D94" t="s">
        <v>18</v>
      </c>
      <c r="E94">
        <v>60</v>
      </c>
      <c r="G94" s="1">
        <v>176.5</v>
      </c>
      <c r="H94">
        <v>97</v>
      </c>
      <c r="I94">
        <v>76</v>
      </c>
      <c r="J94">
        <v>173</v>
      </c>
      <c r="K94">
        <v>0</v>
      </c>
      <c r="L94">
        <v>10000</v>
      </c>
      <c r="N94" s="1">
        <v>0</v>
      </c>
      <c r="O94" t="s">
        <v>149</v>
      </c>
      <c r="P94" t="s">
        <v>149</v>
      </c>
      <c r="Q94" s="1">
        <v>0</v>
      </c>
      <c r="S94">
        <v>50</v>
      </c>
      <c r="T94">
        <v>50</v>
      </c>
      <c r="W94">
        <v>0</v>
      </c>
      <c r="X94" s="1">
        <v>459.5</v>
      </c>
      <c r="Y94">
        <v>93</v>
      </c>
      <c r="Z94" s="2"/>
      <c r="AB94">
        <v>10300</v>
      </c>
      <c r="AC94">
        <v>10300</v>
      </c>
      <c r="AD94" s="6">
        <v>1</v>
      </c>
      <c r="AE94">
        <v>85</v>
      </c>
    </row>
    <row r="95" spans="1:31" x14ac:dyDescent="0.2">
      <c r="A95" s="2"/>
      <c r="B95">
        <v>110</v>
      </c>
      <c r="C95" t="s">
        <v>122</v>
      </c>
      <c r="D95" t="s">
        <v>18</v>
      </c>
      <c r="E95">
        <v>60</v>
      </c>
      <c r="G95" s="1">
        <v>121.33333333333334</v>
      </c>
      <c r="H95">
        <v>93</v>
      </c>
      <c r="I95">
        <v>91</v>
      </c>
      <c r="J95">
        <v>184</v>
      </c>
      <c r="K95">
        <v>0</v>
      </c>
      <c r="L95">
        <v>10000</v>
      </c>
      <c r="N95" s="1">
        <v>0</v>
      </c>
      <c r="O95" t="s">
        <v>149</v>
      </c>
      <c r="P95" t="s">
        <v>149</v>
      </c>
      <c r="Q95" s="1">
        <v>0</v>
      </c>
      <c r="S95">
        <v>0</v>
      </c>
      <c r="T95">
        <v>0</v>
      </c>
      <c r="U95">
        <v>100</v>
      </c>
      <c r="W95">
        <v>100</v>
      </c>
      <c r="X95" s="1">
        <v>265.33333333333337</v>
      </c>
      <c r="Y95">
        <v>115</v>
      </c>
      <c r="Z95" s="2"/>
      <c r="AB95">
        <v>10153</v>
      </c>
      <c r="AC95">
        <v>10153</v>
      </c>
      <c r="AD95" s="6">
        <v>1</v>
      </c>
      <c r="AE95">
        <v>85</v>
      </c>
    </row>
    <row r="96" spans="1:31" x14ac:dyDescent="0.2">
      <c r="A96" s="2"/>
      <c r="B96">
        <v>111</v>
      </c>
      <c r="C96" t="s">
        <v>123</v>
      </c>
      <c r="D96" t="s">
        <v>18</v>
      </c>
      <c r="E96">
        <v>60</v>
      </c>
      <c r="G96" s="1">
        <v>155.5</v>
      </c>
      <c r="H96">
        <v>89.5</v>
      </c>
      <c r="I96">
        <v>84.5</v>
      </c>
      <c r="J96">
        <v>174</v>
      </c>
      <c r="K96">
        <v>100</v>
      </c>
      <c r="L96">
        <v>10000</v>
      </c>
      <c r="N96" s="1">
        <v>0</v>
      </c>
      <c r="O96">
        <v>150</v>
      </c>
      <c r="P96" t="s">
        <v>150</v>
      </c>
      <c r="Q96" s="1">
        <v>150</v>
      </c>
      <c r="S96">
        <v>50</v>
      </c>
      <c r="T96">
        <v>150</v>
      </c>
      <c r="W96">
        <v>0</v>
      </c>
      <c r="X96" s="1">
        <v>689.5</v>
      </c>
      <c r="Y96">
        <v>65</v>
      </c>
      <c r="Z96" s="2"/>
      <c r="AB96">
        <v>10069</v>
      </c>
      <c r="AC96">
        <v>10069</v>
      </c>
      <c r="AD96" s="6">
        <v>1</v>
      </c>
      <c r="AE96">
        <v>85</v>
      </c>
    </row>
    <row r="97" spans="1:31" x14ac:dyDescent="0.2">
      <c r="A97" s="2"/>
      <c r="B97">
        <v>119</v>
      </c>
      <c r="C97" t="s">
        <v>59</v>
      </c>
      <c r="D97" t="s">
        <v>46</v>
      </c>
      <c r="E97">
        <v>60</v>
      </c>
      <c r="G97" s="1">
        <v>162.5</v>
      </c>
      <c r="H97">
        <v>111</v>
      </c>
      <c r="I97">
        <v>104</v>
      </c>
      <c r="J97">
        <v>215</v>
      </c>
      <c r="K97">
        <v>0</v>
      </c>
      <c r="L97">
        <v>10000</v>
      </c>
      <c r="N97" s="1">
        <v>0</v>
      </c>
      <c r="O97" t="s">
        <v>149</v>
      </c>
      <c r="P97" t="s">
        <v>149</v>
      </c>
      <c r="Q97" s="1">
        <v>0</v>
      </c>
      <c r="S97">
        <v>50</v>
      </c>
      <c r="T97">
        <v>50</v>
      </c>
      <c r="W97">
        <v>0</v>
      </c>
      <c r="X97" s="1">
        <v>487.5</v>
      </c>
      <c r="Y97">
        <v>89</v>
      </c>
      <c r="Z97" s="2"/>
      <c r="AB97">
        <v>10200</v>
      </c>
      <c r="AC97">
        <v>10200</v>
      </c>
      <c r="AD97" s="6">
        <v>1</v>
      </c>
      <c r="AE97">
        <v>85</v>
      </c>
    </row>
    <row r="98" spans="1:31" x14ac:dyDescent="0.2">
      <c r="A98" s="2"/>
      <c r="B98">
        <v>122</v>
      </c>
      <c r="C98" t="s">
        <v>76</v>
      </c>
      <c r="D98" t="s">
        <v>60</v>
      </c>
      <c r="E98">
        <v>60</v>
      </c>
      <c r="F98">
        <v>15</v>
      </c>
      <c r="G98" s="1">
        <v>178</v>
      </c>
      <c r="H98">
        <v>69</v>
      </c>
      <c r="I98">
        <v>90</v>
      </c>
      <c r="J98">
        <v>159</v>
      </c>
      <c r="K98">
        <v>0</v>
      </c>
      <c r="L98">
        <v>30000</v>
      </c>
      <c r="N98" s="1">
        <v>0</v>
      </c>
      <c r="O98" t="s">
        <v>149</v>
      </c>
      <c r="P98" t="s">
        <v>149</v>
      </c>
      <c r="Q98" s="1">
        <v>0</v>
      </c>
      <c r="S98">
        <v>0</v>
      </c>
      <c r="T98">
        <v>0</v>
      </c>
      <c r="W98">
        <v>15</v>
      </c>
      <c r="X98" s="1">
        <v>382</v>
      </c>
      <c r="Y98">
        <v>108</v>
      </c>
      <c r="Z98" s="2"/>
      <c r="AB98">
        <v>27702</v>
      </c>
      <c r="AC98">
        <v>27702</v>
      </c>
      <c r="AD98" s="6">
        <v>1</v>
      </c>
      <c r="AE98">
        <v>85</v>
      </c>
    </row>
    <row r="99" spans="1:31" x14ac:dyDescent="0.2">
      <c r="A99" s="2"/>
      <c r="B99">
        <v>149</v>
      </c>
      <c r="C99" t="s">
        <v>86</v>
      </c>
      <c r="D99" t="s">
        <v>18</v>
      </c>
      <c r="E99">
        <v>60</v>
      </c>
      <c r="G99" s="1">
        <v>184.5</v>
      </c>
      <c r="H99">
        <v>90</v>
      </c>
      <c r="I99">
        <v>110</v>
      </c>
      <c r="J99">
        <v>200</v>
      </c>
      <c r="K99">
        <v>0</v>
      </c>
      <c r="L99">
        <v>10000</v>
      </c>
      <c r="N99" s="1">
        <v>0</v>
      </c>
      <c r="O99" t="s">
        <v>149</v>
      </c>
      <c r="P99" t="s">
        <v>149</v>
      </c>
      <c r="Q99" s="1">
        <v>0</v>
      </c>
      <c r="S99">
        <v>0</v>
      </c>
      <c r="T99">
        <v>0</v>
      </c>
      <c r="W99">
        <v>0</v>
      </c>
      <c r="X99" s="1">
        <v>444.5</v>
      </c>
      <c r="Y99">
        <v>97</v>
      </c>
      <c r="Z99" s="2"/>
      <c r="AB99">
        <v>9900</v>
      </c>
      <c r="AC99">
        <v>9900</v>
      </c>
      <c r="AD99" s="6">
        <v>1</v>
      </c>
      <c r="AE99">
        <v>85</v>
      </c>
    </row>
    <row r="100" spans="1:31" x14ac:dyDescent="0.2">
      <c r="A100" s="2"/>
      <c r="B100">
        <v>159</v>
      </c>
      <c r="C100" t="s">
        <v>137</v>
      </c>
      <c r="D100" t="s">
        <v>60</v>
      </c>
      <c r="E100">
        <v>45</v>
      </c>
      <c r="G100" s="1">
        <v>155.33333333333331</v>
      </c>
      <c r="H100">
        <v>94</v>
      </c>
      <c r="I100">
        <v>95.3</v>
      </c>
      <c r="J100">
        <v>189.3</v>
      </c>
      <c r="K100">
        <v>0</v>
      </c>
      <c r="L100">
        <v>30000</v>
      </c>
      <c r="N100" s="1">
        <v>0</v>
      </c>
      <c r="O100" t="s">
        <v>149</v>
      </c>
      <c r="P100" t="s">
        <v>149</v>
      </c>
      <c r="Q100" s="1">
        <v>0</v>
      </c>
      <c r="S100">
        <v>50</v>
      </c>
      <c r="T100">
        <v>50</v>
      </c>
      <c r="W100">
        <v>0</v>
      </c>
      <c r="X100" s="1">
        <v>439.63333333333333</v>
      </c>
      <c r="Y100">
        <v>100</v>
      </c>
      <c r="Z100" s="2"/>
      <c r="AB100">
        <v>29649</v>
      </c>
      <c r="AC100">
        <v>29649</v>
      </c>
      <c r="AD100" s="6">
        <v>1</v>
      </c>
      <c r="AE100">
        <v>85</v>
      </c>
    </row>
    <row r="101" spans="1:31" x14ac:dyDescent="0.2">
      <c r="A101" s="2"/>
      <c r="B101">
        <v>4</v>
      </c>
      <c r="C101" t="s">
        <v>50</v>
      </c>
      <c r="D101" t="s">
        <v>18</v>
      </c>
      <c r="E101">
        <v>45</v>
      </c>
      <c r="G101" s="1">
        <v>136.33333333333331</v>
      </c>
      <c r="H101" t="s">
        <v>147</v>
      </c>
      <c r="J101">
        <v>0</v>
      </c>
      <c r="L101">
        <v>10000</v>
      </c>
      <c r="N101" s="1">
        <v>0</v>
      </c>
      <c r="O101" t="s">
        <v>149</v>
      </c>
      <c r="P101" t="s">
        <v>149</v>
      </c>
      <c r="Q101" s="1">
        <v>0</v>
      </c>
      <c r="S101">
        <v>0</v>
      </c>
      <c r="T101">
        <v>0</v>
      </c>
      <c r="W101">
        <v>0</v>
      </c>
      <c r="X101" s="1">
        <v>181.33333333333331</v>
      </c>
      <c r="Y101">
        <v>119</v>
      </c>
      <c r="Z101" s="2"/>
      <c r="AC101">
        <v>0</v>
      </c>
      <c r="AD101" s="6">
        <v>10</v>
      </c>
      <c r="AE101">
        <v>100</v>
      </c>
    </row>
    <row r="102" spans="1:31" x14ac:dyDescent="0.2">
      <c r="A102" s="2"/>
      <c r="B102">
        <v>23</v>
      </c>
      <c r="C102" t="s">
        <v>97</v>
      </c>
      <c r="D102" t="s">
        <v>18</v>
      </c>
      <c r="E102">
        <v>60</v>
      </c>
      <c r="G102" s="1">
        <v>98</v>
      </c>
      <c r="H102">
        <v>72</v>
      </c>
      <c r="I102">
        <v>91</v>
      </c>
      <c r="J102">
        <v>163</v>
      </c>
      <c r="K102">
        <v>0</v>
      </c>
      <c r="L102">
        <v>10000</v>
      </c>
      <c r="N102" s="1">
        <v>0</v>
      </c>
      <c r="O102" t="s">
        <v>149</v>
      </c>
      <c r="P102" t="s">
        <v>149</v>
      </c>
      <c r="Q102" s="1">
        <v>0</v>
      </c>
      <c r="S102">
        <v>0</v>
      </c>
      <c r="T102">
        <v>0</v>
      </c>
      <c r="W102">
        <v>0</v>
      </c>
      <c r="X102" s="1">
        <v>321</v>
      </c>
      <c r="Y102">
        <v>113</v>
      </c>
      <c r="Z102" s="2"/>
      <c r="AC102">
        <v>0</v>
      </c>
      <c r="AD102" s="6">
        <v>10</v>
      </c>
      <c r="AE102">
        <v>100</v>
      </c>
    </row>
    <row r="103" spans="1:31" x14ac:dyDescent="0.2">
      <c r="A103" s="2"/>
      <c r="B103">
        <v>27</v>
      </c>
      <c r="C103" t="s">
        <v>57</v>
      </c>
      <c r="D103" t="s">
        <v>46</v>
      </c>
      <c r="E103">
        <v>60</v>
      </c>
      <c r="G103" s="1">
        <v>174</v>
      </c>
      <c r="H103">
        <v>104</v>
      </c>
      <c r="I103">
        <v>114</v>
      </c>
      <c r="J103">
        <v>218</v>
      </c>
      <c r="K103">
        <v>0</v>
      </c>
      <c r="L103">
        <v>10000</v>
      </c>
      <c r="N103" s="1">
        <v>0</v>
      </c>
      <c r="O103" t="s">
        <v>149</v>
      </c>
      <c r="P103" t="s">
        <v>149</v>
      </c>
      <c r="Q103" s="1">
        <v>0</v>
      </c>
      <c r="S103">
        <v>50</v>
      </c>
      <c r="T103">
        <v>50</v>
      </c>
      <c r="W103">
        <v>0</v>
      </c>
      <c r="X103" s="1">
        <v>502</v>
      </c>
      <c r="Y103">
        <v>85</v>
      </c>
      <c r="Z103" s="2"/>
      <c r="AC103">
        <v>0</v>
      </c>
      <c r="AD103" s="6">
        <v>10</v>
      </c>
      <c r="AE103">
        <v>100</v>
      </c>
    </row>
    <row r="104" spans="1:31" x14ac:dyDescent="0.2">
      <c r="A104" s="2"/>
      <c r="B104">
        <v>33</v>
      </c>
      <c r="C104" t="s">
        <v>29</v>
      </c>
      <c r="D104" t="s">
        <v>60</v>
      </c>
      <c r="E104">
        <v>60</v>
      </c>
      <c r="G104" s="1">
        <v>185.66666666666669</v>
      </c>
      <c r="H104">
        <v>95</v>
      </c>
      <c r="I104">
        <v>108</v>
      </c>
      <c r="J104">
        <v>203</v>
      </c>
      <c r="K104">
        <v>0</v>
      </c>
      <c r="L104">
        <v>30000</v>
      </c>
      <c r="N104" s="1">
        <v>0</v>
      </c>
      <c r="O104" t="s">
        <v>149</v>
      </c>
      <c r="P104" t="s">
        <v>149</v>
      </c>
      <c r="Q104" s="1">
        <v>0</v>
      </c>
      <c r="S104">
        <v>0</v>
      </c>
      <c r="T104">
        <v>0</v>
      </c>
      <c r="W104">
        <v>0</v>
      </c>
      <c r="X104" s="1">
        <v>448.66666666666669</v>
      </c>
      <c r="Y104">
        <v>95</v>
      </c>
      <c r="Z104" s="2"/>
      <c r="AC104">
        <v>0</v>
      </c>
      <c r="AD104" s="6">
        <v>10</v>
      </c>
      <c r="AE104">
        <v>100</v>
      </c>
    </row>
    <row r="105" spans="1:31" x14ac:dyDescent="0.2">
      <c r="A105" s="2"/>
      <c r="B105">
        <v>54</v>
      </c>
      <c r="C105" t="s">
        <v>55</v>
      </c>
      <c r="D105" t="s">
        <v>46</v>
      </c>
      <c r="E105">
        <v>60</v>
      </c>
      <c r="F105">
        <v>15</v>
      </c>
      <c r="G105" s="1">
        <v>185</v>
      </c>
      <c r="H105">
        <v>106</v>
      </c>
      <c r="I105">
        <v>103</v>
      </c>
      <c r="J105">
        <v>209</v>
      </c>
      <c r="K105">
        <v>0</v>
      </c>
      <c r="L105">
        <v>10000</v>
      </c>
      <c r="N105" s="1">
        <v>0</v>
      </c>
      <c r="O105" t="s">
        <v>149</v>
      </c>
      <c r="P105" t="s">
        <v>149</v>
      </c>
      <c r="Q105" s="1">
        <v>0</v>
      </c>
      <c r="S105">
        <v>50</v>
      </c>
      <c r="T105">
        <v>50</v>
      </c>
      <c r="W105">
        <v>15</v>
      </c>
      <c r="X105" s="1">
        <v>489</v>
      </c>
      <c r="Y105">
        <v>87</v>
      </c>
      <c r="Z105" s="2"/>
      <c r="AC105">
        <v>0</v>
      </c>
      <c r="AD105" s="6">
        <v>10</v>
      </c>
      <c r="AE105">
        <v>100</v>
      </c>
    </row>
    <row r="106" spans="1:31" x14ac:dyDescent="0.2">
      <c r="A106" s="2"/>
      <c r="B106">
        <v>59</v>
      </c>
      <c r="C106" t="s">
        <v>27</v>
      </c>
      <c r="D106" t="s">
        <v>28</v>
      </c>
      <c r="E106">
        <v>60</v>
      </c>
      <c r="G106" s="1">
        <v>160</v>
      </c>
      <c r="H106" t="s">
        <v>147</v>
      </c>
      <c r="J106">
        <v>0</v>
      </c>
      <c r="K106">
        <v>0</v>
      </c>
      <c r="L106">
        <v>10000</v>
      </c>
      <c r="N106" s="1">
        <v>0</v>
      </c>
      <c r="O106" t="s">
        <v>149</v>
      </c>
      <c r="P106" t="s">
        <v>149</v>
      </c>
      <c r="Q106" s="1">
        <v>0</v>
      </c>
      <c r="S106">
        <v>0</v>
      </c>
      <c r="T106">
        <v>0</v>
      </c>
      <c r="W106">
        <v>0</v>
      </c>
      <c r="X106" s="1">
        <v>220</v>
      </c>
      <c r="Y106">
        <v>118</v>
      </c>
      <c r="Z106" s="2"/>
      <c r="AC106">
        <v>0</v>
      </c>
      <c r="AD106" s="6">
        <v>10</v>
      </c>
      <c r="AE106">
        <v>100</v>
      </c>
    </row>
    <row r="107" spans="1:31" x14ac:dyDescent="0.2">
      <c r="A107" s="2"/>
      <c r="B107">
        <v>63</v>
      </c>
      <c r="C107" t="s">
        <v>106</v>
      </c>
      <c r="D107" t="s">
        <v>83</v>
      </c>
      <c r="E107">
        <v>60</v>
      </c>
      <c r="G107" s="1">
        <v>182</v>
      </c>
      <c r="H107">
        <v>61</v>
      </c>
      <c r="I107">
        <v>116.5</v>
      </c>
      <c r="J107">
        <v>177.5</v>
      </c>
      <c r="K107">
        <v>0</v>
      </c>
      <c r="L107">
        <v>30000</v>
      </c>
      <c r="N107" s="1">
        <v>0</v>
      </c>
      <c r="O107" t="s">
        <v>149</v>
      </c>
      <c r="P107" t="s">
        <v>149</v>
      </c>
      <c r="Q107" s="1">
        <v>0</v>
      </c>
      <c r="S107">
        <v>50</v>
      </c>
      <c r="T107">
        <v>50</v>
      </c>
      <c r="W107">
        <v>0</v>
      </c>
      <c r="X107" s="1">
        <v>469.5</v>
      </c>
      <c r="Y107">
        <v>90</v>
      </c>
      <c r="Z107" s="2"/>
      <c r="AC107">
        <v>0</v>
      </c>
      <c r="AD107" s="6">
        <v>10</v>
      </c>
      <c r="AE107">
        <v>100</v>
      </c>
    </row>
    <row r="108" spans="1:31" x14ac:dyDescent="0.2">
      <c r="A108" s="2"/>
      <c r="B108">
        <v>77</v>
      </c>
      <c r="C108" t="s">
        <v>110</v>
      </c>
      <c r="D108" t="s">
        <v>60</v>
      </c>
      <c r="E108">
        <v>60</v>
      </c>
      <c r="G108" s="1">
        <v>144.5</v>
      </c>
      <c r="H108">
        <v>106</v>
      </c>
      <c r="I108">
        <v>46.5</v>
      </c>
      <c r="J108">
        <v>152.5</v>
      </c>
      <c r="K108">
        <v>0</v>
      </c>
      <c r="L108">
        <v>30000</v>
      </c>
      <c r="N108" s="1">
        <v>0</v>
      </c>
      <c r="O108" t="s">
        <v>149</v>
      </c>
      <c r="P108" t="s">
        <v>149</v>
      </c>
      <c r="Q108" s="1">
        <v>0</v>
      </c>
      <c r="S108">
        <v>0</v>
      </c>
      <c r="T108">
        <v>0</v>
      </c>
      <c r="W108">
        <v>0</v>
      </c>
      <c r="X108" s="1">
        <v>357</v>
      </c>
      <c r="Y108">
        <v>110</v>
      </c>
      <c r="Z108" s="2"/>
      <c r="AC108">
        <v>0</v>
      </c>
      <c r="AD108" s="6">
        <v>10</v>
      </c>
      <c r="AE108">
        <v>100</v>
      </c>
    </row>
    <row r="109" spans="1:31" x14ac:dyDescent="0.2">
      <c r="A109" s="2"/>
      <c r="B109">
        <v>79</v>
      </c>
      <c r="C109" t="s">
        <v>82</v>
      </c>
      <c r="D109" t="s">
        <v>60</v>
      </c>
      <c r="E109">
        <v>60</v>
      </c>
      <c r="F109">
        <v>15</v>
      </c>
      <c r="G109" s="1">
        <v>190</v>
      </c>
      <c r="H109">
        <v>98</v>
      </c>
      <c r="I109">
        <v>106</v>
      </c>
      <c r="J109">
        <v>204</v>
      </c>
      <c r="K109">
        <v>50</v>
      </c>
      <c r="L109">
        <v>30000</v>
      </c>
      <c r="N109" s="1">
        <v>0</v>
      </c>
      <c r="O109" t="s">
        <v>149</v>
      </c>
      <c r="P109" t="s">
        <v>149</v>
      </c>
      <c r="Q109" s="1">
        <v>0</v>
      </c>
      <c r="S109">
        <v>0</v>
      </c>
      <c r="T109">
        <v>50</v>
      </c>
      <c r="W109">
        <v>15</v>
      </c>
      <c r="X109" s="1">
        <v>489</v>
      </c>
      <c r="Y109">
        <v>87</v>
      </c>
      <c r="Z109" s="2"/>
      <c r="AC109">
        <v>0</v>
      </c>
      <c r="AD109" s="6">
        <v>10</v>
      </c>
      <c r="AE109">
        <v>100</v>
      </c>
    </row>
    <row r="110" spans="1:31" x14ac:dyDescent="0.2">
      <c r="A110" s="2"/>
      <c r="B110">
        <v>87</v>
      </c>
      <c r="C110" t="s">
        <v>40</v>
      </c>
      <c r="D110" t="s">
        <v>18</v>
      </c>
      <c r="E110">
        <v>45</v>
      </c>
      <c r="F110">
        <v>0</v>
      </c>
      <c r="G110" s="1">
        <v>0</v>
      </c>
      <c r="H110">
        <v>103</v>
      </c>
      <c r="I110">
        <v>79.5</v>
      </c>
      <c r="J110">
        <v>182.5</v>
      </c>
      <c r="K110">
        <v>0</v>
      </c>
      <c r="L110">
        <v>10000</v>
      </c>
      <c r="N110" s="1">
        <v>0</v>
      </c>
      <c r="O110" t="s">
        <v>149</v>
      </c>
      <c r="P110" t="s">
        <v>149</v>
      </c>
      <c r="Q110" s="1">
        <v>0</v>
      </c>
      <c r="S110">
        <v>0</v>
      </c>
      <c r="T110">
        <v>0</v>
      </c>
      <c r="W110">
        <v>0</v>
      </c>
      <c r="X110" s="1">
        <v>227.5</v>
      </c>
      <c r="Y110">
        <v>117</v>
      </c>
      <c r="Z110" s="2"/>
      <c r="AC110">
        <v>0</v>
      </c>
      <c r="AD110" s="6">
        <v>10</v>
      </c>
      <c r="AE110">
        <v>100</v>
      </c>
    </row>
    <row r="111" spans="1:31" x14ac:dyDescent="0.2">
      <c r="A111" s="2"/>
      <c r="B111">
        <v>96</v>
      </c>
      <c r="C111" t="s">
        <v>115</v>
      </c>
      <c r="D111" t="s">
        <v>18</v>
      </c>
      <c r="E111">
        <v>60</v>
      </c>
      <c r="F111">
        <v>15</v>
      </c>
      <c r="G111" s="1">
        <v>92</v>
      </c>
      <c r="H111">
        <v>97</v>
      </c>
      <c r="I111">
        <v>59</v>
      </c>
      <c r="J111">
        <v>156</v>
      </c>
      <c r="K111">
        <v>0</v>
      </c>
      <c r="L111">
        <v>10000</v>
      </c>
      <c r="N111" s="1">
        <v>0</v>
      </c>
      <c r="O111" t="s">
        <v>149</v>
      </c>
      <c r="P111" t="s">
        <v>149</v>
      </c>
      <c r="Q111" s="1">
        <v>0</v>
      </c>
      <c r="S111">
        <v>0</v>
      </c>
      <c r="T111">
        <v>0</v>
      </c>
      <c r="W111">
        <v>15</v>
      </c>
      <c r="X111" s="1">
        <v>293</v>
      </c>
      <c r="Y111">
        <v>114</v>
      </c>
      <c r="Z111" s="2"/>
      <c r="AC111">
        <v>0</v>
      </c>
      <c r="AD111" s="6">
        <v>10</v>
      </c>
      <c r="AE111">
        <v>100</v>
      </c>
    </row>
    <row r="112" spans="1:31" x14ac:dyDescent="0.2">
      <c r="A112" s="2"/>
      <c r="B112">
        <v>97</v>
      </c>
      <c r="C112" t="s">
        <v>88</v>
      </c>
      <c r="D112" t="s">
        <v>73</v>
      </c>
      <c r="E112">
        <v>60</v>
      </c>
      <c r="G112" s="1">
        <v>191</v>
      </c>
      <c r="H112">
        <v>95</v>
      </c>
      <c r="I112">
        <v>116</v>
      </c>
      <c r="J112">
        <v>211</v>
      </c>
      <c r="K112">
        <v>0</v>
      </c>
      <c r="L112">
        <v>30000</v>
      </c>
      <c r="N112" s="1">
        <v>0</v>
      </c>
      <c r="O112" t="s">
        <v>149</v>
      </c>
      <c r="P112" t="s">
        <v>149</v>
      </c>
      <c r="Q112" s="1">
        <v>0</v>
      </c>
      <c r="R112">
        <v>15</v>
      </c>
      <c r="S112">
        <v>50</v>
      </c>
      <c r="T112">
        <v>65</v>
      </c>
      <c r="W112">
        <v>0</v>
      </c>
      <c r="X112" s="1">
        <v>527</v>
      </c>
      <c r="Y112">
        <v>82</v>
      </c>
      <c r="Z112" s="2"/>
      <c r="AC112">
        <v>0</v>
      </c>
      <c r="AD112" s="6">
        <v>10</v>
      </c>
      <c r="AE112">
        <v>100</v>
      </c>
    </row>
    <row r="113" spans="1:31" x14ac:dyDescent="0.2">
      <c r="A113" s="2"/>
      <c r="B113">
        <v>98</v>
      </c>
      <c r="C113" t="s">
        <v>75</v>
      </c>
      <c r="D113" t="s">
        <v>60</v>
      </c>
      <c r="E113">
        <v>60</v>
      </c>
      <c r="F113">
        <v>15</v>
      </c>
      <c r="G113" s="1">
        <v>136</v>
      </c>
      <c r="H113">
        <v>91</v>
      </c>
      <c r="I113">
        <v>84</v>
      </c>
      <c r="J113">
        <v>175</v>
      </c>
      <c r="K113">
        <v>100</v>
      </c>
      <c r="L113">
        <v>30000</v>
      </c>
      <c r="N113" s="1">
        <v>0</v>
      </c>
      <c r="O113" t="s">
        <v>149</v>
      </c>
      <c r="P113" t="s">
        <v>149</v>
      </c>
      <c r="Q113" s="1">
        <v>0</v>
      </c>
      <c r="S113">
        <v>50</v>
      </c>
      <c r="T113">
        <v>150</v>
      </c>
      <c r="W113">
        <v>15</v>
      </c>
      <c r="X113" s="1">
        <v>506</v>
      </c>
      <c r="Y113">
        <v>84</v>
      </c>
      <c r="Z113" s="2"/>
      <c r="AC113">
        <v>0</v>
      </c>
      <c r="AD113" s="6">
        <v>10</v>
      </c>
      <c r="AE113">
        <v>100</v>
      </c>
    </row>
    <row r="114" spans="1:31" x14ac:dyDescent="0.2">
      <c r="A114" s="2"/>
      <c r="B114">
        <v>107</v>
      </c>
      <c r="C114" t="s">
        <v>42</v>
      </c>
      <c r="D114" t="s">
        <v>18</v>
      </c>
      <c r="E114">
        <v>60</v>
      </c>
      <c r="F114">
        <v>15</v>
      </c>
      <c r="G114" s="1">
        <v>148.33333333333334</v>
      </c>
      <c r="H114">
        <v>90.5</v>
      </c>
      <c r="I114">
        <v>104</v>
      </c>
      <c r="J114">
        <v>194.5</v>
      </c>
      <c r="K114">
        <v>50</v>
      </c>
      <c r="L114">
        <v>10000</v>
      </c>
      <c r="N114" s="1">
        <v>0</v>
      </c>
      <c r="O114" t="s">
        <v>149</v>
      </c>
      <c r="P114" t="s">
        <v>149</v>
      </c>
      <c r="Q114" s="1">
        <v>0</v>
      </c>
      <c r="S114">
        <v>0</v>
      </c>
      <c r="T114">
        <v>50</v>
      </c>
      <c r="W114">
        <v>15</v>
      </c>
      <c r="X114" s="1">
        <v>437.83333333333337</v>
      </c>
      <c r="Y114">
        <v>101</v>
      </c>
      <c r="Z114" s="2"/>
      <c r="AC114">
        <v>0</v>
      </c>
      <c r="AD114" s="6">
        <v>10</v>
      </c>
      <c r="AE114">
        <v>100</v>
      </c>
    </row>
    <row r="115" spans="1:31" x14ac:dyDescent="0.2">
      <c r="A115" s="2"/>
      <c r="B115">
        <v>112</v>
      </c>
      <c r="C115" t="s">
        <v>124</v>
      </c>
      <c r="D115" t="s">
        <v>46</v>
      </c>
      <c r="E115">
        <v>60</v>
      </c>
      <c r="G115" s="1">
        <v>176</v>
      </c>
      <c r="H115">
        <v>50</v>
      </c>
      <c r="I115">
        <v>107.5</v>
      </c>
      <c r="J115">
        <v>157.5</v>
      </c>
      <c r="K115">
        <v>0</v>
      </c>
      <c r="L115">
        <v>10000</v>
      </c>
      <c r="N115" s="1">
        <v>0</v>
      </c>
      <c r="O115" t="s">
        <v>149</v>
      </c>
      <c r="P115" t="s">
        <v>149</v>
      </c>
      <c r="Q115" s="1">
        <v>0</v>
      </c>
      <c r="S115">
        <v>50</v>
      </c>
      <c r="T115">
        <v>50</v>
      </c>
      <c r="W115">
        <v>0</v>
      </c>
      <c r="X115" s="1">
        <v>443.5</v>
      </c>
      <c r="Y115">
        <v>99</v>
      </c>
      <c r="Z115" s="2"/>
      <c r="AC115">
        <v>0</v>
      </c>
      <c r="AD115" s="6">
        <v>10</v>
      </c>
      <c r="AE115">
        <v>100</v>
      </c>
    </row>
    <row r="116" spans="1:31" x14ac:dyDescent="0.2">
      <c r="A116" s="2"/>
      <c r="B116">
        <v>128</v>
      </c>
      <c r="C116" t="s">
        <v>21</v>
      </c>
      <c r="D116" t="s">
        <v>60</v>
      </c>
      <c r="E116">
        <v>60</v>
      </c>
      <c r="G116" s="1">
        <v>200</v>
      </c>
      <c r="H116">
        <v>94</v>
      </c>
      <c r="I116">
        <v>107.7</v>
      </c>
      <c r="J116">
        <v>201.7</v>
      </c>
      <c r="K116">
        <v>0</v>
      </c>
      <c r="L116">
        <v>30000</v>
      </c>
      <c r="N116" s="1">
        <v>0</v>
      </c>
      <c r="O116" t="s">
        <v>149</v>
      </c>
      <c r="P116" t="s">
        <v>149</v>
      </c>
      <c r="Q116" s="1">
        <v>0</v>
      </c>
      <c r="S116">
        <v>0</v>
      </c>
      <c r="T116">
        <v>0</v>
      </c>
      <c r="W116">
        <v>0</v>
      </c>
      <c r="X116" s="1">
        <v>461.7</v>
      </c>
      <c r="Y116">
        <v>92</v>
      </c>
      <c r="Z116" s="2"/>
      <c r="AC116">
        <v>0</v>
      </c>
      <c r="AD116" s="6">
        <v>10</v>
      </c>
      <c r="AE116">
        <v>100</v>
      </c>
    </row>
    <row r="117" spans="1:31" x14ac:dyDescent="0.2">
      <c r="A117" s="2"/>
      <c r="B117">
        <v>129</v>
      </c>
      <c r="C117" t="s">
        <v>127</v>
      </c>
      <c r="D117" t="s">
        <v>73</v>
      </c>
      <c r="E117">
        <v>60</v>
      </c>
      <c r="F117">
        <v>15</v>
      </c>
      <c r="G117" s="1">
        <v>167.5</v>
      </c>
      <c r="H117">
        <v>82</v>
      </c>
      <c r="I117">
        <v>109</v>
      </c>
      <c r="J117">
        <v>191</v>
      </c>
      <c r="K117">
        <v>0</v>
      </c>
      <c r="L117">
        <v>30000</v>
      </c>
      <c r="N117" s="1">
        <v>0</v>
      </c>
      <c r="O117" t="s">
        <v>149</v>
      </c>
      <c r="P117" t="s">
        <v>149</v>
      </c>
      <c r="Q117" s="1">
        <v>0</v>
      </c>
      <c r="R117">
        <v>15</v>
      </c>
      <c r="S117">
        <v>0</v>
      </c>
      <c r="T117">
        <v>15</v>
      </c>
      <c r="W117">
        <v>15</v>
      </c>
      <c r="X117" s="1">
        <v>418.5</v>
      </c>
      <c r="Y117">
        <v>105</v>
      </c>
      <c r="Z117" s="2"/>
      <c r="AC117">
        <v>0</v>
      </c>
      <c r="AD117" s="6">
        <v>10</v>
      </c>
      <c r="AE117">
        <v>100</v>
      </c>
    </row>
    <row r="118" spans="1:31" x14ac:dyDescent="0.2">
      <c r="A118" s="2"/>
      <c r="B118">
        <v>142</v>
      </c>
      <c r="C118" t="s">
        <v>52</v>
      </c>
      <c r="D118" t="s">
        <v>46</v>
      </c>
      <c r="E118">
        <v>60</v>
      </c>
      <c r="F118">
        <v>15</v>
      </c>
      <c r="G118" s="1">
        <v>142.5</v>
      </c>
      <c r="H118">
        <v>82</v>
      </c>
      <c r="I118">
        <v>66</v>
      </c>
      <c r="J118">
        <v>148</v>
      </c>
      <c r="K118">
        <v>0</v>
      </c>
      <c r="L118">
        <v>10000</v>
      </c>
      <c r="N118" s="1">
        <v>0</v>
      </c>
      <c r="O118" t="s">
        <v>149</v>
      </c>
      <c r="P118" t="s">
        <v>149</v>
      </c>
      <c r="Q118" s="1">
        <v>0</v>
      </c>
      <c r="S118">
        <v>0</v>
      </c>
      <c r="T118">
        <v>0</v>
      </c>
      <c r="W118">
        <v>15</v>
      </c>
      <c r="X118" s="1">
        <v>335.5</v>
      </c>
      <c r="Y118">
        <v>112</v>
      </c>
      <c r="Z118" s="2"/>
      <c r="AC118">
        <v>0</v>
      </c>
      <c r="AD118" s="6">
        <v>10</v>
      </c>
      <c r="AE118">
        <v>100</v>
      </c>
    </row>
    <row r="119" spans="1:31" x14ac:dyDescent="0.2">
      <c r="A119" s="2"/>
      <c r="B119">
        <v>155</v>
      </c>
      <c r="C119" t="s">
        <v>136</v>
      </c>
      <c r="D119" t="s">
        <v>60</v>
      </c>
      <c r="E119">
        <v>60</v>
      </c>
      <c r="G119" s="1">
        <v>127.33333333333333</v>
      </c>
      <c r="H119">
        <v>90</v>
      </c>
      <c r="I119">
        <v>106</v>
      </c>
      <c r="J119">
        <v>196</v>
      </c>
      <c r="K119">
        <v>0</v>
      </c>
      <c r="L119">
        <v>30000</v>
      </c>
      <c r="N119" s="1">
        <v>0</v>
      </c>
      <c r="O119" t="s">
        <v>149</v>
      </c>
      <c r="P119" t="s">
        <v>149</v>
      </c>
      <c r="Q119" s="1">
        <v>0</v>
      </c>
      <c r="R119">
        <v>15</v>
      </c>
      <c r="S119">
        <v>50</v>
      </c>
      <c r="T119">
        <v>65</v>
      </c>
      <c r="W119">
        <v>0</v>
      </c>
      <c r="X119" s="1">
        <v>448.33333333333331</v>
      </c>
      <c r="Y119">
        <v>96</v>
      </c>
      <c r="Z119" s="2"/>
      <c r="AC119">
        <v>0</v>
      </c>
      <c r="AD119" s="6">
        <v>10</v>
      </c>
      <c r="AE119">
        <v>100</v>
      </c>
    </row>
    <row r="120" spans="1:31" x14ac:dyDescent="0.2">
      <c r="A120" s="2"/>
      <c r="B120">
        <v>1</v>
      </c>
      <c r="C120" t="s">
        <v>56</v>
      </c>
      <c r="D120" t="s">
        <v>46</v>
      </c>
      <c r="E120">
        <v>60</v>
      </c>
      <c r="G120" s="1">
        <v>182.5</v>
      </c>
      <c r="H120">
        <v>96</v>
      </c>
      <c r="I120">
        <v>107</v>
      </c>
      <c r="J120">
        <v>203</v>
      </c>
      <c r="L120">
        <v>10000</v>
      </c>
      <c r="M120">
        <v>999999</v>
      </c>
      <c r="N120" s="1">
        <v>0</v>
      </c>
      <c r="O120">
        <v>0</v>
      </c>
      <c r="P120" t="s">
        <v>152</v>
      </c>
      <c r="Q120" s="1">
        <v>0</v>
      </c>
      <c r="S120">
        <v>50</v>
      </c>
      <c r="T120">
        <v>50</v>
      </c>
      <c r="W120">
        <v>0</v>
      </c>
      <c r="X120" s="1">
        <v>495.5</v>
      </c>
      <c r="Y120">
        <v>86</v>
      </c>
      <c r="Z120" s="2"/>
      <c r="AB120">
        <v>10333</v>
      </c>
      <c r="AC120">
        <v>989666</v>
      </c>
      <c r="AD120" s="6">
        <v>95.777218619955477</v>
      </c>
      <c r="AE120">
        <v>119</v>
      </c>
    </row>
    <row r="124" spans="1:31" x14ac:dyDescent="0.2">
      <c r="M124" t="s">
        <v>153</v>
      </c>
      <c r="AB124" t="s">
        <v>154</v>
      </c>
    </row>
    <row r="125" spans="1:31" x14ac:dyDescent="0.2">
      <c r="AB125" t="s">
        <v>155</v>
      </c>
    </row>
    <row r="126" spans="1:31" x14ac:dyDescent="0.2">
      <c r="AB126" t="s">
        <v>156</v>
      </c>
    </row>
  </sheetData>
  <autoFilter ref="B1:AE120" xr:uid="{6D391B97-F0AD-4A4D-9667-F13981B97E5C}"/>
  <sortState xmlns:xlrd2="http://schemas.microsoft.com/office/spreadsheetml/2017/richdata2" ref="A2:AS126">
    <sortCondition ref="AE2:AE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Overall</vt:lpstr>
      <vt:lpstr>Classes</vt:lpstr>
      <vt:lpstr>Barrowman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Hanson</dc:creator>
  <cp:lastModifiedBy>Lawton Michael Skaling</cp:lastModifiedBy>
  <cp:lastPrinted>2023-06-21T13:45:06Z</cp:lastPrinted>
  <dcterms:created xsi:type="dcterms:W3CDTF">2022-07-23T14:08:36Z</dcterms:created>
  <dcterms:modified xsi:type="dcterms:W3CDTF">2025-09-23T18:55:17Z</dcterms:modified>
</cp:coreProperties>
</file>