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filterPrivacy="1"/>
  <xr:revisionPtr revIDLastSave="0" documentId="13_ncr:1_{E050A318-1139-8048-9C84-9D55F299AA0E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Overall" sheetId="1" r:id="rId1"/>
    <sheet name="By Class" sheetId="2" r:id="rId2"/>
    <sheet name="Barrowman" sheetId="3" r:id="rId3"/>
    <sheet name="By Team" sheetId="4" r:id="rId4"/>
  </sheets>
  <definedNames>
    <definedName name="_xlnm._FilterDatabase" localSheetId="0" hidden="1">Overall!$A$1:$T$94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da3jD4NTrgyRb8YqVNzUW6avTCA==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X2" i="1"/>
  <c r="W2" i="1"/>
  <c r="E95" i="1"/>
  <c r="F9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2" i="1"/>
  <c r="Z2" i="1"/>
  <c r="AA2" i="1" s="1"/>
</calcChain>
</file>

<file path=xl/sharedStrings.xml><?xml version="1.0" encoding="utf-8"?>
<sst xmlns="http://schemas.openxmlformats.org/spreadsheetml/2006/main" count="1207" uniqueCount="139">
  <si>
    <t xml:space="preserve"> Number</t>
  </si>
  <si>
    <t>School</t>
  </si>
  <si>
    <t>Competition class</t>
  </si>
  <si>
    <t>Entry + Progress Updates</t>
  </si>
  <si>
    <t>Project Technical Report</t>
  </si>
  <si>
    <t>Design Total</t>
  </si>
  <si>
    <t>Target Alt</t>
  </si>
  <si>
    <t>Actual Alt</t>
  </si>
  <si>
    <t>Altitude Score</t>
  </si>
  <si>
    <t>Recovery Score</t>
  </si>
  <si>
    <t>Status</t>
  </si>
  <si>
    <t>Flight Performance Score</t>
  </si>
  <si>
    <t>Cubesat Bonus</t>
  </si>
  <si>
    <t>Final Score</t>
  </si>
  <si>
    <t>Overall Rank</t>
  </si>
  <si>
    <t>Barrowman Award</t>
  </si>
  <si>
    <t>Apogee Predict</t>
  </si>
  <si>
    <t>Delta</t>
  </si>
  <si>
    <t>% error</t>
  </si>
  <si>
    <t>Barrowman Rank</t>
  </si>
  <si>
    <t>The University of Sydney</t>
  </si>
  <si>
    <t>30k - COTS - All Propulsion Types</t>
  </si>
  <si>
    <t>Nominal</t>
  </si>
  <si>
    <t>Case Western Reserve University</t>
  </si>
  <si>
    <t>10k - COTS - All Propulsion Types</t>
  </si>
  <si>
    <t>Norwegian university of science and technology</t>
  </si>
  <si>
    <t>Main at Top</t>
  </si>
  <si>
    <t>West Virginia University</t>
  </si>
  <si>
    <t>30k - SRAD - Solid Motors</t>
  </si>
  <si>
    <t>The Citadel, The Military College of South Carolina</t>
  </si>
  <si>
    <t>Washington State University Vancouver</t>
  </si>
  <si>
    <t>Ecole de Technologie Superieure</t>
  </si>
  <si>
    <t>University of Leeds</t>
  </si>
  <si>
    <t>No Main</t>
  </si>
  <si>
    <t>Kent State University</t>
  </si>
  <si>
    <t>10k - SRAD - Solid Motors</t>
  </si>
  <si>
    <t>New Mexico State University</t>
  </si>
  <si>
    <t>Cornell University</t>
  </si>
  <si>
    <t>UNIVERSITI SAINS MALAYSIA</t>
  </si>
  <si>
    <t>Aristotle University of Thessaloniki</t>
  </si>
  <si>
    <t>Oregon State University</t>
  </si>
  <si>
    <t>Excessive</t>
  </si>
  <si>
    <t>University of New Mexico</t>
  </si>
  <si>
    <t>The University of Tennessee, Knoxville</t>
  </si>
  <si>
    <t>30k - SRAD - Hybrid/Liquid &amp; Other</t>
  </si>
  <si>
    <t>Clemson University</t>
  </si>
  <si>
    <t>University of Minnesota Duluth</t>
  </si>
  <si>
    <t>University of Michigan-Dearborn</t>
  </si>
  <si>
    <t>Boston University</t>
  </si>
  <si>
    <t>#</t>
  </si>
  <si>
    <t>Iowa State University of Science and Technology</t>
  </si>
  <si>
    <t>The University of Queensland</t>
  </si>
  <si>
    <t>University of Windsor</t>
  </si>
  <si>
    <t>University of Missouri</t>
  </si>
  <si>
    <t>Monash University</t>
  </si>
  <si>
    <t>Virginia Polytechnic Institute and State University</t>
  </si>
  <si>
    <t>Missouri University of Science and Technology</t>
  </si>
  <si>
    <t>University of Manitoba</t>
  </si>
  <si>
    <t>The University of Melbourne</t>
  </si>
  <si>
    <t>Polytechnique Montreal</t>
  </si>
  <si>
    <t>10k - SRAD - Hybrid/Liquid &amp; Other</t>
  </si>
  <si>
    <t>Brigham Young University</t>
  </si>
  <si>
    <t>The Ohio State University</t>
  </si>
  <si>
    <t>California State University, Chico</t>
  </si>
  <si>
    <t>National Yang Ming Chiao Tung University</t>
  </si>
  <si>
    <t>Idaho State University</t>
  </si>
  <si>
    <t>Eidgenossische Technische Hochschule Zurich</t>
  </si>
  <si>
    <t>The University Of Texas at Arlington</t>
  </si>
  <si>
    <t>State University of New York at Buffalo</t>
  </si>
  <si>
    <t>University of Minnesota, Twin Cities</t>
  </si>
  <si>
    <t>Oklahoma State University</t>
  </si>
  <si>
    <t>Youngstown State University</t>
  </si>
  <si>
    <t>Kansas State University</t>
  </si>
  <si>
    <t>George Washington University</t>
  </si>
  <si>
    <t>Minor</t>
  </si>
  <si>
    <t>University of Louisville</t>
  </si>
  <si>
    <t>Florida International University</t>
  </si>
  <si>
    <t>University of Western Ontario</t>
  </si>
  <si>
    <t>Embry-Riddle Aeronautical University</t>
  </si>
  <si>
    <t>Worcester Polytechnic Institute</t>
  </si>
  <si>
    <t>Lenoir-Rhyne University</t>
  </si>
  <si>
    <t>Manipal Institute of Technology, Manipal</t>
  </si>
  <si>
    <t>University of Canterbury</t>
  </si>
  <si>
    <t>University of Maryland, College Park</t>
  </si>
  <si>
    <t>Chulalongkorn University</t>
  </si>
  <si>
    <t>Ryerson University</t>
  </si>
  <si>
    <t>Rice University</t>
  </si>
  <si>
    <t>Lost</t>
  </si>
  <si>
    <t>Rochester Institute of Technology</t>
  </si>
  <si>
    <t>The Pennsylvania State University</t>
  </si>
  <si>
    <t>McGill University</t>
  </si>
  <si>
    <t>No Fly</t>
  </si>
  <si>
    <t>The University of Texas Rio Grande Valley</t>
  </si>
  <si>
    <t>AGH University of Science and Technology</t>
  </si>
  <si>
    <t>NoFly</t>
  </si>
  <si>
    <t>Carleton University</t>
  </si>
  <si>
    <t>University of Houston</t>
  </si>
  <si>
    <t>University of Waterloo</t>
  </si>
  <si>
    <t>New Mexico Institute of Mining and Technology</t>
  </si>
  <si>
    <t>Gdansk University of Technology</t>
  </si>
  <si>
    <t>Wroclaw University of Science and Technology</t>
  </si>
  <si>
    <t>Federal University of Santa Catarina</t>
  </si>
  <si>
    <t>Shred</t>
  </si>
  <si>
    <t>University of Calgary</t>
  </si>
  <si>
    <t>Duke University</t>
  </si>
  <si>
    <t>No Data</t>
  </si>
  <si>
    <t>Purdue University</t>
  </si>
  <si>
    <t>CATO</t>
  </si>
  <si>
    <t>The University of Texas at Austin</t>
  </si>
  <si>
    <t>Poznan University of Technology</t>
  </si>
  <si>
    <t>University of Strathclyde</t>
  </si>
  <si>
    <t>Universidad Autonoma de Baja California (UABC)</t>
  </si>
  <si>
    <t>Texas A&amp;M University</t>
  </si>
  <si>
    <t>University of Illinois at Urbana-Champaign</t>
  </si>
  <si>
    <t>Mississippi State University</t>
  </si>
  <si>
    <t>Rutgers University</t>
  </si>
  <si>
    <t>Queen's University</t>
  </si>
  <si>
    <t>University of California, Los Angeles</t>
  </si>
  <si>
    <t>University of British Columbia</t>
  </si>
  <si>
    <t>The University of Akron</t>
  </si>
  <si>
    <t>No Launch</t>
  </si>
  <si>
    <t>University of Central Florida</t>
  </si>
  <si>
    <t>Franklin W. Olin College of Engineering</t>
  </si>
  <si>
    <t>Tacoma Community College</t>
  </si>
  <si>
    <t>Columbia University in the City of New York</t>
  </si>
  <si>
    <t>Cukurova University</t>
  </si>
  <si>
    <t>University of Florida</t>
  </si>
  <si>
    <t>Ataturk University</t>
  </si>
  <si>
    <t>The University of Texas at El Paso</t>
  </si>
  <si>
    <t>Gebze Technical University</t>
  </si>
  <si>
    <t>University of Texas at San Antonio</t>
  </si>
  <si>
    <t>New York University Abu Dhabi</t>
  </si>
  <si>
    <t>Status Filter</t>
  </si>
  <si>
    <t>Launch</t>
  </si>
  <si>
    <t>Top 50% technical report</t>
  </si>
  <si>
    <t>Top 50% build quality</t>
  </si>
  <si>
    <t>COTS motor</t>
  </si>
  <si>
    <t>Include Data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</si>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</sst>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D6DCE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/>
    <xf numFmtId="2" fontId="2" fillId="2" borderId="1" xfId="0" applyNumberFormat="1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B69" zoomScaleNormal="100" workbookViewId="0">
      <selection activeCell="AA2" sqref="AA2:AA95"/>
    </sheetView>
  </sheetViews>
  <sheetFormatPr baseColWidth="10" defaultColWidth="14.5" defaultRowHeight="15" customHeight="1" x14ac:dyDescent="0.2"/>
  <cols>
    <col min="1" max="1" width="8.6640625" customWidth="1"/>
    <col min="2" max="2" width="47.83203125" customWidth="1"/>
    <col min="3" max="3" width="30.5" customWidth="1"/>
    <col min="4" max="4" width="8.6640625" customWidth="1"/>
    <col min="5" max="6" width="9.1640625" customWidth="1"/>
    <col min="7" max="11" width="8.6640625" customWidth="1"/>
    <col min="12" max="12" width="13.5" customWidth="1"/>
    <col min="13" max="13" width="10.5" bestFit="1" customWidth="1"/>
    <col min="14" max="14" width="9.1640625" customWidth="1"/>
    <col min="15" max="15" width="8.6640625" customWidth="1"/>
    <col min="16" max="16" width="11.5" customWidth="1"/>
    <col min="17" max="18" width="8.6640625" customWidth="1"/>
    <col min="19" max="19" width="9.1640625" customWidth="1"/>
    <col min="20" max="20" width="11.33203125" customWidth="1"/>
    <col min="21" max="26" width="8.6640625" customWidth="1"/>
  </cols>
  <sheetData>
    <row r="1" spans="1:27" ht="4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  <c r="U1" s="10" t="s">
        <v>132</v>
      </c>
      <c r="V1" s="10" t="s">
        <v>133</v>
      </c>
      <c r="W1" s="11" t="s">
        <v>134</v>
      </c>
      <c r="X1" s="11" t="s">
        <v>135</v>
      </c>
      <c r="Y1" s="12" t="s">
        <v>136</v>
      </c>
      <c r="Z1" s="12" t="s">
        <v>137</v>
      </c>
      <c r="AA1" s="12" t="s">
        <v>138</v>
      </c>
    </row>
    <row r="2" spans="1:27" x14ac:dyDescent="0.2">
      <c r="A2" s="1">
        <v>1</v>
      </c>
      <c r="B2" s="1" t="s">
        <v>93</v>
      </c>
      <c r="C2" s="1" t="s">
        <v>60</v>
      </c>
      <c r="D2" s="1">
        <v>60</v>
      </c>
      <c r="E2" s="5">
        <v>177.33333333333334</v>
      </c>
      <c r="F2" s="5">
        <v>223</v>
      </c>
      <c r="G2" s="1">
        <v>10000</v>
      </c>
      <c r="H2" s="1">
        <v>0</v>
      </c>
      <c r="I2" s="1">
        <v>0</v>
      </c>
      <c r="J2" s="1">
        <v>0</v>
      </c>
      <c r="K2" s="1" t="s">
        <v>94</v>
      </c>
      <c r="L2" s="5">
        <v>0</v>
      </c>
      <c r="M2" s="1">
        <v>50</v>
      </c>
      <c r="N2" s="5">
        <v>510.33333333333337</v>
      </c>
      <c r="O2" s="1">
        <v>60</v>
      </c>
      <c r="Q2" s="1">
        <v>0.1</v>
      </c>
      <c r="R2" s="1">
        <f>H2-Q2</f>
        <v>-0.1</v>
      </c>
      <c r="S2" s="6">
        <f>R2/Q2</f>
        <v>-1</v>
      </c>
      <c r="T2" s="1">
        <v>63</v>
      </c>
      <c r="U2" s="13">
        <f>IF(OR(K2="Excessive",K2="NoFly",K2="No Data"),0, 1)</f>
        <v>0</v>
      </c>
      <c r="V2" s="13">
        <f>IF(H2&gt;1000, 1, 0)</f>
        <v>0</v>
      </c>
      <c r="W2" s="13">
        <f>IF(E2&gt;E$95, 1, 0)</f>
        <v>1</v>
      </c>
      <c r="X2" s="13">
        <f>IF(F2&gt;F$95, 1, 0)</f>
        <v>1</v>
      </c>
      <c r="Y2" s="13">
        <f>IF(ISNUMBER(SEARCH("COTS",C2)), 1, 0)</f>
        <v>0</v>
      </c>
      <c r="Z2" s="13">
        <f>IF(SUM(U2:Y2) =5, 1, 0)</f>
        <v>0</v>
      </c>
      <c r="AA2" s="13" t="str">
        <f>IF(Z2=1, S2, "")</f>
        <v/>
      </c>
    </row>
    <row r="3" spans="1:27" x14ac:dyDescent="0.2">
      <c r="A3" s="1">
        <v>3</v>
      </c>
      <c r="B3" s="1" t="s">
        <v>39</v>
      </c>
      <c r="C3" s="1" t="s">
        <v>24</v>
      </c>
      <c r="D3" s="1">
        <v>60</v>
      </c>
      <c r="E3" s="5">
        <v>191.5</v>
      </c>
      <c r="F3" s="5">
        <v>240</v>
      </c>
      <c r="G3" s="1">
        <v>10000</v>
      </c>
      <c r="H3" s="1">
        <v>11359</v>
      </c>
      <c r="I3" s="1">
        <v>191.45</v>
      </c>
      <c r="J3" s="1">
        <v>150</v>
      </c>
      <c r="K3" s="1" t="s">
        <v>26</v>
      </c>
      <c r="L3" s="5">
        <v>341.45</v>
      </c>
      <c r="M3" s="1">
        <v>50</v>
      </c>
      <c r="N3" s="5">
        <v>882.95</v>
      </c>
      <c r="O3" s="1">
        <v>13</v>
      </c>
      <c r="Q3" s="1">
        <v>10200</v>
      </c>
      <c r="R3" s="1">
        <f t="shared" ref="R3:R66" si="0">H3-Q3</f>
        <v>1159</v>
      </c>
      <c r="S3" s="6">
        <f t="shared" ref="S3:S66" si="1">R3/Q3</f>
        <v>0.11362745098039216</v>
      </c>
      <c r="T3" s="1">
        <v>37</v>
      </c>
      <c r="U3" s="13">
        <f t="shared" ref="U3:U66" si="2">IF(OR(K3="Excessive",K3="NoFly",K3="No Data"),0, 1)</f>
        <v>1</v>
      </c>
      <c r="V3" s="13">
        <f t="shared" ref="V3:V66" si="3">IF(H3&gt;1000, 1, 0)</f>
        <v>1</v>
      </c>
      <c r="W3" s="13">
        <f t="shared" ref="W3:W66" si="4">IF(E3&gt;E$95, 1, 0)</f>
        <v>1</v>
      </c>
      <c r="X3" s="13">
        <f t="shared" ref="X3:X66" si="5">IF(F3&gt;F$95, 1, 0)</f>
        <v>1</v>
      </c>
      <c r="Y3" s="13">
        <f t="shared" ref="Y3:Y66" si="6">IF(ISNUMBER(SEARCH("COTS",C3)), 1, 0)</f>
        <v>1</v>
      </c>
      <c r="Z3" s="13">
        <f t="shared" ref="Z3:Z66" si="7">IF(SUM(U3:Y3) =5, 1, 0)</f>
        <v>1</v>
      </c>
      <c r="AA3" s="13">
        <f t="shared" ref="AA3:AA66" si="8">IF(Z3=1, S3, "")</f>
        <v>0.11362745098039216</v>
      </c>
    </row>
    <row r="4" spans="1:27" x14ac:dyDescent="0.2">
      <c r="A4" s="1">
        <v>7</v>
      </c>
      <c r="B4" s="1" t="s">
        <v>48</v>
      </c>
      <c r="C4" s="1" t="s">
        <v>24</v>
      </c>
      <c r="D4" s="1">
        <v>60</v>
      </c>
      <c r="E4" s="5">
        <v>86.333333333333343</v>
      </c>
      <c r="F4" s="5">
        <v>170</v>
      </c>
      <c r="G4" s="1">
        <v>10000</v>
      </c>
      <c r="H4" s="1">
        <v>10036</v>
      </c>
      <c r="I4" s="1">
        <v>345.8</v>
      </c>
      <c r="J4" s="1">
        <v>150</v>
      </c>
      <c r="K4" s="1" t="s">
        <v>22</v>
      </c>
      <c r="L4" s="5">
        <v>495.8</v>
      </c>
      <c r="N4" s="5">
        <v>812.13333333333344</v>
      </c>
      <c r="O4" s="1">
        <v>20</v>
      </c>
      <c r="P4" s="7" t="s">
        <v>49</v>
      </c>
      <c r="Q4" s="1">
        <v>10022</v>
      </c>
      <c r="R4" s="1">
        <f t="shared" si="0"/>
        <v>14</v>
      </c>
      <c r="S4" s="6">
        <f t="shared" si="1"/>
        <v>1.3969267611255239E-3</v>
      </c>
      <c r="T4" s="1">
        <v>1</v>
      </c>
      <c r="U4" s="13">
        <f t="shared" si="2"/>
        <v>1</v>
      </c>
      <c r="V4" s="13">
        <f t="shared" si="3"/>
        <v>1</v>
      </c>
      <c r="W4" s="13">
        <f t="shared" si="4"/>
        <v>0</v>
      </c>
      <c r="X4" s="13">
        <f t="shared" si="5"/>
        <v>0</v>
      </c>
      <c r="Y4" s="13">
        <f t="shared" si="6"/>
        <v>1</v>
      </c>
      <c r="Z4" s="13">
        <f t="shared" si="7"/>
        <v>0</v>
      </c>
      <c r="AA4" s="13" t="str">
        <f t="shared" si="8"/>
        <v/>
      </c>
    </row>
    <row r="5" spans="1:27" x14ac:dyDescent="0.2">
      <c r="A5" s="1">
        <v>8</v>
      </c>
      <c r="B5" s="1" t="s">
        <v>61</v>
      </c>
      <c r="C5" s="1" t="s">
        <v>24</v>
      </c>
      <c r="D5" s="1">
        <v>60</v>
      </c>
      <c r="E5" s="5">
        <v>0</v>
      </c>
      <c r="F5" s="5">
        <v>159</v>
      </c>
      <c r="G5" s="1">
        <v>10000</v>
      </c>
      <c r="H5" s="1">
        <v>10432</v>
      </c>
      <c r="I5" s="1">
        <v>299.60000000000002</v>
      </c>
      <c r="J5" s="1">
        <v>150</v>
      </c>
      <c r="K5" s="1" t="s">
        <v>22</v>
      </c>
      <c r="L5" s="5">
        <v>449.6</v>
      </c>
      <c r="M5" s="1">
        <v>50</v>
      </c>
      <c r="N5" s="5">
        <v>718.6</v>
      </c>
      <c r="O5" s="1">
        <v>31</v>
      </c>
      <c r="Q5" s="1">
        <v>10450</v>
      </c>
      <c r="R5" s="1">
        <f t="shared" si="0"/>
        <v>-18</v>
      </c>
      <c r="S5" s="6">
        <f t="shared" si="1"/>
        <v>-1.7224880382775119E-3</v>
      </c>
      <c r="T5" s="1">
        <v>2</v>
      </c>
      <c r="U5" s="13">
        <f t="shared" si="2"/>
        <v>1</v>
      </c>
      <c r="V5" s="13">
        <f t="shared" si="3"/>
        <v>1</v>
      </c>
      <c r="W5" s="13">
        <f t="shared" si="4"/>
        <v>0</v>
      </c>
      <c r="X5" s="13">
        <f t="shared" si="5"/>
        <v>0</v>
      </c>
      <c r="Y5" s="13">
        <f t="shared" si="6"/>
        <v>1</v>
      </c>
      <c r="Z5" s="13">
        <f t="shared" si="7"/>
        <v>0</v>
      </c>
      <c r="AA5" s="13" t="str">
        <f t="shared" si="8"/>
        <v/>
      </c>
    </row>
    <row r="6" spans="1:27" x14ac:dyDescent="0.2">
      <c r="A6" s="1">
        <v>9</v>
      </c>
      <c r="B6" s="1" t="s">
        <v>83</v>
      </c>
      <c r="C6" s="1" t="s">
        <v>24</v>
      </c>
      <c r="D6" s="1">
        <v>60</v>
      </c>
      <c r="E6" s="5">
        <v>178.5</v>
      </c>
      <c r="F6" s="5">
        <v>186</v>
      </c>
      <c r="G6" s="1">
        <v>10000</v>
      </c>
      <c r="H6" s="1">
        <v>7619</v>
      </c>
      <c r="I6" s="1">
        <v>72.21666666666664</v>
      </c>
      <c r="J6" s="1">
        <v>0</v>
      </c>
      <c r="K6" s="1" t="s">
        <v>41</v>
      </c>
      <c r="L6" s="5">
        <v>72.21666666666664</v>
      </c>
      <c r="M6" s="1">
        <v>50</v>
      </c>
      <c r="N6" s="5">
        <v>546.7166666666667</v>
      </c>
      <c r="O6" s="1">
        <v>52</v>
      </c>
      <c r="Q6" s="1">
        <v>10000</v>
      </c>
      <c r="R6" s="1">
        <f t="shared" si="0"/>
        <v>-2381</v>
      </c>
      <c r="S6" s="6">
        <f t="shared" si="1"/>
        <v>-0.23810000000000001</v>
      </c>
      <c r="T6" s="1">
        <v>51</v>
      </c>
      <c r="U6" s="13">
        <f t="shared" si="2"/>
        <v>0</v>
      </c>
      <c r="V6" s="13">
        <f t="shared" si="3"/>
        <v>1</v>
      </c>
      <c r="W6" s="13">
        <f t="shared" si="4"/>
        <v>1</v>
      </c>
      <c r="X6" s="13">
        <f t="shared" si="5"/>
        <v>0</v>
      </c>
      <c r="Y6" s="13">
        <f t="shared" si="6"/>
        <v>1</v>
      </c>
      <c r="Z6" s="13">
        <f t="shared" si="7"/>
        <v>0</v>
      </c>
      <c r="AA6" s="13" t="str">
        <f t="shared" si="8"/>
        <v/>
      </c>
    </row>
    <row r="7" spans="1:27" x14ac:dyDescent="0.2">
      <c r="A7" s="1">
        <v>10</v>
      </c>
      <c r="B7" s="1" t="s">
        <v>63</v>
      </c>
      <c r="C7" s="1" t="s">
        <v>24</v>
      </c>
      <c r="D7" s="1">
        <v>60</v>
      </c>
      <c r="E7" s="5">
        <v>162</v>
      </c>
      <c r="F7" s="5">
        <v>133.85</v>
      </c>
      <c r="G7" s="1">
        <v>10000</v>
      </c>
      <c r="H7" s="1">
        <v>11241</v>
      </c>
      <c r="I7" s="1">
        <v>205.21666666666667</v>
      </c>
      <c r="J7" s="1">
        <v>150</v>
      </c>
      <c r="K7" s="1" t="s">
        <v>22</v>
      </c>
      <c r="L7" s="5">
        <v>355.2166666666667</v>
      </c>
      <c r="N7" s="5">
        <v>711.06666666666672</v>
      </c>
      <c r="O7" s="1">
        <v>33</v>
      </c>
      <c r="Q7" s="1">
        <v>10600</v>
      </c>
      <c r="R7" s="1">
        <f t="shared" si="0"/>
        <v>641</v>
      </c>
      <c r="S7" s="6">
        <f t="shared" si="1"/>
        <v>6.0471698113207545E-2</v>
      </c>
      <c r="T7" s="1">
        <v>22</v>
      </c>
      <c r="U7" s="13">
        <f t="shared" si="2"/>
        <v>1</v>
      </c>
      <c r="V7" s="13">
        <f t="shared" si="3"/>
        <v>1</v>
      </c>
      <c r="W7" s="13">
        <f t="shared" si="4"/>
        <v>0</v>
      </c>
      <c r="X7" s="13">
        <f t="shared" si="5"/>
        <v>0</v>
      </c>
      <c r="Y7" s="13">
        <f t="shared" si="6"/>
        <v>1</v>
      </c>
      <c r="Z7" s="13">
        <f t="shared" si="7"/>
        <v>0</v>
      </c>
      <c r="AA7" s="13" t="str">
        <f t="shared" si="8"/>
        <v/>
      </c>
    </row>
    <row r="8" spans="1:27" x14ac:dyDescent="0.2">
      <c r="A8" s="1">
        <v>12</v>
      </c>
      <c r="B8" s="1" t="s">
        <v>36</v>
      </c>
      <c r="C8" s="1" t="s">
        <v>24</v>
      </c>
      <c r="D8" s="1">
        <v>60</v>
      </c>
      <c r="E8" s="5">
        <v>153.75</v>
      </c>
      <c r="F8" s="5">
        <v>237.75</v>
      </c>
      <c r="G8" s="1">
        <v>10000</v>
      </c>
      <c r="H8" s="1">
        <v>10136</v>
      </c>
      <c r="I8" s="1">
        <v>334.13333333333333</v>
      </c>
      <c r="J8" s="1">
        <v>150</v>
      </c>
      <c r="K8" s="1" t="s">
        <v>22</v>
      </c>
      <c r="L8" s="5">
        <v>484.13333333333333</v>
      </c>
      <c r="N8" s="5">
        <v>935.63333333333333</v>
      </c>
      <c r="O8" s="1">
        <v>10</v>
      </c>
      <c r="Q8" s="1">
        <v>10100</v>
      </c>
      <c r="R8" s="1">
        <f t="shared" si="0"/>
        <v>36</v>
      </c>
      <c r="S8" s="6">
        <f t="shared" si="1"/>
        <v>3.5643564356435645E-3</v>
      </c>
      <c r="T8" s="1">
        <v>6</v>
      </c>
      <c r="U8" s="13">
        <f t="shared" si="2"/>
        <v>1</v>
      </c>
      <c r="V8" s="13">
        <f t="shared" si="3"/>
        <v>1</v>
      </c>
      <c r="W8" s="13">
        <f t="shared" si="4"/>
        <v>0</v>
      </c>
      <c r="X8" s="13">
        <f t="shared" si="5"/>
        <v>1</v>
      </c>
      <c r="Y8" s="13">
        <f t="shared" si="6"/>
        <v>1</v>
      </c>
      <c r="Z8" s="13">
        <f t="shared" si="7"/>
        <v>0</v>
      </c>
      <c r="AA8" s="13" t="str">
        <f t="shared" si="8"/>
        <v/>
      </c>
    </row>
    <row r="9" spans="1:27" x14ac:dyDescent="0.2">
      <c r="A9" s="1">
        <v>13</v>
      </c>
      <c r="B9" s="1" t="s">
        <v>95</v>
      </c>
      <c r="C9" s="1" t="s">
        <v>24</v>
      </c>
      <c r="D9" s="1">
        <v>60</v>
      </c>
      <c r="E9" s="5">
        <v>179.66666666666666</v>
      </c>
      <c r="F9" s="5">
        <v>228</v>
      </c>
      <c r="G9" s="1">
        <v>10000</v>
      </c>
      <c r="H9" s="1">
        <v>12641</v>
      </c>
      <c r="I9" s="1">
        <v>41.883333333333326</v>
      </c>
      <c r="J9" s="1">
        <v>0</v>
      </c>
      <c r="K9" s="1" t="s">
        <v>41</v>
      </c>
      <c r="L9" s="5">
        <v>41.883333333333326</v>
      </c>
      <c r="N9" s="5">
        <v>509.54999999999995</v>
      </c>
      <c r="O9" s="1">
        <v>61</v>
      </c>
      <c r="Q9" s="1">
        <v>10400</v>
      </c>
      <c r="R9" s="1">
        <f t="shared" si="0"/>
        <v>2241</v>
      </c>
      <c r="S9" s="6">
        <f t="shared" si="1"/>
        <v>0.21548076923076923</v>
      </c>
      <c r="T9" s="1">
        <v>50</v>
      </c>
      <c r="U9" s="13">
        <f t="shared" si="2"/>
        <v>0</v>
      </c>
      <c r="V9" s="13">
        <f t="shared" si="3"/>
        <v>1</v>
      </c>
      <c r="W9" s="13">
        <f t="shared" si="4"/>
        <v>1</v>
      </c>
      <c r="X9" s="13">
        <f t="shared" si="5"/>
        <v>1</v>
      </c>
      <c r="Y9" s="13">
        <f t="shared" si="6"/>
        <v>1</v>
      </c>
      <c r="Z9" s="13">
        <f t="shared" si="7"/>
        <v>0</v>
      </c>
      <c r="AA9" s="13" t="str">
        <f t="shared" si="8"/>
        <v/>
      </c>
    </row>
    <row r="10" spans="1:27" x14ac:dyDescent="0.2">
      <c r="A10" s="1">
        <v>14</v>
      </c>
      <c r="B10" s="1" t="s">
        <v>23</v>
      </c>
      <c r="C10" s="1" t="s">
        <v>24</v>
      </c>
      <c r="D10" s="1">
        <v>45</v>
      </c>
      <c r="E10" s="5">
        <v>196.33333333333331</v>
      </c>
      <c r="F10" s="5">
        <v>233</v>
      </c>
      <c r="G10" s="1">
        <v>10000</v>
      </c>
      <c r="H10" s="1">
        <v>9898</v>
      </c>
      <c r="I10" s="1">
        <v>338.1</v>
      </c>
      <c r="J10" s="1">
        <v>150</v>
      </c>
      <c r="K10" s="1" t="s">
        <v>22</v>
      </c>
      <c r="L10" s="5">
        <v>488.1</v>
      </c>
      <c r="M10" s="1">
        <v>50</v>
      </c>
      <c r="N10" s="5">
        <v>1012.4333333333334</v>
      </c>
      <c r="O10" s="1">
        <v>2</v>
      </c>
      <c r="Q10" s="1">
        <v>10300</v>
      </c>
      <c r="R10" s="1">
        <f t="shared" si="0"/>
        <v>-402</v>
      </c>
      <c r="S10" s="6">
        <f t="shared" si="1"/>
        <v>-3.9029126213592231E-2</v>
      </c>
      <c r="T10" s="1">
        <v>16</v>
      </c>
      <c r="U10" s="13">
        <f t="shared" si="2"/>
        <v>1</v>
      </c>
      <c r="V10" s="13">
        <f t="shared" si="3"/>
        <v>1</v>
      </c>
      <c r="W10" s="13">
        <f t="shared" si="4"/>
        <v>1</v>
      </c>
      <c r="X10" s="13">
        <f t="shared" si="5"/>
        <v>1</v>
      </c>
      <c r="Y10" s="13">
        <f t="shared" si="6"/>
        <v>1</v>
      </c>
      <c r="Z10" s="13">
        <f t="shared" si="7"/>
        <v>1</v>
      </c>
      <c r="AA10" s="13">
        <f t="shared" si="8"/>
        <v>-3.9029126213592231E-2</v>
      </c>
    </row>
    <row r="11" spans="1:27" x14ac:dyDescent="0.2">
      <c r="A11" s="1">
        <v>15</v>
      </c>
      <c r="B11" s="1" t="s">
        <v>45</v>
      </c>
      <c r="C11" s="1" t="s">
        <v>24</v>
      </c>
      <c r="D11" s="1">
        <v>60</v>
      </c>
      <c r="E11" s="5">
        <v>148</v>
      </c>
      <c r="F11" s="5">
        <v>195</v>
      </c>
      <c r="G11" s="1">
        <v>10000</v>
      </c>
      <c r="H11" s="1">
        <v>10691</v>
      </c>
      <c r="I11" s="1">
        <v>269.38333333333333</v>
      </c>
      <c r="J11" s="1">
        <v>150</v>
      </c>
      <c r="K11" s="1" t="s">
        <v>22</v>
      </c>
      <c r="L11" s="5">
        <v>419.38333333333333</v>
      </c>
      <c r="N11" s="5">
        <v>822.38333333333333</v>
      </c>
      <c r="O11" s="1">
        <v>17</v>
      </c>
      <c r="Q11" s="1">
        <v>10300</v>
      </c>
      <c r="R11" s="1">
        <f t="shared" si="0"/>
        <v>391</v>
      </c>
      <c r="S11" s="6">
        <f t="shared" si="1"/>
        <v>3.7961165048543688E-2</v>
      </c>
      <c r="T11" s="1">
        <v>15</v>
      </c>
      <c r="U11" s="13">
        <f t="shared" si="2"/>
        <v>1</v>
      </c>
      <c r="V11" s="13">
        <f t="shared" si="3"/>
        <v>1</v>
      </c>
      <c r="W11" s="13">
        <f t="shared" si="4"/>
        <v>0</v>
      </c>
      <c r="X11" s="13">
        <f t="shared" si="5"/>
        <v>1</v>
      </c>
      <c r="Y11" s="13">
        <f t="shared" si="6"/>
        <v>1</v>
      </c>
      <c r="Z11" s="13">
        <f t="shared" si="7"/>
        <v>0</v>
      </c>
      <c r="AA11" s="13" t="str">
        <f t="shared" si="8"/>
        <v/>
      </c>
    </row>
    <row r="12" spans="1:27" x14ac:dyDescent="0.2">
      <c r="A12" s="1">
        <v>16</v>
      </c>
      <c r="B12" s="1" t="s">
        <v>88</v>
      </c>
      <c r="C12" s="1" t="s">
        <v>24</v>
      </c>
      <c r="D12" s="1">
        <v>60</v>
      </c>
      <c r="E12" s="5">
        <v>177</v>
      </c>
      <c r="F12" s="5">
        <v>235.5</v>
      </c>
      <c r="G12" s="1">
        <v>10000</v>
      </c>
      <c r="H12" s="1">
        <v>0</v>
      </c>
      <c r="I12" s="1">
        <v>0</v>
      </c>
      <c r="J12" s="1">
        <v>0</v>
      </c>
      <c r="K12" s="1" t="s">
        <v>87</v>
      </c>
      <c r="L12" s="5">
        <v>0</v>
      </c>
      <c r="M12" s="1">
        <v>50</v>
      </c>
      <c r="N12" s="5">
        <v>522.5</v>
      </c>
      <c r="O12" s="1">
        <v>56</v>
      </c>
      <c r="Q12" s="1">
        <v>10200</v>
      </c>
      <c r="R12" s="1">
        <f t="shared" si="0"/>
        <v>-10200</v>
      </c>
      <c r="S12" s="6">
        <f t="shared" si="1"/>
        <v>-1</v>
      </c>
      <c r="T12" s="1">
        <v>63</v>
      </c>
      <c r="U12" s="13">
        <f t="shared" si="2"/>
        <v>1</v>
      </c>
      <c r="V12" s="13">
        <f t="shared" si="3"/>
        <v>0</v>
      </c>
      <c r="W12" s="13">
        <f t="shared" si="4"/>
        <v>1</v>
      </c>
      <c r="X12" s="13">
        <f t="shared" si="5"/>
        <v>1</v>
      </c>
      <c r="Y12" s="13">
        <f t="shared" si="6"/>
        <v>1</v>
      </c>
      <c r="Z12" s="13">
        <f t="shared" si="7"/>
        <v>0</v>
      </c>
      <c r="AA12" s="13" t="str">
        <f t="shared" si="8"/>
        <v/>
      </c>
    </row>
    <row r="13" spans="1:27" x14ac:dyDescent="0.2">
      <c r="A13" s="1">
        <v>17</v>
      </c>
      <c r="B13" s="1" t="s">
        <v>124</v>
      </c>
      <c r="C13" s="1" t="s">
        <v>60</v>
      </c>
      <c r="D13" s="1">
        <v>60</v>
      </c>
      <c r="E13" s="5">
        <v>115.33333333333334</v>
      </c>
      <c r="F13" s="5">
        <v>0</v>
      </c>
      <c r="G13" s="1">
        <v>10000</v>
      </c>
      <c r="H13" s="1">
        <v>0</v>
      </c>
      <c r="I13" s="1">
        <v>0</v>
      </c>
      <c r="J13" s="1">
        <v>0</v>
      </c>
      <c r="K13" s="1" t="s">
        <v>94</v>
      </c>
      <c r="L13" s="5">
        <v>0</v>
      </c>
      <c r="M13" s="1">
        <v>50</v>
      </c>
      <c r="N13" s="5">
        <v>225.33333333333334</v>
      </c>
      <c r="O13" s="1">
        <v>86</v>
      </c>
      <c r="Q13" s="1">
        <v>0.1</v>
      </c>
      <c r="R13" s="1">
        <f t="shared" si="0"/>
        <v>-0.1</v>
      </c>
      <c r="S13" s="6">
        <f t="shared" si="1"/>
        <v>-1</v>
      </c>
      <c r="T13" s="1">
        <v>63</v>
      </c>
      <c r="U13" s="13">
        <f t="shared" si="2"/>
        <v>0</v>
      </c>
      <c r="V13" s="13">
        <f t="shared" si="3"/>
        <v>0</v>
      </c>
      <c r="W13" s="13">
        <f t="shared" si="4"/>
        <v>0</v>
      </c>
      <c r="X13" s="13">
        <f t="shared" si="5"/>
        <v>0</v>
      </c>
      <c r="Y13" s="13">
        <f t="shared" si="6"/>
        <v>0</v>
      </c>
      <c r="Z13" s="13">
        <f t="shared" si="7"/>
        <v>0</v>
      </c>
      <c r="AA13" s="13" t="str">
        <f t="shared" si="8"/>
        <v/>
      </c>
    </row>
    <row r="14" spans="1:27" x14ac:dyDescent="0.2">
      <c r="A14" s="1">
        <v>18</v>
      </c>
      <c r="B14" s="1" t="s">
        <v>37</v>
      </c>
      <c r="C14" s="1" t="s">
        <v>24</v>
      </c>
      <c r="D14" s="1">
        <v>60</v>
      </c>
      <c r="E14" s="5">
        <v>189</v>
      </c>
      <c r="F14" s="5">
        <v>217.25</v>
      </c>
      <c r="G14" s="1">
        <v>10000</v>
      </c>
      <c r="H14" s="1">
        <v>10367</v>
      </c>
      <c r="I14" s="1">
        <v>307.18333333333334</v>
      </c>
      <c r="J14" s="1">
        <v>150</v>
      </c>
      <c r="K14" s="1" t="s">
        <v>22</v>
      </c>
      <c r="L14" s="5">
        <v>457.18333333333334</v>
      </c>
      <c r="N14" s="5">
        <v>923.43333333333339</v>
      </c>
      <c r="O14" s="1">
        <v>11</v>
      </c>
      <c r="Q14" s="1">
        <v>10077</v>
      </c>
      <c r="R14" s="1">
        <f t="shared" si="0"/>
        <v>290</v>
      </c>
      <c r="S14" s="6">
        <f t="shared" si="1"/>
        <v>2.877840627170785E-2</v>
      </c>
      <c r="T14" s="1">
        <v>11</v>
      </c>
      <c r="U14" s="13">
        <f t="shared" si="2"/>
        <v>1</v>
      </c>
      <c r="V14" s="13">
        <f t="shared" si="3"/>
        <v>1</v>
      </c>
      <c r="W14" s="13">
        <f t="shared" si="4"/>
        <v>1</v>
      </c>
      <c r="X14" s="13">
        <f t="shared" si="5"/>
        <v>1</v>
      </c>
      <c r="Y14" s="13">
        <f t="shared" si="6"/>
        <v>1</v>
      </c>
      <c r="Z14" s="13">
        <f t="shared" si="7"/>
        <v>1</v>
      </c>
      <c r="AA14" s="13">
        <f t="shared" si="8"/>
        <v>2.877840627170785E-2</v>
      </c>
    </row>
    <row r="15" spans="1:27" x14ac:dyDescent="0.2">
      <c r="A15" s="1">
        <v>19</v>
      </c>
      <c r="B15" s="1" t="s">
        <v>125</v>
      </c>
      <c r="C15" s="1" t="s">
        <v>24</v>
      </c>
      <c r="D15" s="1">
        <v>60</v>
      </c>
      <c r="E15" s="5">
        <v>158.66666666666669</v>
      </c>
      <c r="F15" s="5">
        <v>0</v>
      </c>
      <c r="G15" s="1">
        <v>10000</v>
      </c>
      <c r="H15" s="1">
        <v>0</v>
      </c>
      <c r="I15" s="1">
        <v>0</v>
      </c>
      <c r="J15" s="1">
        <v>0</v>
      </c>
      <c r="K15" s="1" t="s">
        <v>94</v>
      </c>
      <c r="L15" s="5">
        <v>0</v>
      </c>
      <c r="N15" s="5">
        <v>218.66666666666669</v>
      </c>
      <c r="O15" s="1">
        <v>88</v>
      </c>
      <c r="Q15" s="1">
        <v>0.1</v>
      </c>
      <c r="R15" s="1">
        <f t="shared" si="0"/>
        <v>-0.1</v>
      </c>
      <c r="S15" s="6">
        <f t="shared" si="1"/>
        <v>-1</v>
      </c>
      <c r="T15" s="1">
        <v>63</v>
      </c>
      <c r="U15" s="13">
        <f t="shared" si="2"/>
        <v>0</v>
      </c>
      <c r="V15" s="13">
        <f t="shared" si="3"/>
        <v>0</v>
      </c>
      <c r="W15" s="13">
        <f t="shared" si="4"/>
        <v>0</v>
      </c>
      <c r="X15" s="13">
        <f t="shared" si="5"/>
        <v>0</v>
      </c>
      <c r="Y15" s="13">
        <f t="shared" si="6"/>
        <v>1</v>
      </c>
      <c r="Z15" s="13">
        <f t="shared" si="7"/>
        <v>0</v>
      </c>
      <c r="AA15" s="13" t="str">
        <f t="shared" si="8"/>
        <v/>
      </c>
    </row>
    <row r="16" spans="1:27" x14ac:dyDescent="0.2">
      <c r="A16" s="1">
        <v>22</v>
      </c>
      <c r="B16" s="1" t="s">
        <v>104</v>
      </c>
      <c r="C16" s="1" t="s">
        <v>21</v>
      </c>
      <c r="D16" s="1">
        <v>60</v>
      </c>
      <c r="E16" s="5">
        <v>168</v>
      </c>
      <c r="F16" s="5">
        <v>175</v>
      </c>
      <c r="G16" s="1">
        <v>30000</v>
      </c>
      <c r="H16" s="1">
        <v>0</v>
      </c>
      <c r="I16" s="1">
        <v>0</v>
      </c>
      <c r="J16" s="1">
        <v>0</v>
      </c>
      <c r="K16" s="1" t="s">
        <v>105</v>
      </c>
      <c r="L16" s="5">
        <v>0</v>
      </c>
      <c r="M16" s="1">
        <v>50</v>
      </c>
      <c r="N16" s="5">
        <v>453</v>
      </c>
      <c r="O16" s="1">
        <v>69</v>
      </c>
      <c r="Q16" s="1">
        <v>30007</v>
      </c>
      <c r="R16" s="1">
        <f t="shared" si="0"/>
        <v>-30007</v>
      </c>
      <c r="S16" s="6">
        <f t="shared" si="1"/>
        <v>-1</v>
      </c>
      <c r="T16" s="1">
        <v>63</v>
      </c>
      <c r="U16" s="13">
        <f t="shared" si="2"/>
        <v>0</v>
      </c>
      <c r="V16" s="13">
        <f t="shared" si="3"/>
        <v>0</v>
      </c>
      <c r="W16" s="13">
        <f t="shared" si="4"/>
        <v>1</v>
      </c>
      <c r="X16" s="13">
        <f t="shared" si="5"/>
        <v>0</v>
      </c>
      <c r="Y16" s="13">
        <f t="shared" si="6"/>
        <v>1</v>
      </c>
      <c r="Z16" s="13">
        <f t="shared" si="7"/>
        <v>0</v>
      </c>
      <c r="AA16" s="13" t="str">
        <f t="shared" si="8"/>
        <v/>
      </c>
    </row>
    <row r="17" spans="1:27" x14ac:dyDescent="0.2">
      <c r="A17" s="1">
        <v>23</v>
      </c>
      <c r="B17" s="1" t="s">
        <v>31</v>
      </c>
      <c r="C17" s="1" t="s">
        <v>21</v>
      </c>
      <c r="D17" s="1">
        <v>60</v>
      </c>
      <c r="E17" s="5">
        <v>148.5</v>
      </c>
      <c r="F17" s="5">
        <v>220</v>
      </c>
      <c r="G17" s="1">
        <v>30000</v>
      </c>
      <c r="H17" s="1">
        <v>29175</v>
      </c>
      <c r="I17" s="1">
        <v>317.91666666666669</v>
      </c>
      <c r="J17" s="1">
        <v>150</v>
      </c>
      <c r="K17" s="1" t="s">
        <v>22</v>
      </c>
      <c r="L17" s="5">
        <v>467.91666666666669</v>
      </c>
      <c r="M17" s="1">
        <v>50</v>
      </c>
      <c r="N17" s="5">
        <v>946.41666666666674</v>
      </c>
      <c r="O17" s="1">
        <v>7</v>
      </c>
      <c r="Q17" s="1">
        <v>30136</v>
      </c>
      <c r="R17" s="1">
        <f t="shared" si="0"/>
        <v>-961</v>
      </c>
      <c r="S17" s="6">
        <f t="shared" si="1"/>
        <v>-3.1888770905229624E-2</v>
      </c>
      <c r="T17" s="1">
        <v>12</v>
      </c>
      <c r="U17" s="13">
        <f t="shared" si="2"/>
        <v>1</v>
      </c>
      <c r="V17" s="13">
        <f t="shared" si="3"/>
        <v>1</v>
      </c>
      <c r="W17" s="13">
        <f t="shared" si="4"/>
        <v>0</v>
      </c>
      <c r="X17" s="13">
        <f t="shared" si="5"/>
        <v>1</v>
      </c>
      <c r="Y17" s="13">
        <f t="shared" si="6"/>
        <v>1</v>
      </c>
      <c r="Z17" s="13">
        <f t="shared" si="7"/>
        <v>0</v>
      </c>
      <c r="AA17" s="13" t="str">
        <f t="shared" si="8"/>
        <v/>
      </c>
    </row>
    <row r="18" spans="1:27" x14ac:dyDescent="0.2">
      <c r="A18" s="1">
        <v>26</v>
      </c>
      <c r="B18" s="1" t="s">
        <v>58</v>
      </c>
      <c r="C18" s="1" t="s">
        <v>24</v>
      </c>
      <c r="D18" s="1">
        <v>60</v>
      </c>
      <c r="E18" s="5">
        <v>172.5</v>
      </c>
      <c r="F18" s="5">
        <v>192</v>
      </c>
      <c r="G18" s="1">
        <v>10000</v>
      </c>
      <c r="H18" s="1">
        <v>10802</v>
      </c>
      <c r="I18" s="1">
        <v>256.43333333333334</v>
      </c>
      <c r="J18" s="1">
        <v>0</v>
      </c>
      <c r="K18" s="1" t="s">
        <v>41</v>
      </c>
      <c r="L18" s="5">
        <v>256.43333333333334</v>
      </c>
      <c r="M18" s="1">
        <v>50</v>
      </c>
      <c r="N18" s="5">
        <v>730.93333333333339</v>
      </c>
      <c r="O18" s="1">
        <v>29</v>
      </c>
      <c r="Q18" s="1">
        <v>9701</v>
      </c>
      <c r="R18" s="1">
        <f t="shared" si="0"/>
        <v>1101</v>
      </c>
      <c r="S18" s="6">
        <f t="shared" si="1"/>
        <v>0.11349345428306361</v>
      </c>
      <c r="T18" s="1">
        <v>36</v>
      </c>
      <c r="U18" s="13">
        <f t="shared" si="2"/>
        <v>0</v>
      </c>
      <c r="V18" s="13">
        <f t="shared" si="3"/>
        <v>1</v>
      </c>
      <c r="W18" s="13">
        <f t="shared" si="4"/>
        <v>1</v>
      </c>
      <c r="X18" s="13">
        <f t="shared" si="5"/>
        <v>1</v>
      </c>
      <c r="Y18" s="13">
        <f t="shared" si="6"/>
        <v>1</v>
      </c>
      <c r="Z18" s="13">
        <f t="shared" si="7"/>
        <v>0</v>
      </c>
      <c r="AA18" s="13" t="str">
        <f t="shared" si="8"/>
        <v/>
      </c>
    </row>
    <row r="19" spans="1:27" x14ac:dyDescent="0.2">
      <c r="A19" s="1">
        <v>27</v>
      </c>
      <c r="B19" s="1" t="s">
        <v>66</v>
      </c>
      <c r="C19" s="1" t="s">
        <v>44</v>
      </c>
      <c r="D19" s="1">
        <v>60</v>
      </c>
      <c r="E19" s="5">
        <v>177</v>
      </c>
      <c r="F19" s="5">
        <v>219.5</v>
      </c>
      <c r="G19" s="1">
        <v>30000</v>
      </c>
      <c r="H19" s="1">
        <v>34016</v>
      </c>
      <c r="I19" s="1">
        <v>193.82222222222222</v>
      </c>
      <c r="J19" s="1">
        <v>0</v>
      </c>
      <c r="K19" s="1" t="s">
        <v>41</v>
      </c>
      <c r="L19" s="5">
        <v>193.82222222222222</v>
      </c>
      <c r="M19" s="1">
        <v>50</v>
      </c>
      <c r="N19" s="5">
        <v>700.32222222222219</v>
      </c>
      <c r="O19" s="1">
        <v>36</v>
      </c>
      <c r="Q19" s="1">
        <v>25600</v>
      </c>
      <c r="R19" s="1">
        <f t="shared" si="0"/>
        <v>8416</v>
      </c>
      <c r="S19" s="6">
        <f t="shared" si="1"/>
        <v>0.32874999999999999</v>
      </c>
      <c r="T19" s="1">
        <v>53</v>
      </c>
      <c r="U19" s="13">
        <f t="shared" si="2"/>
        <v>0</v>
      </c>
      <c r="V19" s="13">
        <f t="shared" si="3"/>
        <v>1</v>
      </c>
      <c r="W19" s="13">
        <f t="shared" si="4"/>
        <v>1</v>
      </c>
      <c r="X19" s="13">
        <f t="shared" si="5"/>
        <v>1</v>
      </c>
      <c r="Y19" s="13">
        <f t="shared" si="6"/>
        <v>0</v>
      </c>
      <c r="Z19" s="13">
        <f t="shared" si="7"/>
        <v>0</v>
      </c>
      <c r="AA19" s="13" t="str">
        <f t="shared" si="8"/>
        <v/>
      </c>
    </row>
    <row r="20" spans="1:27" x14ac:dyDescent="0.2">
      <c r="A20" s="1">
        <v>28</v>
      </c>
      <c r="B20" s="1" t="s">
        <v>78</v>
      </c>
      <c r="C20" s="1" t="s">
        <v>21</v>
      </c>
      <c r="D20" s="1">
        <v>60</v>
      </c>
      <c r="E20" s="5">
        <v>183</v>
      </c>
      <c r="F20" s="5">
        <v>188</v>
      </c>
      <c r="G20" s="1">
        <v>30000</v>
      </c>
      <c r="H20" s="1">
        <v>14486</v>
      </c>
      <c r="I20" s="1">
        <v>0</v>
      </c>
      <c r="J20" s="1">
        <v>150</v>
      </c>
      <c r="K20" s="1" t="s">
        <v>22</v>
      </c>
      <c r="L20" s="5">
        <v>150</v>
      </c>
      <c r="M20" s="1">
        <v>50</v>
      </c>
      <c r="N20" s="5">
        <v>631</v>
      </c>
      <c r="O20" s="1">
        <v>47</v>
      </c>
      <c r="Q20" s="1">
        <v>31800</v>
      </c>
      <c r="R20" s="1">
        <f t="shared" si="0"/>
        <v>-17314</v>
      </c>
      <c r="S20" s="6">
        <f t="shared" si="1"/>
        <v>-0.54446540880503147</v>
      </c>
      <c r="T20" s="1">
        <v>57</v>
      </c>
      <c r="U20" s="13">
        <f t="shared" si="2"/>
        <v>1</v>
      </c>
      <c r="V20" s="13">
        <f t="shared" si="3"/>
        <v>1</v>
      </c>
      <c r="W20" s="13">
        <f t="shared" si="4"/>
        <v>1</v>
      </c>
      <c r="X20" s="13">
        <f t="shared" si="5"/>
        <v>0</v>
      </c>
      <c r="Y20" s="13">
        <f t="shared" si="6"/>
        <v>1</v>
      </c>
      <c r="Z20" s="13">
        <f t="shared" si="7"/>
        <v>0</v>
      </c>
      <c r="AA20" s="13" t="str">
        <f t="shared" si="8"/>
        <v/>
      </c>
    </row>
    <row r="21" spans="1:27" ht="15.75" customHeight="1" x14ac:dyDescent="0.2">
      <c r="A21" s="1">
        <v>30</v>
      </c>
      <c r="B21" s="1" t="s">
        <v>89</v>
      </c>
      <c r="C21" s="1" t="s">
        <v>21</v>
      </c>
      <c r="D21" s="1">
        <v>60</v>
      </c>
      <c r="E21" s="5">
        <v>122</v>
      </c>
      <c r="F21" s="5">
        <v>186</v>
      </c>
      <c r="G21" s="1">
        <v>30000</v>
      </c>
      <c r="H21" s="1">
        <v>0</v>
      </c>
      <c r="I21" s="1">
        <v>0</v>
      </c>
      <c r="J21" s="1">
        <v>150</v>
      </c>
      <c r="K21" s="1" t="s">
        <v>22</v>
      </c>
      <c r="L21" s="5">
        <v>150</v>
      </c>
      <c r="N21" s="5">
        <v>518</v>
      </c>
      <c r="O21" s="1">
        <v>57</v>
      </c>
      <c r="Q21" s="1">
        <v>38447</v>
      </c>
      <c r="R21" s="1">
        <f t="shared" si="0"/>
        <v>-38447</v>
      </c>
      <c r="S21" s="6">
        <f t="shared" si="1"/>
        <v>-1</v>
      </c>
      <c r="T21" s="1">
        <v>63</v>
      </c>
      <c r="U21" s="13">
        <f t="shared" si="2"/>
        <v>1</v>
      </c>
      <c r="V21" s="13">
        <f t="shared" si="3"/>
        <v>0</v>
      </c>
      <c r="W21" s="13">
        <f t="shared" si="4"/>
        <v>0</v>
      </c>
      <c r="X21" s="13">
        <f t="shared" si="5"/>
        <v>0</v>
      </c>
      <c r="Y21" s="13">
        <f t="shared" si="6"/>
        <v>1</v>
      </c>
      <c r="Z21" s="13">
        <f t="shared" si="7"/>
        <v>0</v>
      </c>
      <c r="AA21" s="13" t="str">
        <f t="shared" si="8"/>
        <v/>
      </c>
    </row>
    <row r="22" spans="1:27" ht="15.75" customHeight="1" x14ac:dyDescent="0.2">
      <c r="A22" s="1">
        <v>31</v>
      </c>
      <c r="B22" s="1" t="s">
        <v>76</v>
      </c>
      <c r="C22" s="1" t="s">
        <v>24</v>
      </c>
      <c r="D22" s="1">
        <v>60</v>
      </c>
      <c r="E22" s="5">
        <v>190</v>
      </c>
      <c r="F22" s="5">
        <v>190</v>
      </c>
      <c r="G22" s="1">
        <v>10000</v>
      </c>
      <c r="H22" s="1">
        <v>13512</v>
      </c>
      <c r="I22" s="1">
        <v>0</v>
      </c>
      <c r="J22" s="1">
        <v>150</v>
      </c>
      <c r="K22" s="1" t="s">
        <v>22</v>
      </c>
      <c r="L22" s="5">
        <v>150</v>
      </c>
      <c r="M22" s="1">
        <v>50</v>
      </c>
      <c r="N22" s="5">
        <v>640</v>
      </c>
      <c r="O22" s="1">
        <v>45</v>
      </c>
      <c r="Q22" s="1">
        <v>9400</v>
      </c>
      <c r="R22" s="1">
        <f t="shared" si="0"/>
        <v>4112</v>
      </c>
      <c r="S22" s="6">
        <f t="shared" si="1"/>
        <v>0.43744680851063827</v>
      </c>
      <c r="T22" s="1">
        <v>56</v>
      </c>
      <c r="U22" s="13">
        <f t="shared" si="2"/>
        <v>1</v>
      </c>
      <c r="V22" s="13">
        <f t="shared" si="3"/>
        <v>1</v>
      </c>
      <c r="W22" s="13">
        <f t="shared" si="4"/>
        <v>1</v>
      </c>
      <c r="X22" s="13">
        <f t="shared" si="5"/>
        <v>1</v>
      </c>
      <c r="Y22" s="13">
        <f t="shared" si="6"/>
        <v>1</v>
      </c>
      <c r="Z22" s="13">
        <f t="shared" si="7"/>
        <v>1</v>
      </c>
      <c r="AA22" s="13">
        <f t="shared" si="8"/>
        <v>0.43744680851063827</v>
      </c>
    </row>
    <row r="23" spans="1:27" ht="15.75" customHeight="1" x14ac:dyDescent="0.2">
      <c r="A23" s="1">
        <v>32</v>
      </c>
      <c r="B23" s="1" t="s">
        <v>64</v>
      </c>
      <c r="C23" s="1" t="s">
        <v>24</v>
      </c>
      <c r="D23" s="1">
        <v>60</v>
      </c>
      <c r="E23" s="5">
        <v>165</v>
      </c>
      <c r="F23" s="5">
        <v>197.5</v>
      </c>
      <c r="G23" s="1">
        <v>10000</v>
      </c>
      <c r="H23" s="1">
        <v>10577</v>
      </c>
      <c r="I23" s="1">
        <v>282.68333333333334</v>
      </c>
      <c r="J23" s="1">
        <v>0</v>
      </c>
      <c r="K23" s="1" t="s">
        <v>41</v>
      </c>
      <c r="L23" s="5">
        <v>282.68333333333334</v>
      </c>
      <c r="N23" s="5">
        <v>705.18333333333339</v>
      </c>
      <c r="O23" s="1">
        <v>34</v>
      </c>
      <c r="Q23" s="1">
        <v>10090</v>
      </c>
      <c r="R23" s="1">
        <f t="shared" si="0"/>
        <v>487</v>
      </c>
      <c r="S23" s="6">
        <f t="shared" si="1"/>
        <v>4.8265609514370665E-2</v>
      </c>
      <c r="T23" s="1">
        <v>19</v>
      </c>
      <c r="U23" s="13">
        <f t="shared" si="2"/>
        <v>0</v>
      </c>
      <c r="V23" s="13">
        <f t="shared" si="3"/>
        <v>1</v>
      </c>
      <c r="W23" s="13">
        <f t="shared" si="4"/>
        <v>1</v>
      </c>
      <c r="X23" s="13">
        <f t="shared" si="5"/>
        <v>1</v>
      </c>
      <c r="Y23" s="13">
        <f t="shared" si="6"/>
        <v>1</v>
      </c>
      <c r="Z23" s="13">
        <f t="shared" si="7"/>
        <v>0</v>
      </c>
      <c r="AA23" s="13" t="str">
        <f t="shared" si="8"/>
        <v/>
      </c>
    </row>
    <row r="24" spans="1:27" ht="15.75" customHeight="1" x14ac:dyDescent="0.2">
      <c r="A24" s="1">
        <v>33</v>
      </c>
      <c r="B24" s="1" t="s">
        <v>99</v>
      </c>
      <c r="C24" s="1" t="s">
        <v>60</v>
      </c>
      <c r="D24" s="1">
        <v>60</v>
      </c>
      <c r="E24" s="5">
        <v>163</v>
      </c>
      <c r="F24" s="5">
        <v>194</v>
      </c>
      <c r="G24" s="1">
        <v>10000</v>
      </c>
      <c r="H24" s="1">
        <v>0</v>
      </c>
      <c r="I24" s="1">
        <v>0</v>
      </c>
      <c r="J24" s="1">
        <v>0</v>
      </c>
      <c r="K24" s="1" t="s">
        <v>94</v>
      </c>
      <c r="L24" s="5">
        <v>0</v>
      </c>
      <c r="M24" s="1">
        <v>50</v>
      </c>
      <c r="N24" s="5">
        <v>467</v>
      </c>
      <c r="O24" s="1">
        <v>65</v>
      </c>
      <c r="Q24" s="1">
        <v>0.1</v>
      </c>
      <c r="R24" s="1">
        <f t="shared" si="0"/>
        <v>-0.1</v>
      </c>
      <c r="S24" s="6">
        <f t="shared" si="1"/>
        <v>-1</v>
      </c>
      <c r="T24" s="1">
        <v>63</v>
      </c>
      <c r="U24" s="13">
        <f t="shared" si="2"/>
        <v>0</v>
      </c>
      <c r="V24" s="13">
        <f t="shared" si="3"/>
        <v>0</v>
      </c>
      <c r="W24" s="13">
        <f t="shared" si="4"/>
        <v>0</v>
      </c>
      <c r="X24" s="13">
        <f t="shared" si="5"/>
        <v>1</v>
      </c>
      <c r="Y24" s="13">
        <f t="shared" si="6"/>
        <v>0</v>
      </c>
      <c r="Z24" s="13">
        <f t="shared" si="7"/>
        <v>0</v>
      </c>
      <c r="AA24" s="13" t="str">
        <f t="shared" si="8"/>
        <v/>
      </c>
    </row>
    <row r="25" spans="1:27" ht="15.75" customHeight="1" x14ac:dyDescent="0.2">
      <c r="A25" s="1">
        <v>34</v>
      </c>
      <c r="B25" s="1" t="s">
        <v>84</v>
      </c>
      <c r="C25" s="1" t="s">
        <v>24</v>
      </c>
      <c r="D25" s="1">
        <v>60</v>
      </c>
      <c r="E25" s="5">
        <v>122.33333333333333</v>
      </c>
      <c r="F25" s="5">
        <v>218</v>
      </c>
      <c r="G25" s="1">
        <v>10000</v>
      </c>
      <c r="H25" s="1">
        <v>11764</v>
      </c>
      <c r="I25" s="1">
        <v>144.19999999999999</v>
      </c>
      <c r="J25" s="1">
        <v>0</v>
      </c>
      <c r="K25" s="1" t="s">
        <v>26</v>
      </c>
      <c r="L25" s="5">
        <v>144.19999999999999</v>
      </c>
      <c r="N25" s="5">
        <v>544.5333333333333</v>
      </c>
      <c r="O25" s="1">
        <v>53</v>
      </c>
      <c r="Q25" s="1">
        <v>10100</v>
      </c>
      <c r="R25" s="1">
        <f t="shared" si="0"/>
        <v>1664</v>
      </c>
      <c r="S25" s="6">
        <f t="shared" si="1"/>
        <v>0.16475247524752476</v>
      </c>
      <c r="T25" s="1">
        <v>40</v>
      </c>
      <c r="U25" s="13">
        <f t="shared" si="2"/>
        <v>1</v>
      </c>
      <c r="V25" s="13">
        <f t="shared" si="3"/>
        <v>1</v>
      </c>
      <c r="W25" s="13">
        <f t="shared" si="4"/>
        <v>0</v>
      </c>
      <c r="X25" s="13">
        <f t="shared" si="5"/>
        <v>1</v>
      </c>
      <c r="Y25" s="13">
        <f t="shared" si="6"/>
        <v>1</v>
      </c>
      <c r="Z25" s="13">
        <f t="shared" si="7"/>
        <v>0</v>
      </c>
      <c r="AA25" s="13" t="str">
        <f t="shared" si="8"/>
        <v/>
      </c>
    </row>
    <row r="26" spans="1:27" ht="15.75" customHeight="1" x14ac:dyDescent="0.2">
      <c r="A26" s="1">
        <v>35</v>
      </c>
      <c r="B26" s="1" t="s">
        <v>73</v>
      </c>
      <c r="C26" s="1" t="s">
        <v>35</v>
      </c>
      <c r="D26" s="1">
        <v>60</v>
      </c>
      <c r="E26" s="5">
        <v>126</v>
      </c>
      <c r="F26" s="5">
        <v>165</v>
      </c>
      <c r="G26" s="1">
        <v>10000</v>
      </c>
      <c r="H26" s="1">
        <v>12150</v>
      </c>
      <c r="I26" s="1">
        <v>99.166666666666657</v>
      </c>
      <c r="J26" s="1">
        <v>150</v>
      </c>
      <c r="K26" s="1" t="s">
        <v>74</v>
      </c>
      <c r="L26" s="5">
        <v>249.16666666666666</v>
      </c>
      <c r="M26" s="1">
        <v>50</v>
      </c>
      <c r="N26" s="5">
        <v>650.16666666666663</v>
      </c>
      <c r="O26" s="1">
        <v>43</v>
      </c>
      <c r="Q26" s="1">
        <v>10157</v>
      </c>
      <c r="R26" s="1">
        <f t="shared" si="0"/>
        <v>1993</v>
      </c>
      <c r="S26" s="6">
        <f t="shared" si="1"/>
        <v>0.19621935610908733</v>
      </c>
      <c r="T26" s="1">
        <v>46</v>
      </c>
      <c r="U26" s="13">
        <f t="shared" si="2"/>
        <v>1</v>
      </c>
      <c r="V26" s="13">
        <f t="shared" si="3"/>
        <v>1</v>
      </c>
      <c r="W26" s="13">
        <f t="shared" si="4"/>
        <v>0</v>
      </c>
      <c r="X26" s="13">
        <f t="shared" si="5"/>
        <v>0</v>
      </c>
      <c r="Y26" s="13">
        <f t="shared" si="6"/>
        <v>0</v>
      </c>
      <c r="Z26" s="13">
        <f t="shared" si="7"/>
        <v>0</v>
      </c>
      <c r="AA26" s="13" t="str">
        <f t="shared" si="8"/>
        <v/>
      </c>
    </row>
    <row r="27" spans="1:27" ht="15.75" customHeight="1" x14ac:dyDescent="0.2">
      <c r="A27" s="1">
        <v>36</v>
      </c>
      <c r="B27" s="1" t="s">
        <v>127</v>
      </c>
      <c r="C27" s="1" t="s">
        <v>24</v>
      </c>
      <c r="D27" s="1">
        <v>60</v>
      </c>
      <c r="E27" s="5">
        <v>147</v>
      </c>
      <c r="F27" s="5">
        <v>0</v>
      </c>
      <c r="G27" s="1">
        <v>10000</v>
      </c>
      <c r="H27" s="1">
        <v>0</v>
      </c>
      <c r="I27" s="1">
        <v>0</v>
      </c>
      <c r="J27" s="1">
        <v>0</v>
      </c>
      <c r="K27" s="1" t="s">
        <v>94</v>
      </c>
      <c r="L27" s="5">
        <v>0</v>
      </c>
      <c r="N27" s="5">
        <v>207</v>
      </c>
      <c r="O27" s="1">
        <v>92</v>
      </c>
      <c r="Q27" s="1">
        <v>0.1</v>
      </c>
      <c r="R27" s="1">
        <f t="shared" si="0"/>
        <v>-0.1</v>
      </c>
      <c r="S27" s="6">
        <f t="shared" si="1"/>
        <v>-1</v>
      </c>
      <c r="T27" s="1">
        <v>63</v>
      </c>
      <c r="U27" s="13">
        <f t="shared" si="2"/>
        <v>0</v>
      </c>
      <c r="V27" s="13">
        <f t="shared" si="3"/>
        <v>0</v>
      </c>
      <c r="W27" s="13">
        <f t="shared" si="4"/>
        <v>0</v>
      </c>
      <c r="X27" s="13">
        <f t="shared" si="5"/>
        <v>0</v>
      </c>
      <c r="Y27" s="13">
        <f t="shared" si="6"/>
        <v>1</v>
      </c>
      <c r="Z27" s="13">
        <f t="shared" si="7"/>
        <v>0</v>
      </c>
      <c r="AA27" s="13" t="str">
        <f t="shared" si="8"/>
        <v/>
      </c>
    </row>
    <row r="28" spans="1:27" ht="15.75" customHeight="1" x14ac:dyDescent="0.2">
      <c r="A28" s="1">
        <v>39</v>
      </c>
      <c r="B28" s="1" t="s">
        <v>65</v>
      </c>
      <c r="C28" s="1" t="s">
        <v>24</v>
      </c>
      <c r="D28" s="1">
        <v>60</v>
      </c>
      <c r="E28" s="5">
        <v>88.5</v>
      </c>
      <c r="F28" s="5">
        <v>135</v>
      </c>
      <c r="G28" s="1">
        <v>10000</v>
      </c>
      <c r="H28" s="1">
        <v>10699</v>
      </c>
      <c r="I28" s="1">
        <v>268.45</v>
      </c>
      <c r="J28" s="1">
        <v>150</v>
      </c>
      <c r="K28" s="1" t="s">
        <v>22</v>
      </c>
      <c r="L28" s="5">
        <v>418.45</v>
      </c>
      <c r="N28" s="5">
        <v>701.95</v>
      </c>
      <c r="O28" s="1">
        <v>35</v>
      </c>
      <c r="Q28" s="1">
        <v>9890</v>
      </c>
      <c r="R28" s="1">
        <f t="shared" si="0"/>
        <v>809</v>
      </c>
      <c r="S28" s="6">
        <f t="shared" si="1"/>
        <v>8.1799797775530841E-2</v>
      </c>
      <c r="T28" s="1">
        <v>28</v>
      </c>
      <c r="U28" s="13">
        <f t="shared" si="2"/>
        <v>1</v>
      </c>
      <c r="V28" s="13">
        <f t="shared" si="3"/>
        <v>1</v>
      </c>
      <c r="W28" s="13">
        <f t="shared" si="4"/>
        <v>0</v>
      </c>
      <c r="X28" s="13">
        <f t="shared" si="5"/>
        <v>0</v>
      </c>
      <c r="Y28" s="13">
        <f t="shared" si="6"/>
        <v>1</v>
      </c>
      <c r="Z28" s="13">
        <f t="shared" si="7"/>
        <v>0</v>
      </c>
      <c r="AA28" s="13" t="str">
        <f t="shared" si="8"/>
        <v/>
      </c>
    </row>
    <row r="29" spans="1:27" ht="15.75" customHeight="1" x14ac:dyDescent="0.2">
      <c r="A29" s="1">
        <v>41</v>
      </c>
      <c r="B29" s="1" t="s">
        <v>50</v>
      </c>
      <c r="C29" s="1" t="s">
        <v>35</v>
      </c>
      <c r="D29" s="1">
        <v>60</v>
      </c>
      <c r="E29" s="5">
        <v>155</v>
      </c>
      <c r="F29" s="5">
        <v>225</v>
      </c>
      <c r="G29" s="1">
        <v>10000</v>
      </c>
      <c r="H29" s="1">
        <v>8252</v>
      </c>
      <c r="I29" s="1">
        <v>146.06666666666666</v>
      </c>
      <c r="J29" s="1">
        <v>150</v>
      </c>
      <c r="K29" s="1" t="s">
        <v>22</v>
      </c>
      <c r="L29" s="5">
        <v>296.06666666666666</v>
      </c>
      <c r="M29" s="1">
        <v>50</v>
      </c>
      <c r="N29" s="5">
        <v>786.06666666666661</v>
      </c>
      <c r="O29" s="1">
        <v>21</v>
      </c>
      <c r="Q29" s="1">
        <v>10000</v>
      </c>
      <c r="R29" s="1">
        <f t="shared" si="0"/>
        <v>-1748</v>
      </c>
      <c r="S29" s="6">
        <f t="shared" si="1"/>
        <v>-0.17480000000000001</v>
      </c>
      <c r="T29" s="1">
        <v>41</v>
      </c>
      <c r="U29" s="13">
        <f t="shared" si="2"/>
        <v>1</v>
      </c>
      <c r="V29" s="13">
        <f t="shared" si="3"/>
        <v>1</v>
      </c>
      <c r="W29" s="13">
        <f t="shared" si="4"/>
        <v>0</v>
      </c>
      <c r="X29" s="13">
        <f t="shared" si="5"/>
        <v>1</v>
      </c>
      <c r="Y29" s="13">
        <f t="shared" si="6"/>
        <v>0</v>
      </c>
      <c r="Z29" s="13">
        <f t="shared" si="7"/>
        <v>0</v>
      </c>
      <c r="AA29" s="13" t="str">
        <f t="shared" si="8"/>
        <v/>
      </c>
    </row>
    <row r="30" spans="1:27" ht="15.75" customHeight="1" x14ac:dyDescent="0.2">
      <c r="A30" s="1">
        <v>42</v>
      </c>
      <c r="B30" s="1" t="s">
        <v>51</v>
      </c>
      <c r="C30" s="1" t="s">
        <v>24</v>
      </c>
      <c r="D30" s="1">
        <v>60</v>
      </c>
      <c r="E30" s="5">
        <v>168</v>
      </c>
      <c r="F30" s="5">
        <v>186</v>
      </c>
      <c r="G30" s="1">
        <v>10000</v>
      </c>
      <c r="H30" s="1">
        <v>11539</v>
      </c>
      <c r="I30" s="1">
        <v>170.45</v>
      </c>
      <c r="J30" s="1">
        <v>150</v>
      </c>
      <c r="K30" s="1" t="s">
        <v>22</v>
      </c>
      <c r="L30" s="5">
        <v>320.45</v>
      </c>
      <c r="M30" s="1">
        <v>50</v>
      </c>
      <c r="N30" s="5">
        <v>784.45</v>
      </c>
      <c r="O30" s="1">
        <v>22</v>
      </c>
      <c r="Q30" s="1">
        <v>11500</v>
      </c>
      <c r="R30" s="1">
        <f t="shared" si="0"/>
        <v>39</v>
      </c>
      <c r="S30" s="6">
        <f t="shared" si="1"/>
        <v>3.3913043478260869E-3</v>
      </c>
      <c r="T30" s="1">
        <v>5</v>
      </c>
      <c r="U30" s="13">
        <f t="shared" si="2"/>
        <v>1</v>
      </c>
      <c r="V30" s="13">
        <f t="shared" si="3"/>
        <v>1</v>
      </c>
      <c r="W30" s="13">
        <f t="shared" si="4"/>
        <v>1</v>
      </c>
      <c r="X30" s="13">
        <f t="shared" si="5"/>
        <v>0</v>
      </c>
      <c r="Y30" s="13">
        <f t="shared" si="6"/>
        <v>1</v>
      </c>
      <c r="Z30" s="13">
        <f t="shared" si="7"/>
        <v>0</v>
      </c>
      <c r="AA30" s="13" t="str">
        <f t="shared" si="8"/>
        <v/>
      </c>
    </row>
    <row r="31" spans="1:27" ht="15.75" customHeight="1" x14ac:dyDescent="0.2">
      <c r="A31" s="1">
        <v>43</v>
      </c>
      <c r="B31" s="1" t="s">
        <v>72</v>
      </c>
      <c r="C31" s="1" t="s">
        <v>24</v>
      </c>
      <c r="D31" s="1">
        <v>60</v>
      </c>
      <c r="E31" s="5">
        <v>170.75</v>
      </c>
      <c r="F31" s="5">
        <v>209.70000000000002</v>
      </c>
      <c r="G31" s="1">
        <v>10000</v>
      </c>
      <c r="H31" s="1">
        <v>12456</v>
      </c>
      <c r="I31" s="1">
        <v>63.46666666666664</v>
      </c>
      <c r="J31" s="1">
        <v>150</v>
      </c>
      <c r="K31" s="1" t="s">
        <v>22</v>
      </c>
      <c r="L31" s="5">
        <v>213.46666666666664</v>
      </c>
      <c r="N31" s="5">
        <v>653.91666666666674</v>
      </c>
      <c r="O31" s="1">
        <v>42</v>
      </c>
      <c r="Q31" s="1">
        <v>11900</v>
      </c>
      <c r="R31" s="1">
        <f t="shared" si="0"/>
        <v>556</v>
      </c>
      <c r="S31" s="6">
        <f t="shared" si="1"/>
        <v>4.672268907563025E-2</v>
      </c>
      <c r="T31" s="1">
        <v>18</v>
      </c>
      <c r="U31" s="13">
        <f t="shared" si="2"/>
        <v>1</v>
      </c>
      <c r="V31" s="13">
        <f t="shared" si="3"/>
        <v>1</v>
      </c>
      <c r="W31" s="13">
        <f t="shared" si="4"/>
        <v>1</v>
      </c>
      <c r="X31" s="13">
        <f t="shared" si="5"/>
        <v>1</v>
      </c>
      <c r="Y31" s="13">
        <f t="shared" si="6"/>
        <v>1</v>
      </c>
      <c r="Z31" s="13">
        <f t="shared" si="7"/>
        <v>1</v>
      </c>
      <c r="AA31" s="13">
        <f t="shared" si="8"/>
        <v>4.672268907563025E-2</v>
      </c>
    </row>
    <row r="32" spans="1:27" ht="15.75" customHeight="1" x14ac:dyDescent="0.2">
      <c r="A32" s="1">
        <v>46</v>
      </c>
      <c r="B32" s="1" t="s">
        <v>80</v>
      </c>
      <c r="C32" s="1" t="s">
        <v>24</v>
      </c>
      <c r="D32" s="1">
        <v>60</v>
      </c>
      <c r="E32" s="5">
        <v>105.66666666666667</v>
      </c>
      <c r="F32" s="5">
        <v>170</v>
      </c>
      <c r="G32" s="1">
        <v>10000</v>
      </c>
      <c r="H32" s="1">
        <v>9242</v>
      </c>
      <c r="I32" s="1">
        <v>261.56666666666666</v>
      </c>
      <c r="J32" s="1">
        <v>0</v>
      </c>
      <c r="K32" s="1" t="s">
        <v>33</v>
      </c>
      <c r="L32" s="5">
        <v>261.56666666666666</v>
      </c>
      <c r="N32" s="5">
        <v>597.23333333333335</v>
      </c>
      <c r="O32" s="1">
        <v>49</v>
      </c>
      <c r="Q32" s="1">
        <v>11292</v>
      </c>
      <c r="R32" s="1">
        <f t="shared" si="0"/>
        <v>-2050</v>
      </c>
      <c r="S32" s="6">
        <f t="shared" si="1"/>
        <v>-0.18154445625221396</v>
      </c>
      <c r="T32" s="1">
        <v>44</v>
      </c>
      <c r="U32" s="13">
        <f t="shared" si="2"/>
        <v>1</v>
      </c>
      <c r="V32" s="13">
        <f t="shared" si="3"/>
        <v>1</v>
      </c>
      <c r="W32" s="13">
        <f t="shared" si="4"/>
        <v>0</v>
      </c>
      <c r="X32" s="13">
        <f t="shared" si="5"/>
        <v>0</v>
      </c>
      <c r="Y32" s="13">
        <f t="shared" si="6"/>
        <v>1</v>
      </c>
      <c r="Z32" s="13">
        <f t="shared" si="7"/>
        <v>0</v>
      </c>
      <c r="AA32" s="13" t="str">
        <f t="shared" si="8"/>
        <v/>
      </c>
    </row>
    <row r="33" spans="1:27" ht="15.75" customHeight="1" x14ac:dyDescent="0.2">
      <c r="A33" s="1">
        <v>47</v>
      </c>
      <c r="B33" s="1" t="s">
        <v>129</v>
      </c>
      <c r="C33" s="1" t="s">
        <v>24</v>
      </c>
      <c r="D33" s="1">
        <v>60</v>
      </c>
      <c r="E33" s="5">
        <v>100.66666666666667</v>
      </c>
      <c r="F33" s="5">
        <v>0</v>
      </c>
      <c r="G33" s="1">
        <v>10000</v>
      </c>
      <c r="H33" s="1">
        <v>0</v>
      </c>
      <c r="I33" s="1">
        <v>0</v>
      </c>
      <c r="J33" s="1">
        <v>0</v>
      </c>
      <c r="K33" s="1" t="s">
        <v>94</v>
      </c>
      <c r="L33" s="5">
        <v>0</v>
      </c>
      <c r="N33" s="5">
        <v>160.66666666666669</v>
      </c>
      <c r="O33" s="1">
        <v>95</v>
      </c>
      <c r="Q33" s="1">
        <v>0.1</v>
      </c>
      <c r="R33" s="1">
        <f t="shared" si="0"/>
        <v>-0.1</v>
      </c>
      <c r="S33" s="6">
        <f t="shared" si="1"/>
        <v>-1</v>
      </c>
      <c r="T33" s="1">
        <v>63</v>
      </c>
      <c r="U33" s="13">
        <f t="shared" si="2"/>
        <v>0</v>
      </c>
      <c r="V33" s="13">
        <f t="shared" si="3"/>
        <v>0</v>
      </c>
      <c r="W33" s="13">
        <f t="shared" si="4"/>
        <v>0</v>
      </c>
      <c r="X33" s="13">
        <f t="shared" si="5"/>
        <v>0</v>
      </c>
      <c r="Y33" s="13">
        <f t="shared" si="6"/>
        <v>1</v>
      </c>
      <c r="Z33" s="13">
        <f t="shared" si="7"/>
        <v>0</v>
      </c>
      <c r="AA33" s="13" t="str">
        <f t="shared" si="8"/>
        <v/>
      </c>
    </row>
    <row r="34" spans="1:27" ht="15.75" customHeight="1" x14ac:dyDescent="0.2">
      <c r="A34" s="1">
        <v>48</v>
      </c>
      <c r="B34" s="1" t="s">
        <v>81</v>
      </c>
      <c r="C34" s="1" t="s">
        <v>24</v>
      </c>
      <c r="D34" s="1">
        <v>60</v>
      </c>
      <c r="E34" s="5">
        <v>164.5</v>
      </c>
      <c r="F34" s="5">
        <v>178</v>
      </c>
      <c r="G34" s="1">
        <v>10000</v>
      </c>
      <c r="H34" s="1">
        <v>11662</v>
      </c>
      <c r="I34" s="1">
        <v>156.1</v>
      </c>
      <c r="J34" s="1">
        <v>0</v>
      </c>
      <c r="K34" s="1" t="s">
        <v>41</v>
      </c>
      <c r="L34" s="5">
        <v>156.1</v>
      </c>
      <c r="N34" s="5">
        <v>558.6</v>
      </c>
      <c r="O34" s="1">
        <v>50</v>
      </c>
      <c r="Q34" s="1">
        <v>11628</v>
      </c>
      <c r="R34" s="1">
        <f t="shared" si="0"/>
        <v>34</v>
      </c>
      <c r="S34" s="6">
        <f t="shared" si="1"/>
        <v>2.9239766081871343E-3</v>
      </c>
      <c r="T34" s="1">
        <v>4</v>
      </c>
      <c r="U34" s="13">
        <f t="shared" si="2"/>
        <v>0</v>
      </c>
      <c r="V34" s="13">
        <f t="shared" si="3"/>
        <v>1</v>
      </c>
      <c r="W34" s="13">
        <f t="shared" si="4"/>
        <v>1</v>
      </c>
      <c r="X34" s="13">
        <f t="shared" si="5"/>
        <v>0</v>
      </c>
      <c r="Y34" s="13">
        <f t="shared" si="6"/>
        <v>1</v>
      </c>
      <c r="Z34" s="13">
        <f t="shared" si="7"/>
        <v>0</v>
      </c>
      <c r="AA34" s="13" t="str">
        <f t="shared" si="8"/>
        <v/>
      </c>
    </row>
    <row r="35" spans="1:27" ht="15.75" customHeight="1" x14ac:dyDescent="0.2">
      <c r="A35" s="1">
        <v>49</v>
      </c>
      <c r="B35" s="1" t="s">
        <v>90</v>
      </c>
      <c r="C35" s="1" t="s">
        <v>60</v>
      </c>
      <c r="D35" s="1">
        <v>60</v>
      </c>
      <c r="E35" s="5">
        <v>198</v>
      </c>
      <c r="F35" s="5">
        <v>204</v>
      </c>
      <c r="G35" s="1">
        <v>10000</v>
      </c>
      <c r="H35" s="1">
        <v>0</v>
      </c>
      <c r="I35" s="1">
        <v>0</v>
      </c>
      <c r="K35" s="1" t="s">
        <v>91</v>
      </c>
      <c r="L35" s="5">
        <v>0</v>
      </c>
      <c r="M35" s="1">
        <v>50</v>
      </c>
      <c r="N35" s="5">
        <v>512</v>
      </c>
      <c r="O35" s="1">
        <v>58</v>
      </c>
      <c r="Q35" s="1">
        <v>0.1</v>
      </c>
      <c r="R35" s="1">
        <f t="shared" si="0"/>
        <v>-0.1</v>
      </c>
      <c r="S35" s="6">
        <f t="shared" si="1"/>
        <v>-1</v>
      </c>
      <c r="T35" s="1">
        <v>63</v>
      </c>
      <c r="U35" s="13">
        <f t="shared" si="2"/>
        <v>1</v>
      </c>
      <c r="V35" s="13">
        <f t="shared" si="3"/>
        <v>0</v>
      </c>
      <c r="W35" s="13">
        <f t="shared" si="4"/>
        <v>1</v>
      </c>
      <c r="X35" s="13">
        <f t="shared" si="5"/>
        <v>1</v>
      </c>
      <c r="Y35" s="13">
        <f t="shared" si="6"/>
        <v>0</v>
      </c>
      <c r="Z35" s="13">
        <f t="shared" si="7"/>
        <v>0</v>
      </c>
      <c r="AA35" s="13" t="str">
        <f t="shared" si="8"/>
        <v/>
      </c>
    </row>
    <row r="36" spans="1:27" ht="15.75" customHeight="1" x14ac:dyDescent="0.2">
      <c r="A36" s="1">
        <v>53</v>
      </c>
      <c r="B36" s="1" t="s">
        <v>114</v>
      </c>
      <c r="C36" s="1" t="s">
        <v>21</v>
      </c>
      <c r="D36" s="1">
        <v>60</v>
      </c>
      <c r="E36" s="5">
        <v>155</v>
      </c>
      <c r="F36" s="5">
        <v>192</v>
      </c>
      <c r="G36" s="1">
        <v>30000</v>
      </c>
      <c r="H36" s="1">
        <v>0</v>
      </c>
      <c r="I36" s="1">
        <v>0</v>
      </c>
      <c r="J36" s="1">
        <v>0</v>
      </c>
      <c r="K36" s="1" t="s">
        <v>105</v>
      </c>
      <c r="L36" s="5">
        <v>0</v>
      </c>
      <c r="N36" s="5">
        <v>407</v>
      </c>
      <c r="O36" s="1">
        <v>77</v>
      </c>
      <c r="Q36" s="1">
        <v>32788</v>
      </c>
      <c r="R36" s="1">
        <f t="shared" si="0"/>
        <v>-32788</v>
      </c>
      <c r="S36" s="6">
        <f t="shared" si="1"/>
        <v>-1</v>
      </c>
      <c r="T36" s="1">
        <v>63</v>
      </c>
      <c r="U36" s="13">
        <f t="shared" si="2"/>
        <v>0</v>
      </c>
      <c r="V36" s="13">
        <f t="shared" si="3"/>
        <v>0</v>
      </c>
      <c r="W36" s="13">
        <f t="shared" si="4"/>
        <v>0</v>
      </c>
      <c r="X36" s="13">
        <f t="shared" si="5"/>
        <v>1</v>
      </c>
      <c r="Y36" s="13">
        <f t="shared" si="6"/>
        <v>1</v>
      </c>
      <c r="Z36" s="13">
        <f t="shared" si="7"/>
        <v>0</v>
      </c>
      <c r="AA36" s="13" t="str">
        <f t="shared" si="8"/>
        <v/>
      </c>
    </row>
    <row r="37" spans="1:27" ht="15.75" customHeight="1" x14ac:dyDescent="0.2">
      <c r="A37" s="1">
        <v>54</v>
      </c>
      <c r="B37" s="1" t="s">
        <v>56</v>
      </c>
      <c r="C37" s="1" t="s">
        <v>21</v>
      </c>
      <c r="D37" s="1">
        <v>60</v>
      </c>
      <c r="E37" s="5">
        <v>154.5</v>
      </c>
      <c r="F37" s="5">
        <v>198</v>
      </c>
      <c r="G37" s="1">
        <v>30000</v>
      </c>
      <c r="H37" s="1">
        <v>25590</v>
      </c>
      <c r="I37" s="1">
        <v>178.5</v>
      </c>
      <c r="J37" s="1">
        <v>150</v>
      </c>
      <c r="K37" s="1" t="s">
        <v>22</v>
      </c>
      <c r="L37" s="5">
        <v>328.5</v>
      </c>
      <c r="N37" s="5">
        <v>741</v>
      </c>
      <c r="O37" s="1">
        <v>27</v>
      </c>
      <c r="Q37" s="1">
        <v>31164</v>
      </c>
      <c r="R37" s="1">
        <f t="shared" si="0"/>
        <v>-5574</v>
      </c>
      <c r="S37" s="6">
        <f t="shared" si="1"/>
        <v>-0.17886022333461687</v>
      </c>
      <c r="T37" s="1">
        <v>42</v>
      </c>
      <c r="U37" s="13">
        <f t="shared" si="2"/>
        <v>1</v>
      </c>
      <c r="V37" s="13">
        <f t="shared" si="3"/>
        <v>1</v>
      </c>
      <c r="W37" s="13">
        <f t="shared" si="4"/>
        <v>0</v>
      </c>
      <c r="X37" s="13">
        <f t="shared" si="5"/>
        <v>1</v>
      </c>
      <c r="Y37" s="13">
        <f t="shared" si="6"/>
        <v>1</v>
      </c>
      <c r="Z37" s="13">
        <f t="shared" si="7"/>
        <v>0</v>
      </c>
      <c r="AA37" s="13" t="str">
        <f t="shared" si="8"/>
        <v/>
      </c>
    </row>
    <row r="38" spans="1:27" ht="15.75" customHeight="1" x14ac:dyDescent="0.2">
      <c r="A38" s="1">
        <v>55</v>
      </c>
      <c r="B38" s="1" t="s">
        <v>54</v>
      </c>
      <c r="C38" s="1" t="s">
        <v>21</v>
      </c>
      <c r="D38" s="1">
        <v>60</v>
      </c>
      <c r="E38" s="5">
        <v>194</v>
      </c>
      <c r="F38" s="5">
        <v>185</v>
      </c>
      <c r="G38" s="1">
        <v>30000</v>
      </c>
      <c r="H38" s="1">
        <v>28439</v>
      </c>
      <c r="I38" s="1">
        <v>289.29444444444442</v>
      </c>
      <c r="J38" s="1">
        <v>0</v>
      </c>
      <c r="K38" s="1" t="s">
        <v>33</v>
      </c>
      <c r="L38" s="5">
        <v>289.29444444444442</v>
      </c>
      <c r="M38" s="1">
        <v>50</v>
      </c>
      <c r="N38" s="5">
        <v>778.29444444444448</v>
      </c>
      <c r="O38" s="1">
        <v>25</v>
      </c>
      <c r="Q38" s="1">
        <v>28900</v>
      </c>
      <c r="R38" s="1">
        <f t="shared" si="0"/>
        <v>-461</v>
      </c>
      <c r="S38" s="6">
        <f t="shared" si="1"/>
        <v>-1.5951557093425606E-2</v>
      </c>
      <c r="T38" s="1">
        <v>8</v>
      </c>
      <c r="U38" s="13">
        <f t="shared" si="2"/>
        <v>1</v>
      </c>
      <c r="V38" s="13">
        <f t="shared" si="3"/>
        <v>1</v>
      </c>
      <c r="W38" s="13">
        <f t="shared" si="4"/>
        <v>1</v>
      </c>
      <c r="X38" s="13">
        <f t="shared" si="5"/>
        <v>0</v>
      </c>
      <c r="Y38" s="13">
        <f t="shared" si="6"/>
        <v>1</v>
      </c>
      <c r="Z38" s="13">
        <f t="shared" si="7"/>
        <v>0</v>
      </c>
      <c r="AA38" s="13" t="str">
        <f t="shared" si="8"/>
        <v/>
      </c>
    </row>
    <row r="39" spans="1:27" ht="15.75" customHeight="1" x14ac:dyDescent="0.2">
      <c r="A39" s="1">
        <v>56</v>
      </c>
      <c r="B39" s="1" t="s">
        <v>57</v>
      </c>
      <c r="C39" s="1" t="s">
        <v>24</v>
      </c>
      <c r="D39" s="1">
        <v>60</v>
      </c>
      <c r="E39" s="5">
        <v>164</v>
      </c>
      <c r="F39" s="5">
        <v>131</v>
      </c>
      <c r="G39" s="1">
        <v>10000</v>
      </c>
      <c r="H39" s="1">
        <v>9831</v>
      </c>
      <c r="I39" s="1">
        <v>330.2833333333333</v>
      </c>
      <c r="J39" s="1">
        <v>0</v>
      </c>
      <c r="K39" s="1" t="s">
        <v>41</v>
      </c>
      <c r="L39" s="5">
        <v>330.2833333333333</v>
      </c>
      <c r="M39" s="1">
        <v>50</v>
      </c>
      <c r="N39" s="5">
        <v>735.2833333333333</v>
      </c>
      <c r="O39" s="1">
        <v>28</v>
      </c>
      <c r="Q39" s="1">
        <v>11303</v>
      </c>
      <c r="R39" s="1">
        <f t="shared" si="0"/>
        <v>-1472</v>
      </c>
      <c r="S39" s="6">
        <f t="shared" si="1"/>
        <v>-0.13023091214721755</v>
      </c>
      <c r="T39" s="1">
        <v>38</v>
      </c>
      <c r="U39" s="13">
        <f t="shared" si="2"/>
        <v>0</v>
      </c>
      <c r="V39" s="13">
        <f t="shared" si="3"/>
        <v>1</v>
      </c>
      <c r="W39" s="13">
        <f t="shared" si="4"/>
        <v>1</v>
      </c>
      <c r="X39" s="13">
        <f t="shared" si="5"/>
        <v>0</v>
      </c>
      <c r="Y39" s="13">
        <f t="shared" si="6"/>
        <v>1</v>
      </c>
      <c r="Z39" s="13">
        <f t="shared" si="7"/>
        <v>0</v>
      </c>
      <c r="AA39" s="13" t="str">
        <f t="shared" si="8"/>
        <v/>
      </c>
    </row>
    <row r="40" spans="1:27" ht="15.75" customHeight="1" x14ac:dyDescent="0.2">
      <c r="A40" s="1">
        <v>57</v>
      </c>
      <c r="B40" s="1" t="s">
        <v>32</v>
      </c>
      <c r="C40" s="1" t="s">
        <v>24</v>
      </c>
      <c r="D40" s="1">
        <v>60</v>
      </c>
      <c r="E40" s="5">
        <v>200</v>
      </c>
      <c r="F40" s="5">
        <v>220</v>
      </c>
      <c r="G40" s="1">
        <v>10000</v>
      </c>
      <c r="H40" s="1">
        <v>10766</v>
      </c>
      <c r="I40" s="1">
        <v>260.63333333333333</v>
      </c>
      <c r="J40" s="1">
        <v>150</v>
      </c>
      <c r="K40" s="1" t="s">
        <v>33</v>
      </c>
      <c r="L40" s="5">
        <v>410.63333333333333</v>
      </c>
      <c r="M40" s="1">
        <v>50</v>
      </c>
      <c r="N40" s="5">
        <v>940.63333333333333</v>
      </c>
      <c r="O40" s="1">
        <v>8</v>
      </c>
      <c r="Q40" s="1">
        <v>10065</v>
      </c>
      <c r="R40" s="1">
        <f t="shared" si="0"/>
        <v>701</v>
      </c>
      <c r="S40" s="6">
        <f t="shared" si="1"/>
        <v>6.9647292598112268E-2</v>
      </c>
      <c r="T40" s="1">
        <v>24</v>
      </c>
      <c r="U40" s="13">
        <f t="shared" si="2"/>
        <v>1</v>
      </c>
      <c r="V40" s="13">
        <f t="shared" si="3"/>
        <v>1</v>
      </c>
      <c r="W40" s="13">
        <f t="shared" si="4"/>
        <v>1</v>
      </c>
      <c r="X40" s="13">
        <f t="shared" si="5"/>
        <v>1</v>
      </c>
      <c r="Y40" s="13">
        <f t="shared" si="6"/>
        <v>1</v>
      </c>
      <c r="Z40" s="13">
        <f t="shared" si="7"/>
        <v>1</v>
      </c>
      <c r="AA40" s="13">
        <f t="shared" si="8"/>
        <v>6.9647292598112268E-2</v>
      </c>
    </row>
    <row r="41" spans="1:27" ht="15.75" customHeight="1" x14ac:dyDescent="0.2">
      <c r="A41" s="1">
        <v>58</v>
      </c>
      <c r="B41" s="1" t="s">
        <v>98</v>
      </c>
      <c r="C41" s="1" t="s">
        <v>35</v>
      </c>
      <c r="D41" s="1">
        <v>60</v>
      </c>
      <c r="E41" s="5">
        <v>84.5</v>
      </c>
      <c r="F41" s="5">
        <v>178</v>
      </c>
      <c r="G41" s="1">
        <v>10000</v>
      </c>
      <c r="H41" s="1">
        <v>1222</v>
      </c>
      <c r="I41" s="1">
        <v>0</v>
      </c>
      <c r="J41" s="1">
        <v>150</v>
      </c>
      <c r="K41" s="1" t="s">
        <v>22</v>
      </c>
      <c r="L41" s="5">
        <v>150</v>
      </c>
      <c r="N41" s="5">
        <v>472.5</v>
      </c>
      <c r="O41" s="1">
        <v>64</v>
      </c>
      <c r="Q41" s="1">
        <v>9600</v>
      </c>
      <c r="R41" s="1">
        <f t="shared" si="0"/>
        <v>-8378</v>
      </c>
      <c r="S41" s="6">
        <f t="shared" si="1"/>
        <v>-0.87270833333333331</v>
      </c>
      <c r="T41" s="1">
        <v>61</v>
      </c>
      <c r="U41" s="13">
        <f t="shared" si="2"/>
        <v>1</v>
      </c>
      <c r="V41" s="13">
        <f t="shared" si="3"/>
        <v>1</v>
      </c>
      <c r="W41" s="13">
        <f t="shared" si="4"/>
        <v>0</v>
      </c>
      <c r="X41" s="13">
        <f t="shared" si="5"/>
        <v>0</v>
      </c>
      <c r="Y41" s="13">
        <f t="shared" si="6"/>
        <v>0</v>
      </c>
      <c r="Z41" s="13">
        <f t="shared" si="7"/>
        <v>0</v>
      </c>
      <c r="AA41" s="13" t="str">
        <f t="shared" si="8"/>
        <v/>
      </c>
    </row>
    <row r="42" spans="1:27" ht="15.75" customHeight="1" x14ac:dyDescent="0.2">
      <c r="A42" s="1">
        <v>60</v>
      </c>
      <c r="B42" s="1" t="s">
        <v>25</v>
      </c>
      <c r="C42" s="1" t="s">
        <v>21</v>
      </c>
      <c r="D42" s="1">
        <v>60</v>
      </c>
      <c r="E42" s="5">
        <v>187.5</v>
      </c>
      <c r="F42" s="5">
        <v>227</v>
      </c>
      <c r="G42" s="1">
        <v>30000</v>
      </c>
      <c r="H42" s="1">
        <v>29573</v>
      </c>
      <c r="I42" s="1">
        <v>333.39444444444445</v>
      </c>
      <c r="J42" s="1">
        <v>150</v>
      </c>
      <c r="K42" s="1" t="s">
        <v>26</v>
      </c>
      <c r="L42" s="5">
        <v>483.39444444444445</v>
      </c>
      <c r="M42" s="1">
        <v>50</v>
      </c>
      <c r="N42" s="5">
        <v>1007.8944444444444</v>
      </c>
      <c r="O42" s="1">
        <v>3</v>
      </c>
      <c r="Q42" s="1">
        <v>30387</v>
      </c>
      <c r="R42" s="1">
        <f t="shared" si="0"/>
        <v>-814</v>
      </c>
      <c r="S42" s="6">
        <f t="shared" si="1"/>
        <v>-2.6787771086319807E-2</v>
      </c>
      <c r="T42" s="1">
        <v>10</v>
      </c>
      <c r="U42" s="13">
        <f t="shared" si="2"/>
        <v>1</v>
      </c>
      <c r="V42" s="13">
        <f t="shared" si="3"/>
        <v>1</v>
      </c>
      <c r="W42" s="13">
        <f t="shared" si="4"/>
        <v>1</v>
      </c>
      <c r="X42" s="13">
        <f t="shared" si="5"/>
        <v>1</v>
      </c>
      <c r="Y42" s="13">
        <f t="shared" si="6"/>
        <v>1</v>
      </c>
      <c r="Z42" s="13">
        <f t="shared" si="7"/>
        <v>1</v>
      </c>
      <c r="AA42" s="13">
        <f t="shared" si="8"/>
        <v>-2.6787771086319807E-2</v>
      </c>
    </row>
    <row r="43" spans="1:27" ht="15.75" customHeight="1" x14ac:dyDescent="0.2">
      <c r="A43" s="1">
        <v>61</v>
      </c>
      <c r="B43" s="1" t="s">
        <v>42</v>
      </c>
      <c r="C43" s="1" t="s">
        <v>24</v>
      </c>
      <c r="D43" s="1">
        <v>60</v>
      </c>
      <c r="E43" s="5">
        <v>163</v>
      </c>
      <c r="F43" s="5">
        <v>159</v>
      </c>
      <c r="G43" s="1">
        <v>10000</v>
      </c>
      <c r="H43" s="1">
        <v>10644</v>
      </c>
      <c r="I43" s="1">
        <v>274.86666666666667</v>
      </c>
      <c r="J43" s="1">
        <v>150</v>
      </c>
      <c r="K43" s="1" t="s">
        <v>22</v>
      </c>
      <c r="L43" s="5">
        <v>424.86666666666667</v>
      </c>
      <c r="M43" s="1">
        <v>50</v>
      </c>
      <c r="N43" s="5">
        <v>856.86666666666667</v>
      </c>
      <c r="O43" s="1">
        <v>15</v>
      </c>
      <c r="Q43" s="1">
        <v>10087</v>
      </c>
      <c r="R43" s="1">
        <f t="shared" si="0"/>
        <v>557</v>
      </c>
      <c r="S43" s="6">
        <f t="shared" si="1"/>
        <v>5.5219589570734612E-2</v>
      </c>
      <c r="T43" s="1">
        <v>21</v>
      </c>
      <c r="U43" s="13">
        <f t="shared" si="2"/>
        <v>1</v>
      </c>
      <c r="V43" s="13">
        <f t="shared" si="3"/>
        <v>1</v>
      </c>
      <c r="W43" s="13">
        <f t="shared" si="4"/>
        <v>0</v>
      </c>
      <c r="X43" s="13">
        <f t="shared" si="5"/>
        <v>0</v>
      </c>
      <c r="Y43" s="13">
        <f t="shared" si="6"/>
        <v>1</v>
      </c>
      <c r="Z43" s="13">
        <f t="shared" si="7"/>
        <v>0</v>
      </c>
      <c r="AA43" s="13" t="str">
        <f t="shared" si="8"/>
        <v/>
      </c>
    </row>
    <row r="44" spans="1:27" ht="15.75" customHeight="1" x14ac:dyDescent="0.2">
      <c r="A44" s="1">
        <v>62</v>
      </c>
      <c r="B44" s="1" t="s">
        <v>70</v>
      </c>
      <c r="C44" s="1" t="s">
        <v>24</v>
      </c>
      <c r="D44" s="1">
        <v>60</v>
      </c>
      <c r="E44" s="5">
        <v>160.5</v>
      </c>
      <c r="F44" s="5">
        <v>159</v>
      </c>
      <c r="G44" s="1">
        <v>10000</v>
      </c>
      <c r="H44" s="1">
        <v>7793</v>
      </c>
      <c r="I44" s="1">
        <v>92.516666666666652</v>
      </c>
      <c r="J44" s="1">
        <v>150</v>
      </c>
      <c r="K44" s="1" t="s">
        <v>22</v>
      </c>
      <c r="L44" s="5">
        <v>242.51666666666665</v>
      </c>
      <c r="M44" s="1">
        <v>50</v>
      </c>
      <c r="N44" s="5">
        <v>672.01666666666665</v>
      </c>
      <c r="O44" s="1">
        <v>40</v>
      </c>
      <c r="Q44" s="1">
        <v>9897</v>
      </c>
      <c r="R44" s="1">
        <f t="shared" si="0"/>
        <v>-2104</v>
      </c>
      <c r="S44" s="6">
        <f t="shared" si="1"/>
        <v>-0.21258967363847631</v>
      </c>
      <c r="T44" s="1">
        <v>49</v>
      </c>
      <c r="U44" s="13">
        <f t="shared" si="2"/>
        <v>1</v>
      </c>
      <c r="V44" s="13">
        <f t="shared" si="3"/>
        <v>1</v>
      </c>
      <c r="W44" s="13">
        <f t="shared" si="4"/>
        <v>0</v>
      </c>
      <c r="X44" s="13">
        <f t="shared" si="5"/>
        <v>0</v>
      </c>
      <c r="Y44" s="13">
        <f t="shared" si="6"/>
        <v>1</v>
      </c>
      <c r="Z44" s="13">
        <f t="shared" si="7"/>
        <v>0</v>
      </c>
      <c r="AA44" s="13" t="str">
        <f t="shared" si="8"/>
        <v/>
      </c>
    </row>
    <row r="45" spans="1:27" ht="15.75" customHeight="1" x14ac:dyDescent="0.2">
      <c r="A45" s="1">
        <v>63</v>
      </c>
      <c r="B45" s="1" t="s">
        <v>122</v>
      </c>
      <c r="C45" s="1" t="s">
        <v>24</v>
      </c>
      <c r="D45" s="1">
        <v>60</v>
      </c>
      <c r="E45" s="5">
        <v>77.5</v>
      </c>
      <c r="F45" s="5">
        <v>144</v>
      </c>
      <c r="G45" s="1">
        <v>10000</v>
      </c>
      <c r="H45" s="1">
        <v>6997</v>
      </c>
      <c r="I45" s="1">
        <v>0</v>
      </c>
      <c r="J45" s="1">
        <v>0</v>
      </c>
      <c r="K45" s="1" t="s">
        <v>41</v>
      </c>
      <c r="L45" s="5">
        <v>0</v>
      </c>
      <c r="N45" s="5">
        <v>281.5</v>
      </c>
      <c r="O45" s="1">
        <v>84</v>
      </c>
      <c r="Q45" s="1">
        <v>7600</v>
      </c>
      <c r="R45" s="1">
        <f t="shared" si="0"/>
        <v>-603</v>
      </c>
      <c r="S45" s="6">
        <f t="shared" si="1"/>
        <v>-7.9342105263157894E-2</v>
      </c>
      <c r="T45" s="1">
        <v>26</v>
      </c>
      <c r="U45" s="13">
        <f t="shared" si="2"/>
        <v>0</v>
      </c>
      <c r="V45" s="13">
        <f t="shared" si="3"/>
        <v>1</v>
      </c>
      <c r="W45" s="13">
        <f t="shared" si="4"/>
        <v>0</v>
      </c>
      <c r="X45" s="13">
        <f t="shared" si="5"/>
        <v>0</v>
      </c>
      <c r="Y45" s="13">
        <f t="shared" si="6"/>
        <v>1</v>
      </c>
      <c r="Z45" s="13">
        <f t="shared" si="7"/>
        <v>0</v>
      </c>
      <c r="AA45" s="13" t="str">
        <f t="shared" si="8"/>
        <v/>
      </c>
    </row>
    <row r="46" spans="1:27" ht="15.75" customHeight="1" x14ac:dyDescent="0.2">
      <c r="A46" s="1">
        <v>64</v>
      </c>
      <c r="B46" s="1" t="s">
        <v>40</v>
      </c>
      <c r="C46" s="1" t="s">
        <v>28</v>
      </c>
      <c r="D46" s="1">
        <v>60</v>
      </c>
      <c r="E46" s="5">
        <v>187.75</v>
      </c>
      <c r="F46" s="5">
        <v>240</v>
      </c>
      <c r="G46" s="1">
        <v>30000</v>
      </c>
      <c r="H46" s="1">
        <v>30578</v>
      </c>
      <c r="I46" s="1">
        <v>327.52222222222224</v>
      </c>
      <c r="J46" s="1">
        <v>0</v>
      </c>
      <c r="K46" s="1" t="s">
        <v>41</v>
      </c>
      <c r="L46" s="5">
        <v>327.52222222222224</v>
      </c>
      <c r="M46" s="1">
        <v>50</v>
      </c>
      <c r="N46" s="5">
        <v>865.27222222222224</v>
      </c>
      <c r="O46" s="1">
        <v>14</v>
      </c>
      <c r="Q46" s="1">
        <v>32200</v>
      </c>
      <c r="R46" s="1">
        <f t="shared" si="0"/>
        <v>-1622</v>
      </c>
      <c r="S46" s="6">
        <f t="shared" si="1"/>
        <v>-5.0372670807453418E-2</v>
      </c>
      <c r="T46" s="1">
        <v>20</v>
      </c>
      <c r="U46" s="13">
        <f t="shared" si="2"/>
        <v>0</v>
      </c>
      <c r="V46" s="13">
        <f t="shared" si="3"/>
        <v>1</v>
      </c>
      <c r="W46" s="13">
        <f t="shared" si="4"/>
        <v>1</v>
      </c>
      <c r="X46" s="13">
        <f t="shared" si="5"/>
        <v>1</v>
      </c>
      <c r="Y46" s="13">
        <f t="shared" si="6"/>
        <v>0</v>
      </c>
      <c r="Z46" s="13">
        <f t="shared" si="7"/>
        <v>0</v>
      </c>
      <c r="AA46" s="13" t="str">
        <f t="shared" si="8"/>
        <v/>
      </c>
    </row>
    <row r="47" spans="1:27" ht="15.75" customHeight="1" x14ac:dyDescent="0.2">
      <c r="A47" s="1">
        <v>65</v>
      </c>
      <c r="B47" s="1" t="s">
        <v>34</v>
      </c>
      <c r="C47" s="1" t="s">
        <v>35</v>
      </c>
      <c r="D47" s="1">
        <v>60</v>
      </c>
      <c r="E47" s="5">
        <v>165.33333333333331</v>
      </c>
      <c r="F47" s="5">
        <v>206</v>
      </c>
      <c r="G47" s="1">
        <v>10000</v>
      </c>
      <c r="H47" s="1">
        <v>9627</v>
      </c>
      <c r="I47" s="1">
        <v>306.48333333333335</v>
      </c>
      <c r="J47" s="1">
        <v>150</v>
      </c>
      <c r="K47" s="1" t="s">
        <v>22</v>
      </c>
      <c r="L47" s="5">
        <v>456.48333333333335</v>
      </c>
      <c r="M47" s="1">
        <v>50</v>
      </c>
      <c r="N47" s="5">
        <v>937.81666666666661</v>
      </c>
      <c r="O47" s="1">
        <v>9</v>
      </c>
      <c r="Q47" s="1">
        <v>10500</v>
      </c>
      <c r="R47" s="1">
        <f t="shared" si="0"/>
        <v>-873</v>
      </c>
      <c r="S47" s="6">
        <f t="shared" si="1"/>
        <v>-8.3142857142857143E-2</v>
      </c>
      <c r="T47" s="1">
        <v>29</v>
      </c>
      <c r="U47" s="13">
        <f t="shared" si="2"/>
        <v>1</v>
      </c>
      <c r="V47" s="13">
        <f t="shared" si="3"/>
        <v>1</v>
      </c>
      <c r="W47" s="13">
        <f t="shared" si="4"/>
        <v>1</v>
      </c>
      <c r="X47" s="13">
        <f t="shared" si="5"/>
        <v>1</v>
      </c>
      <c r="Y47" s="13">
        <f t="shared" si="6"/>
        <v>0</v>
      </c>
      <c r="Z47" s="13">
        <f t="shared" si="7"/>
        <v>0</v>
      </c>
      <c r="AA47" s="13" t="str">
        <f t="shared" si="8"/>
        <v/>
      </c>
    </row>
    <row r="48" spans="1:27" ht="15.75" customHeight="1" x14ac:dyDescent="0.2">
      <c r="A48" s="1">
        <v>66</v>
      </c>
      <c r="B48" s="1" t="s">
        <v>30</v>
      </c>
      <c r="C48" s="1" t="s">
        <v>24</v>
      </c>
      <c r="D48" s="1">
        <v>60</v>
      </c>
      <c r="E48" s="5">
        <v>161</v>
      </c>
      <c r="F48" s="5">
        <v>205</v>
      </c>
      <c r="G48" s="1">
        <v>10000</v>
      </c>
      <c r="H48" s="1">
        <v>10248</v>
      </c>
      <c r="I48" s="1">
        <v>321.06666666666666</v>
      </c>
      <c r="J48" s="1">
        <v>150</v>
      </c>
      <c r="K48" s="1" t="s">
        <v>22</v>
      </c>
      <c r="L48" s="5">
        <v>471.06666666666666</v>
      </c>
      <c r="M48" s="1">
        <v>50</v>
      </c>
      <c r="N48" s="5">
        <v>947.06666666666661</v>
      </c>
      <c r="O48" s="1">
        <v>6</v>
      </c>
      <c r="Q48" s="1">
        <v>11500</v>
      </c>
      <c r="R48" s="1">
        <f t="shared" si="0"/>
        <v>-1252</v>
      </c>
      <c r="S48" s="6">
        <f t="shared" si="1"/>
        <v>-0.1088695652173913</v>
      </c>
      <c r="T48" s="1">
        <v>34</v>
      </c>
      <c r="U48" s="13">
        <f t="shared" si="2"/>
        <v>1</v>
      </c>
      <c r="V48" s="13">
        <f t="shared" si="3"/>
        <v>1</v>
      </c>
      <c r="W48" s="13">
        <f t="shared" si="4"/>
        <v>0</v>
      </c>
      <c r="X48" s="13">
        <f t="shared" si="5"/>
        <v>1</v>
      </c>
      <c r="Y48" s="13">
        <f t="shared" si="6"/>
        <v>1</v>
      </c>
      <c r="Z48" s="13">
        <f t="shared" si="7"/>
        <v>0</v>
      </c>
      <c r="AA48" s="13" t="str">
        <f t="shared" si="8"/>
        <v/>
      </c>
    </row>
    <row r="49" spans="1:27" ht="15.75" customHeight="1" x14ac:dyDescent="0.2">
      <c r="A49" s="1">
        <v>67</v>
      </c>
      <c r="B49" s="1" t="s">
        <v>59</v>
      </c>
      <c r="C49" s="1" t="s">
        <v>60</v>
      </c>
      <c r="D49" s="1">
        <v>60</v>
      </c>
      <c r="E49" s="5">
        <v>190.66666666666666</v>
      </c>
      <c r="F49" s="5">
        <v>180</v>
      </c>
      <c r="G49" s="1">
        <v>10000</v>
      </c>
      <c r="H49" s="1">
        <v>7825</v>
      </c>
      <c r="I49" s="1">
        <v>96.25</v>
      </c>
      <c r="J49" s="1">
        <v>150</v>
      </c>
      <c r="K49" s="1" t="s">
        <v>26</v>
      </c>
      <c r="L49" s="5">
        <v>246.25</v>
      </c>
      <c r="M49" s="1">
        <v>50</v>
      </c>
      <c r="N49" s="5">
        <v>726.91666666666663</v>
      </c>
      <c r="O49" s="1">
        <v>30</v>
      </c>
      <c r="Q49" s="1">
        <v>12709</v>
      </c>
      <c r="R49" s="1">
        <f t="shared" si="0"/>
        <v>-4884</v>
      </c>
      <c r="S49" s="6">
        <f t="shared" si="1"/>
        <v>-0.38429459438193408</v>
      </c>
      <c r="T49" s="1">
        <v>55</v>
      </c>
      <c r="U49" s="13">
        <f t="shared" si="2"/>
        <v>1</v>
      </c>
      <c r="V49" s="13">
        <f t="shared" si="3"/>
        <v>1</v>
      </c>
      <c r="W49" s="13">
        <f t="shared" si="4"/>
        <v>1</v>
      </c>
      <c r="X49" s="13">
        <f t="shared" si="5"/>
        <v>0</v>
      </c>
      <c r="Y49" s="13">
        <f t="shared" si="6"/>
        <v>0</v>
      </c>
      <c r="Z49" s="13">
        <f t="shared" si="7"/>
        <v>0</v>
      </c>
      <c r="AA49" s="13" t="str">
        <f t="shared" si="8"/>
        <v/>
      </c>
    </row>
    <row r="50" spans="1:27" ht="15.75" customHeight="1" x14ac:dyDescent="0.2">
      <c r="A50" s="1">
        <v>68</v>
      </c>
      <c r="B50" s="1" t="s">
        <v>109</v>
      </c>
      <c r="C50" s="1" t="s">
        <v>44</v>
      </c>
      <c r="D50" s="1">
        <v>60</v>
      </c>
      <c r="E50" s="5">
        <v>172</v>
      </c>
      <c r="F50" s="5">
        <v>198</v>
      </c>
      <c r="G50" s="1">
        <v>30000</v>
      </c>
      <c r="H50" s="1">
        <v>0</v>
      </c>
      <c r="I50" s="1">
        <v>0</v>
      </c>
      <c r="J50" s="1">
        <v>0</v>
      </c>
      <c r="K50" s="1" t="s">
        <v>94</v>
      </c>
      <c r="L50" s="5">
        <v>0</v>
      </c>
      <c r="N50" s="5">
        <v>430</v>
      </c>
      <c r="O50" s="1">
        <v>72</v>
      </c>
      <c r="Q50" s="1">
        <v>0.1</v>
      </c>
      <c r="R50" s="1">
        <f t="shared" si="0"/>
        <v>-0.1</v>
      </c>
      <c r="S50" s="6">
        <f t="shared" si="1"/>
        <v>-1</v>
      </c>
      <c r="T50" s="1">
        <v>63</v>
      </c>
      <c r="U50" s="13">
        <f t="shared" si="2"/>
        <v>0</v>
      </c>
      <c r="V50" s="13">
        <f t="shared" si="3"/>
        <v>0</v>
      </c>
      <c r="W50" s="13">
        <f t="shared" si="4"/>
        <v>1</v>
      </c>
      <c r="X50" s="13">
        <f t="shared" si="5"/>
        <v>1</v>
      </c>
      <c r="Y50" s="13">
        <f t="shared" si="6"/>
        <v>0</v>
      </c>
      <c r="Z50" s="13">
        <f t="shared" si="7"/>
        <v>0</v>
      </c>
      <c r="AA50" s="13" t="str">
        <f t="shared" si="8"/>
        <v/>
      </c>
    </row>
    <row r="51" spans="1:27" ht="15.75" customHeight="1" x14ac:dyDescent="0.2">
      <c r="A51" s="1">
        <v>70</v>
      </c>
      <c r="B51" s="1" t="s">
        <v>106</v>
      </c>
      <c r="C51" s="1" t="s">
        <v>24</v>
      </c>
      <c r="D51" s="1">
        <v>60</v>
      </c>
      <c r="E51" s="5">
        <v>169</v>
      </c>
      <c r="F51" s="5">
        <v>223.7</v>
      </c>
      <c r="G51" s="1">
        <v>10000</v>
      </c>
      <c r="H51" s="1">
        <v>0</v>
      </c>
      <c r="I51" s="1">
        <v>0</v>
      </c>
      <c r="J51" s="1">
        <v>0</v>
      </c>
      <c r="K51" s="1" t="s">
        <v>107</v>
      </c>
      <c r="L51" s="5">
        <v>0</v>
      </c>
      <c r="N51" s="5">
        <v>452.7</v>
      </c>
      <c r="O51" s="1">
        <v>70</v>
      </c>
      <c r="Q51" s="1">
        <v>12460</v>
      </c>
      <c r="R51" s="1">
        <f t="shared" si="0"/>
        <v>-12460</v>
      </c>
      <c r="S51" s="6">
        <f t="shared" si="1"/>
        <v>-1</v>
      </c>
      <c r="T51" s="1">
        <v>63</v>
      </c>
      <c r="U51" s="13">
        <f t="shared" si="2"/>
        <v>1</v>
      </c>
      <c r="V51" s="13">
        <f t="shared" si="3"/>
        <v>0</v>
      </c>
      <c r="W51" s="13">
        <f t="shared" si="4"/>
        <v>1</v>
      </c>
      <c r="X51" s="13">
        <f t="shared" si="5"/>
        <v>1</v>
      </c>
      <c r="Y51" s="13">
        <f t="shared" si="6"/>
        <v>1</v>
      </c>
      <c r="Z51" s="13">
        <f t="shared" si="7"/>
        <v>0</v>
      </c>
      <c r="AA51" s="13" t="str">
        <f t="shared" si="8"/>
        <v/>
      </c>
    </row>
    <row r="52" spans="1:27" ht="15.75" customHeight="1" x14ac:dyDescent="0.2">
      <c r="A52" s="1">
        <v>71</v>
      </c>
      <c r="B52" s="1" t="s">
        <v>116</v>
      </c>
      <c r="C52" s="1" t="s">
        <v>21</v>
      </c>
      <c r="D52" s="1">
        <v>45</v>
      </c>
      <c r="E52" s="5">
        <v>0</v>
      </c>
      <c r="F52" s="5">
        <v>140</v>
      </c>
      <c r="G52" s="1">
        <v>30000</v>
      </c>
      <c r="H52" s="1">
        <v>9872</v>
      </c>
      <c r="I52" s="1">
        <v>0</v>
      </c>
      <c r="J52" s="1">
        <v>150</v>
      </c>
      <c r="K52" s="1" t="s">
        <v>22</v>
      </c>
      <c r="L52" s="5">
        <v>150</v>
      </c>
      <c r="M52" s="1">
        <v>50</v>
      </c>
      <c r="N52" s="5">
        <v>385</v>
      </c>
      <c r="O52" s="1">
        <v>79</v>
      </c>
      <c r="Q52" s="1">
        <v>26212</v>
      </c>
      <c r="R52" s="1">
        <f t="shared" si="0"/>
        <v>-16340</v>
      </c>
      <c r="S52" s="6">
        <f t="shared" si="1"/>
        <v>-0.62337860521898369</v>
      </c>
      <c r="T52" s="1">
        <v>60</v>
      </c>
      <c r="U52" s="13">
        <f t="shared" si="2"/>
        <v>1</v>
      </c>
      <c r="V52" s="13">
        <f t="shared" si="3"/>
        <v>1</v>
      </c>
      <c r="W52" s="13">
        <f t="shared" si="4"/>
        <v>0</v>
      </c>
      <c r="X52" s="13">
        <f t="shared" si="5"/>
        <v>0</v>
      </c>
      <c r="Y52" s="13">
        <f t="shared" si="6"/>
        <v>1</v>
      </c>
      <c r="Z52" s="13">
        <f t="shared" si="7"/>
        <v>0</v>
      </c>
      <c r="AA52" s="13" t="str">
        <f t="shared" si="8"/>
        <v/>
      </c>
    </row>
    <row r="53" spans="1:27" ht="15.75" customHeight="1" x14ac:dyDescent="0.2">
      <c r="A53" s="1">
        <v>72</v>
      </c>
      <c r="B53" s="1" t="s">
        <v>71</v>
      </c>
      <c r="C53" s="1" t="s">
        <v>24</v>
      </c>
      <c r="D53" s="1">
        <v>60</v>
      </c>
      <c r="E53" s="5">
        <v>152</v>
      </c>
      <c r="F53" s="5">
        <v>60</v>
      </c>
      <c r="G53" s="1">
        <v>10000</v>
      </c>
      <c r="H53" s="1">
        <v>9079</v>
      </c>
      <c r="I53" s="1">
        <v>242.55</v>
      </c>
      <c r="J53" s="1">
        <v>150</v>
      </c>
      <c r="K53" s="1" t="s">
        <v>22</v>
      </c>
      <c r="L53" s="5">
        <v>392.55</v>
      </c>
      <c r="N53" s="5">
        <v>664.55</v>
      </c>
      <c r="O53" s="1">
        <v>41</v>
      </c>
      <c r="Q53" s="1">
        <v>9872</v>
      </c>
      <c r="R53" s="1">
        <f t="shared" si="0"/>
        <v>-793</v>
      </c>
      <c r="S53" s="6">
        <f t="shared" si="1"/>
        <v>-8.0328200972447319E-2</v>
      </c>
      <c r="T53" s="1">
        <v>27</v>
      </c>
      <c r="U53" s="13">
        <f t="shared" si="2"/>
        <v>1</v>
      </c>
      <c r="V53" s="13">
        <f t="shared" si="3"/>
        <v>1</v>
      </c>
      <c r="W53" s="13">
        <f t="shared" si="4"/>
        <v>0</v>
      </c>
      <c r="X53" s="13">
        <f t="shared" si="5"/>
        <v>0</v>
      </c>
      <c r="Y53" s="13">
        <f t="shared" si="6"/>
        <v>1</v>
      </c>
      <c r="Z53" s="13">
        <f t="shared" si="7"/>
        <v>0</v>
      </c>
      <c r="AA53" s="13" t="str">
        <f t="shared" si="8"/>
        <v/>
      </c>
    </row>
    <row r="54" spans="1:27" ht="15.75" customHeight="1" x14ac:dyDescent="0.2">
      <c r="A54" s="1">
        <v>73</v>
      </c>
      <c r="B54" s="1" t="s">
        <v>86</v>
      </c>
      <c r="C54" s="1" t="s">
        <v>21</v>
      </c>
      <c r="D54" s="1">
        <v>60</v>
      </c>
      <c r="E54" s="5">
        <v>194.66666666666666</v>
      </c>
      <c r="F54" s="5">
        <v>220</v>
      </c>
      <c r="G54" s="1">
        <v>30000</v>
      </c>
      <c r="H54" s="1">
        <v>0</v>
      </c>
      <c r="I54" s="1">
        <v>0</v>
      </c>
      <c r="J54" s="1">
        <v>0</v>
      </c>
      <c r="K54" s="1" t="s">
        <v>87</v>
      </c>
      <c r="L54" s="5">
        <v>0</v>
      </c>
      <c r="M54" s="1">
        <v>50</v>
      </c>
      <c r="N54" s="5">
        <v>524.66666666666663</v>
      </c>
      <c r="O54" s="1">
        <v>55</v>
      </c>
      <c r="Q54" s="1">
        <v>30601</v>
      </c>
      <c r="R54" s="1">
        <f t="shared" si="0"/>
        <v>-30601</v>
      </c>
      <c r="S54" s="6">
        <f t="shared" si="1"/>
        <v>-1</v>
      </c>
      <c r="T54" s="1">
        <v>63</v>
      </c>
      <c r="U54" s="13">
        <f t="shared" si="2"/>
        <v>1</v>
      </c>
      <c r="V54" s="13">
        <f t="shared" si="3"/>
        <v>0</v>
      </c>
      <c r="W54" s="13">
        <f t="shared" si="4"/>
        <v>1</v>
      </c>
      <c r="X54" s="13">
        <f t="shared" si="5"/>
        <v>1</v>
      </c>
      <c r="Y54" s="13">
        <f t="shared" si="6"/>
        <v>1</v>
      </c>
      <c r="Z54" s="13">
        <f t="shared" si="7"/>
        <v>0</v>
      </c>
      <c r="AA54" s="13" t="str">
        <f t="shared" si="8"/>
        <v/>
      </c>
    </row>
    <row r="55" spans="1:27" ht="15.75" customHeight="1" x14ac:dyDescent="0.2">
      <c r="A55" s="1">
        <v>76</v>
      </c>
      <c r="B55" s="1" t="s">
        <v>82</v>
      </c>
      <c r="C55" s="1" t="s">
        <v>21</v>
      </c>
      <c r="D55" s="1">
        <v>60</v>
      </c>
      <c r="E55" s="5">
        <v>111.33333333333333</v>
      </c>
      <c r="F55" s="5">
        <v>140</v>
      </c>
      <c r="G55" s="1">
        <v>30000</v>
      </c>
      <c r="H55" s="1">
        <v>32910</v>
      </c>
      <c r="I55" s="1">
        <v>236.83333333333331</v>
      </c>
      <c r="J55" s="1">
        <v>0</v>
      </c>
      <c r="K55" s="1" t="s">
        <v>33</v>
      </c>
      <c r="L55" s="5">
        <v>236.83333333333331</v>
      </c>
      <c r="N55" s="5">
        <v>548.16666666666663</v>
      </c>
      <c r="O55" s="1">
        <v>51</v>
      </c>
      <c r="Q55" s="1">
        <v>30000</v>
      </c>
      <c r="R55" s="1">
        <f t="shared" si="0"/>
        <v>2910</v>
      </c>
      <c r="S55" s="6">
        <f t="shared" si="1"/>
        <v>9.7000000000000003E-2</v>
      </c>
      <c r="T55" s="1">
        <v>31</v>
      </c>
      <c r="U55" s="13">
        <f t="shared" si="2"/>
        <v>1</v>
      </c>
      <c r="V55" s="13">
        <f t="shared" si="3"/>
        <v>1</v>
      </c>
      <c r="W55" s="13">
        <f t="shared" si="4"/>
        <v>0</v>
      </c>
      <c r="X55" s="13">
        <f t="shared" si="5"/>
        <v>0</v>
      </c>
      <c r="Y55" s="13">
        <f t="shared" si="6"/>
        <v>1</v>
      </c>
      <c r="Z55" s="13">
        <f t="shared" si="7"/>
        <v>0</v>
      </c>
      <c r="AA55" s="13" t="str">
        <f t="shared" si="8"/>
        <v/>
      </c>
    </row>
    <row r="56" spans="1:27" ht="15.75" customHeight="1" x14ac:dyDescent="0.2">
      <c r="A56" s="1">
        <v>78</v>
      </c>
      <c r="B56" s="1" t="s">
        <v>121</v>
      </c>
      <c r="C56" s="1" t="s">
        <v>60</v>
      </c>
      <c r="D56" s="1">
        <v>60</v>
      </c>
      <c r="E56" s="5">
        <v>79</v>
      </c>
      <c r="F56" s="5">
        <v>153</v>
      </c>
      <c r="G56" s="1">
        <v>10000</v>
      </c>
      <c r="H56" s="1">
        <v>0</v>
      </c>
      <c r="I56" s="1">
        <v>0</v>
      </c>
      <c r="J56" s="1">
        <v>0</v>
      </c>
      <c r="K56" s="1" t="s">
        <v>94</v>
      </c>
      <c r="L56" s="5">
        <v>0</v>
      </c>
      <c r="N56" s="5">
        <v>292</v>
      </c>
      <c r="O56" s="1">
        <v>83</v>
      </c>
      <c r="Q56" s="1">
        <v>0.1</v>
      </c>
      <c r="R56" s="1">
        <f t="shared" si="0"/>
        <v>-0.1</v>
      </c>
      <c r="S56" s="6">
        <f t="shared" si="1"/>
        <v>-1</v>
      </c>
      <c r="T56" s="1">
        <v>63</v>
      </c>
      <c r="U56" s="13">
        <f t="shared" si="2"/>
        <v>0</v>
      </c>
      <c r="V56" s="13">
        <f t="shared" si="3"/>
        <v>0</v>
      </c>
      <c r="W56" s="13">
        <f t="shared" si="4"/>
        <v>0</v>
      </c>
      <c r="X56" s="13">
        <f t="shared" si="5"/>
        <v>0</v>
      </c>
      <c r="Y56" s="13">
        <f t="shared" si="6"/>
        <v>0</v>
      </c>
      <c r="Z56" s="13">
        <f t="shared" si="7"/>
        <v>0</v>
      </c>
      <c r="AA56" s="13" t="str">
        <f t="shared" si="8"/>
        <v/>
      </c>
    </row>
    <row r="57" spans="1:27" ht="15.75" customHeight="1" x14ac:dyDescent="0.2">
      <c r="A57" s="1">
        <v>79</v>
      </c>
      <c r="B57" s="1" t="s">
        <v>128</v>
      </c>
      <c r="C57" s="1" t="s">
        <v>24</v>
      </c>
      <c r="D57" s="1">
        <v>60</v>
      </c>
      <c r="E57" s="5">
        <v>0</v>
      </c>
      <c r="F57" s="5">
        <v>90</v>
      </c>
      <c r="G57" s="1">
        <v>10000</v>
      </c>
      <c r="H57" s="1">
        <v>0</v>
      </c>
      <c r="I57" s="1">
        <v>0</v>
      </c>
      <c r="J57" s="1">
        <v>0</v>
      </c>
      <c r="K57" s="1" t="s">
        <v>33</v>
      </c>
      <c r="L57" s="5">
        <v>0</v>
      </c>
      <c r="M57" s="1">
        <v>50</v>
      </c>
      <c r="N57" s="5">
        <v>200</v>
      </c>
      <c r="O57" s="1">
        <v>93</v>
      </c>
      <c r="Q57" s="1">
        <v>11296</v>
      </c>
      <c r="R57" s="1">
        <f t="shared" si="0"/>
        <v>-11296</v>
      </c>
      <c r="S57" s="6">
        <f t="shared" si="1"/>
        <v>-1</v>
      </c>
      <c r="T57" s="1">
        <v>63</v>
      </c>
      <c r="U57" s="13">
        <f t="shared" si="2"/>
        <v>1</v>
      </c>
      <c r="V57" s="13">
        <f t="shared" si="3"/>
        <v>0</v>
      </c>
      <c r="W57" s="13">
        <f t="shared" si="4"/>
        <v>0</v>
      </c>
      <c r="X57" s="13">
        <f t="shared" si="5"/>
        <v>0</v>
      </c>
      <c r="Y57" s="13">
        <f t="shared" si="6"/>
        <v>1</v>
      </c>
      <c r="Z57" s="13">
        <f t="shared" si="7"/>
        <v>0</v>
      </c>
      <c r="AA57" s="13" t="str">
        <f t="shared" si="8"/>
        <v/>
      </c>
    </row>
    <row r="58" spans="1:27" ht="15.75" customHeight="1" x14ac:dyDescent="0.2">
      <c r="A58" s="1">
        <v>81</v>
      </c>
      <c r="B58" s="1" t="s">
        <v>79</v>
      </c>
      <c r="C58" s="1" t="s">
        <v>24</v>
      </c>
      <c r="D58" s="1">
        <v>60</v>
      </c>
      <c r="E58" s="5">
        <v>192.5</v>
      </c>
      <c r="F58" s="5">
        <v>217</v>
      </c>
      <c r="G58" s="1">
        <v>10000</v>
      </c>
      <c r="H58" s="1">
        <v>3854</v>
      </c>
      <c r="I58" s="1">
        <v>0</v>
      </c>
      <c r="J58" s="1">
        <v>150</v>
      </c>
      <c r="K58" s="1" t="s">
        <v>22</v>
      </c>
      <c r="L58" s="5">
        <v>150</v>
      </c>
      <c r="N58" s="5">
        <v>619.5</v>
      </c>
      <c r="O58" s="1">
        <v>48</v>
      </c>
      <c r="Q58" s="1">
        <v>10000</v>
      </c>
      <c r="R58" s="1">
        <f t="shared" si="0"/>
        <v>-6146</v>
      </c>
      <c r="S58" s="6">
        <f t="shared" si="1"/>
        <v>-0.61460000000000004</v>
      </c>
      <c r="T58" s="1">
        <v>59</v>
      </c>
      <c r="U58" s="13">
        <f t="shared" si="2"/>
        <v>1</v>
      </c>
      <c r="V58" s="13">
        <f t="shared" si="3"/>
        <v>1</v>
      </c>
      <c r="W58" s="13">
        <f t="shared" si="4"/>
        <v>1</v>
      </c>
      <c r="X58" s="13">
        <f t="shared" si="5"/>
        <v>1</v>
      </c>
      <c r="Y58" s="13">
        <f t="shared" si="6"/>
        <v>1</v>
      </c>
      <c r="Z58" s="13">
        <f t="shared" si="7"/>
        <v>1</v>
      </c>
      <c r="AA58" s="13">
        <f t="shared" si="8"/>
        <v>-0.61460000000000004</v>
      </c>
    </row>
    <row r="59" spans="1:27" ht="15.75" customHeight="1" x14ac:dyDescent="0.2">
      <c r="A59" s="1">
        <v>83</v>
      </c>
      <c r="B59" s="1" t="s">
        <v>115</v>
      </c>
      <c r="C59" s="1" t="s">
        <v>21</v>
      </c>
      <c r="D59" s="1">
        <v>45</v>
      </c>
      <c r="E59" s="5">
        <v>112</v>
      </c>
      <c r="F59" s="5">
        <v>239</v>
      </c>
      <c r="G59" s="1">
        <v>30000</v>
      </c>
      <c r="H59" s="1">
        <v>12867</v>
      </c>
      <c r="I59" s="1">
        <v>0</v>
      </c>
      <c r="J59" s="1">
        <v>0</v>
      </c>
      <c r="K59" s="1" t="s">
        <v>33</v>
      </c>
      <c r="L59" s="5">
        <v>0</v>
      </c>
      <c r="N59" s="5">
        <v>396</v>
      </c>
      <c r="O59" s="1">
        <v>78</v>
      </c>
      <c r="Q59" s="1">
        <v>20000</v>
      </c>
      <c r="R59" s="1">
        <f t="shared" si="0"/>
        <v>-7133</v>
      </c>
      <c r="S59" s="6">
        <f t="shared" si="1"/>
        <v>-0.35665000000000002</v>
      </c>
      <c r="T59" s="1">
        <v>54</v>
      </c>
      <c r="U59" s="13">
        <f t="shared" si="2"/>
        <v>1</v>
      </c>
      <c r="V59" s="13">
        <f t="shared" si="3"/>
        <v>1</v>
      </c>
      <c r="W59" s="13">
        <f t="shared" si="4"/>
        <v>0</v>
      </c>
      <c r="X59" s="13">
        <f t="shared" si="5"/>
        <v>1</v>
      </c>
      <c r="Y59" s="13">
        <f t="shared" si="6"/>
        <v>1</v>
      </c>
      <c r="Z59" s="13">
        <f t="shared" si="7"/>
        <v>0</v>
      </c>
      <c r="AA59" s="13" t="str">
        <f t="shared" si="8"/>
        <v/>
      </c>
    </row>
    <row r="60" spans="1:27" ht="15.75" customHeight="1" x14ac:dyDescent="0.2">
      <c r="A60" s="1">
        <v>85</v>
      </c>
      <c r="B60" s="1" t="s">
        <v>68</v>
      </c>
      <c r="C60" s="1" t="s">
        <v>35</v>
      </c>
      <c r="D60" s="1">
        <v>60</v>
      </c>
      <c r="E60" s="5">
        <v>174.5</v>
      </c>
      <c r="F60" s="5">
        <v>201</v>
      </c>
      <c r="G60" s="1">
        <v>10000</v>
      </c>
      <c r="H60" s="1">
        <v>9135</v>
      </c>
      <c r="I60" s="1">
        <v>249.08333333333331</v>
      </c>
      <c r="J60" s="1">
        <v>0</v>
      </c>
      <c r="K60" s="1" t="s">
        <v>41</v>
      </c>
      <c r="L60" s="5">
        <v>249.08333333333331</v>
      </c>
      <c r="N60" s="5">
        <v>684.58333333333326</v>
      </c>
      <c r="O60" s="1">
        <v>38</v>
      </c>
      <c r="Q60" s="1">
        <v>10550</v>
      </c>
      <c r="R60" s="1">
        <f t="shared" si="0"/>
        <v>-1415</v>
      </c>
      <c r="S60" s="6">
        <f t="shared" si="1"/>
        <v>-0.13412322274881516</v>
      </c>
      <c r="T60" s="1">
        <v>39</v>
      </c>
      <c r="U60" s="13">
        <f t="shared" si="2"/>
        <v>0</v>
      </c>
      <c r="V60" s="13">
        <f t="shared" si="3"/>
        <v>1</v>
      </c>
      <c r="W60" s="13">
        <f t="shared" si="4"/>
        <v>1</v>
      </c>
      <c r="X60" s="13">
        <f t="shared" si="5"/>
        <v>1</v>
      </c>
      <c r="Y60" s="13">
        <f t="shared" si="6"/>
        <v>0</v>
      </c>
      <c r="Z60" s="13">
        <f t="shared" si="7"/>
        <v>0</v>
      </c>
      <c r="AA60" s="13" t="str">
        <f t="shared" si="8"/>
        <v/>
      </c>
    </row>
    <row r="61" spans="1:27" ht="15.75" customHeight="1" x14ac:dyDescent="0.2">
      <c r="A61" s="1">
        <v>87</v>
      </c>
      <c r="B61" s="1" t="s">
        <v>112</v>
      </c>
      <c r="C61" s="1" t="s">
        <v>44</v>
      </c>
      <c r="D61" s="1">
        <v>60</v>
      </c>
      <c r="E61" s="5">
        <v>98.5</v>
      </c>
      <c r="F61" s="5">
        <v>201</v>
      </c>
      <c r="G61" s="1">
        <v>30000</v>
      </c>
      <c r="H61" s="1">
        <v>0</v>
      </c>
      <c r="I61" s="1">
        <v>0</v>
      </c>
      <c r="J61" s="1">
        <v>0</v>
      </c>
      <c r="K61" s="1" t="s">
        <v>94</v>
      </c>
      <c r="L61" s="5">
        <v>0</v>
      </c>
      <c r="M61" s="1">
        <v>50</v>
      </c>
      <c r="N61" s="5">
        <v>409.5</v>
      </c>
      <c r="O61" s="1">
        <v>75</v>
      </c>
      <c r="Q61" s="1">
        <v>0.1</v>
      </c>
      <c r="R61" s="1">
        <f t="shared" si="0"/>
        <v>-0.1</v>
      </c>
      <c r="S61" s="6">
        <f t="shared" si="1"/>
        <v>-1</v>
      </c>
      <c r="T61" s="1">
        <v>63</v>
      </c>
      <c r="U61" s="13">
        <f t="shared" si="2"/>
        <v>0</v>
      </c>
      <c r="V61" s="13">
        <f t="shared" si="3"/>
        <v>0</v>
      </c>
      <c r="W61" s="13">
        <f t="shared" si="4"/>
        <v>0</v>
      </c>
      <c r="X61" s="13">
        <f t="shared" si="5"/>
        <v>1</v>
      </c>
      <c r="Y61" s="13">
        <f t="shared" si="6"/>
        <v>0</v>
      </c>
      <c r="Z61" s="13">
        <f t="shared" si="7"/>
        <v>0</v>
      </c>
      <c r="AA61" s="13" t="str">
        <f t="shared" si="8"/>
        <v/>
      </c>
    </row>
    <row r="62" spans="1:27" ht="15.75" customHeight="1" x14ac:dyDescent="0.2">
      <c r="A62" s="1">
        <v>88</v>
      </c>
      <c r="B62" s="1" t="s">
        <v>62</v>
      </c>
      <c r="C62" s="1" t="s">
        <v>28</v>
      </c>
      <c r="D62" s="1">
        <v>60</v>
      </c>
      <c r="E62" s="5">
        <v>185.5</v>
      </c>
      <c r="F62" s="5">
        <v>212</v>
      </c>
      <c r="G62" s="1">
        <v>30000</v>
      </c>
      <c r="H62" s="1">
        <v>23796</v>
      </c>
      <c r="I62" s="1">
        <v>108.73333333333332</v>
      </c>
      <c r="J62" s="1">
        <v>150</v>
      </c>
      <c r="K62" s="1" t="s">
        <v>22</v>
      </c>
      <c r="L62" s="5">
        <v>258.73333333333335</v>
      </c>
      <c r="N62" s="5">
        <v>716.23333333333335</v>
      </c>
      <c r="O62" s="1">
        <v>32</v>
      </c>
      <c r="Q62" s="1">
        <v>29200</v>
      </c>
      <c r="R62" s="1">
        <f t="shared" si="0"/>
        <v>-5404</v>
      </c>
      <c r="S62" s="6">
        <f t="shared" si="1"/>
        <v>-0.18506849315068494</v>
      </c>
      <c r="T62" s="1">
        <v>45</v>
      </c>
      <c r="U62" s="13">
        <f t="shared" si="2"/>
        <v>1</v>
      </c>
      <c r="V62" s="13">
        <f t="shared" si="3"/>
        <v>1</v>
      </c>
      <c r="W62" s="13">
        <f t="shared" si="4"/>
        <v>1</v>
      </c>
      <c r="X62" s="13">
        <f t="shared" si="5"/>
        <v>1</v>
      </c>
      <c r="Y62" s="13">
        <f t="shared" si="6"/>
        <v>0</v>
      </c>
      <c r="Z62" s="13">
        <f t="shared" si="7"/>
        <v>0</v>
      </c>
      <c r="AA62" s="13" t="str">
        <f t="shared" si="8"/>
        <v/>
      </c>
    </row>
    <row r="63" spans="1:27" ht="15.75" customHeight="1" x14ac:dyDescent="0.2">
      <c r="A63" s="1">
        <v>89</v>
      </c>
      <c r="B63" s="1" t="s">
        <v>119</v>
      </c>
      <c r="C63" s="1" t="s">
        <v>28</v>
      </c>
      <c r="D63" s="1">
        <v>60</v>
      </c>
      <c r="E63" s="5">
        <v>95.5</v>
      </c>
      <c r="F63" s="5">
        <v>195</v>
      </c>
      <c r="G63" s="1">
        <v>30000</v>
      </c>
      <c r="H63" s="1">
        <v>0</v>
      </c>
      <c r="I63" s="1">
        <v>0</v>
      </c>
      <c r="J63" s="1">
        <v>150</v>
      </c>
      <c r="K63" s="1" t="s">
        <v>120</v>
      </c>
      <c r="L63" s="5">
        <v>0</v>
      </c>
      <c r="N63" s="5">
        <v>350.5</v>
      </c>
      <c r="O63" s="1">
        <v>82</v>
      </c>
      <c r="Q63" s="1">
        <v>21000</v>
      </c>
      <c r="R63" s="1">
        <f t="shared" si="0"/>
        <v>-21000</v>
      </c>
      <c r="S63" s="6">
        <f t="shared" si="1"/>
        <v>-1</v>
      </c>
      <c r="T63" s="1">
        <v>63</v>
      </c>
      <c r="U63" s="13">
        <f t="shared" si="2"/>
        <v>1</v>
      </c>
      <c r="V63" s="13">
        <f t="shared" si="3"/>
        <v>0</v>
      </c>
      <c r="W63" s="13">
        <f t="shared" si="4"/>
        <v>0</v>
      </c>
      <c r="X63" s="13">
        <f t="shared" si="5"/>
        <v>1</v>
      </c>
      <c r="Y63" s="13">
        <f t="shared" si="6"/>
        <v>0</v>
      </c>
      <c r="Z63" s="13">
        <f t="shared" si="7"/>
        <v>0</v>
      </c>
      <c r="AA63" s="13" t="str">
        <f t="shared" si="8"/>
        <v/>
      </c>
    </row>
    <row r="64" spans="1:27" ht="15.75" customHeight="1" x14ac:dyDescent="0.2">
      <c r="A64" s="1">
        <v>90</v>
      </c>
      <c r="B64" s="1" t="s">
        <v>118</v>
      </c>
      <c r="C64" s="1" t="s">
        <v>21</v>
      </c>
      <c r="D64" s="1">
        <v>60</v>
      </c>
      <c r="E64" s="5">
        <v>80.333333333333329</v>
      </c>
      <c r="F64" s="5">
        <v>217</v>
      </c>
      <c r="G64" s="1">
        <v>30000</v>
      </c>
      <c r="H64" s="1">
        <v>0</v>
      </c>
      <c r="I64" s="1">
        <v>0</v>
      </c>
      <c r="J64" s="1">
        <v>0</v>
      </c>
      <c r="K64" s="1" t="s">
        <v>41</v>
      </c>
      <c r="L64" s="5">
        <v>0</v>
      </c>
      <c r="N64" s="5">
        <v>357.33333333333331</v>
      </c>
      <c r="O64" s="1">
        <v>81</v>
      </c>
      <c r="Q64" s="1">
        <v>23000</v>
      </c>
      <c r="R64" s="1">
        <f t="shared" si="0"/>
        <v>-23000</v>
      </c>
      <c r="S64" s="6">
        <f t="shared" si="1"/>
        <v>-1</v>
      </c>
      <c r="T64" s="1">
        <v>63</v>
      </c>
      <c r="U64" s="13">
        <f t="shared" si="2"/>
        <v>0</v>
      </c>
      <c r="V64" s="13">
        <f t="shared" si="3"/>
        <v>0</v>
      </c>
      <c r="W64" s="13">
        <f t="shared" si="4"/>
        <v>0</v>
      </c>
      <c r="X64" s="13">
        <f t="shared" si="5"/>
        <v>1</v>
      </c>
      <c r="Y64" s="13">
        <f t="shared" si="6"/>
        <v>1</v>
      </c>
      <c r="Z64" s="13">
        <f t="shared" si="7"/>
        <v>0</v>
      </c>
      <c r="AA64" s="13" t="str">
        <f t="shared" si="8"/>
        <v/>
      </c>
    </row>
    <row r="65" spans="1:27" ht="15.75" customHeight="1" x14ac:dyDescent="0.2">
      <c r="A65" s="1">
        <v>92</v>
      </c>
      <c r="B65" s="1" t="s">
        <v>38</v>
      </c>
      <c r="C65" s="1" t="s">
        <v>24</v>
      </c>
      <c r="D65" s="1">
        <v>60</v>
      </c>
      <c r="E65" s="5">
        <v>164.5</v>
      </c>
      <c r="F65" s="5">
        <v>228.75</v>
      </c>
      <c r="G65" s="1">
        <v>10000</v>
      </c>
      <c r="H65" s="1">
        <v>10599</v>
      </c>
      <c r="I65" s="1">
        <v>280.11666666666667</v>
      </c>
      <c r="J65" s="1">
        <v>150</v>
      </c>
      <c r="K65" s="1" t="s">
        <v>26</v>
      </c>
      <c r="L65" s="5">
        <v>430.11666666666667</v>
      </c>
      <c r="N65" s="5">
        <v>883.36666666666667</v>
      </c>
      <c r="O65" s="1">
        <v>12</v>
      </c>
      <c r="Q65" s="1">
        <v>10258</v>
      </c>
      <c r="R65" s="1">
        <f t="shared" si="0"/>
        <v>341</v>
      </c>
      <c r="S65" s="6">
        <f t="shared" si="1"/>
        <v>3.3242347436147394E-2</v>
      </c>
      <c r="T65" s="1">
        <v>13</v>
      </c>
      <c r="U65" s="13">
        <f t="shared" si="2"/>
        <v>1</v>
      </c>
      <c r="V65" s="13">
        <f t="shared" si="3"/>
        <v>1</v>
      </c>
      <c r="W65" s="13">
        <f t="shared" si="4"/>
        <v>1</v>
      </c>
      <c r="X65" s="13">
        <f t="shared" si="5"/>
        <v>1</v>
      </c>
      <c r="Y65" s="13">
        <f t="shared" si="6"/>
        <v>1</v>
      </c>
      <c r="Z65" s="13">
        <f t="shared" si="7"/>
        <v>1</v>
      </c>
      <c r="AA65" s="13">
        <f t="shared" si="8"/>
        <v>3.3242347436147394E-2</v>
      </c>
    </row>
    <row r="66" spans="1:27" ht="15.75" customHeight="1" x14ac:dyDescent="0.2">
      <c r="A66" s="1">
        <v>93</v>
      </c>
      <c r="B66" s="1" t="s">
        <v>108</v>
      </c>
      <c r="C66" s="1" t="s">
        <v>21</v>
      </c>
      <c r="D66" s="1">
        <v>60</v>
      </c>
      <c r="E66" s="5">
        <v>178.66666666666666</v>
      </c>
      <c r="F66" s="5">
        <v>204</v>
      </c>
      <c r="G66" s="1">
        <v>30000</v>
      </c>
      <c r="H66" s="1">
        <v>0</v>
      </c>
      <c r="I66" s="1">
        <v>0</v>
      </c>
      <c r="J66" s="1">
        <v>0</v>
      </c>
      <c r="K66" s="1" t="s">
        <v>102</v>
      </c>
      <c r="L66" s="5">
        <v>0</v>
      </c>
      <c r="N66" s="5">
        <v>442.66666666666663</v>
      </c>
      <c r="O66" s="1">
        <v>71</v>
      </c>
      <c r="Q66" s="1">
        <v>31000</v>
      </c>
      <c r="R66" s="1">
        <f t="shared" si="0"/>
        <v>-31000</v>
      </c>
      <c r="S66" s="6">
        <f t="shared" si="1"/>
        <v>-1</v>
      </c>
      <c r="T66" s="1">
        <v>63</v>
      </c>
      <c r="U66" s="13">
        <f t="shared" si="2"/>
        <v>1</v>
      </c>
      <c r="V66" s="13">
        <f t="shared" si="3"/>
        <v>0</v>
      </c>
      <c r="W66" s="13">
        <f t="shared" si="4"/>
        <v>1</v>
      </c>
      <c r="X66" s="13">
        <f t="shared" si="5"/>
        <v>1</v>
      </c>
      <c r="Y66" s="13">
        <f t="shared" si="6"/>
        <v>1</v>
      </c>
      <c r="Z66" s="13">
        <f t="shared" si="7"/>
        <v>0</v>
      </c>
      <c r="AA66" s="13" t="str">
        <f t="shared" si="8"/>
        <v/>
      </c>
    </row>
    <row r="67" spans="1:27" ht="15.75" customHeight="1" x14ac:dyDescent="0.2">
      <c r="A67" s="1">
        <v>94</v>
      </c>
      <c r="B67" s="1" t="s">
        <v>92</v>
      </c>
      <c r="C67" s="1" t="s">
        <v>24</v>
      </c>
      <c r="D67" s="1">
        <v>60</v>
      </c>
      <c r="E67" s="5">
        <v>156.66666666666666</v>
      </c>
      <c r="F67" s="5">
        <v>175</v>
      </c>
      <c r="G67" s="1">
        <v>10000</v>
      </c>
      <c r="H67" s="1">
        <v>12407</v>
      </c>
      <c r="I67" s="1">
        <v>69.183333333333337</v>
      </c>
      <c r="J67" s="1">
        <v>0</v>
      </c>
      <c r="K67" s="1" t="s">
        <v>33</v>
      </c>
      <c r="L67" s="5">
        <v>69.183333333333337</v>
      </c>
      <c r="M67" s="1">
        <v>50</v>
      </c>
      <c r="N67" s="5">
        <v>510.84999999999997</v>
      </c>
      <c r="O67" s="1">
        <v>59</v>
      </c>
      <c r="Q67" s="1">
        <v>10250</v>
      </c>
      <c r="R67" s="1">
        <f t="shared" ref="R67:R90" si="9">H67-Q67</f>
        <v>2157</v>
      </c>
      <c r="S67" s="6">
        <f t="shared" ref="S67:S90" si="10">R67/Q67</f>
        <v>0.2104390243902439</v>
      </c>
      <c r="T67" s="1">
        <v>48</v>
      </c>
      <c r="U67" s="13">
        <f t="shared" ref="U67:U94" si="11">IF(OR(K67="Excessive",K67="NoFly",K67="No Data"),0, 1)</f>
        <v>1</v>
      </c>
      <c r="V67" s="13">
        <f t="shared" ref="V67:V94" si="12">IF(H67&gt;1000, 1, 0)</f>
        <v>1</v>
      </c>
      <c r="W67" s="13">
        <f t="shared" ref="W67:W95" si="13">IF(E67&gt;E$95, 1, 0)</f>
        <v>0</v>
      </c>
      <c r="X67" s="13">
        <f t="shared" ref="X67:X95" si="14">IF(F67&gt;F$95, 1, 0)</f>
        <v>0</v>
      </c>
      <c r="Y67" s="13">
        <f t="shared" ref="Y67:Y95" si="15">IF(ISNUMBER(SEARCH("COTS",C67)), 1, 0)</f>
        <v>1</v>
      </c>
      <c r="Z67" s="13">
        <f t="shared" ref="Z67:Z95" si="16">IF(SUM(U67:Y67) =5, 1, 0)</f>
        <v>0</v>
      </c>
      <c r="AA67" s="13" t="str">
        <f t="shared" ref="AA67:AA95" si="17">IF(Z67=1, S67, "")</f>
        <v/>
      </c>
    </row>
    <row r="68" spans="1:27" ht="15.75" customHeight="1" x14ac:dyDescent="0.2">
      <c r="A68" s="1">
        <v>95</v>
      </c>
      <c r="B68" s="1" t="s">
        <v>77</v>
      </c>
      <c r="C68" s="1" t="s">
        <v>35</v>
      </c>
      <c r="D68" s="1">
        <v>60</v>
      </c>
      <c r="E68" s="5">
        <v>169.5</v>
      </c>
      <c r="F68" s="5">
        <v>230.25</v>
      </c>
      <c r="G68" s="1">
        <v>10000</v>
      </c>
      <c r="H68" s="1">
        <v>12790</v>
      </c>
      <c r="I68" s="1">
        <v>24.5</v>
      </c>
      <c r="J68" s="1">
        <v>150</v>
      </c>
      <c r="K68" s="1" t="s">
        <v>22</v>
      </c>
      <c r="L68" s="5">
        <v>174.5</v>
      </c>
      <c r="N68" s="5">
        <v>634.25</v>
      </c>
      <c r="O68" s="1">
        <v>46</v>
      </c>
      <c r="Q68" s="1">
        <v>10840</v>
      </c>
      <c r="R68" s="1">
        <f t="shared" si="9"/>
        <v>1950</v>
      </c>
      <c r="S68" s="6">
        <f t="shared" si="10"/>
        <v>0.17988929889298894</v>
      </c>
      <c r="T68" s="1">
        <v>43</v>
      </c>
      <c r="U68" s="13">
        <f t="shared" si="11"/>
        <v>1</v>
      </c>
      <c r="V68" s="13">
        <f t="shared" si="12"/>
        <v>1</v>
      </c>
      <c r="W68" s="13">
        <f t="shared" si="13"/>
        <v>1</v>
      </c>
      <c r="X68" s="13">
        <f t="shared" si="14"/>
        <v>1</v>
      </c>
      <c r="Y68" s="13">
        <f t="shared" si="15"/>
        <v>0</v>
      </c>
      <c r="Z68" s="13">
        <f t="shared" si="16"/>
        <v>0</v>
      </c>
      <c r="AA68" s="13" t="str">
        <f t="shared" si="17"/>
        <v/>
      </c>
    </row>
    <row r="69" spans="1:27" ht="15.75" customHeight="1" x14ac:dyDescent="0.2">
      <c r="A69" s="1">
        <v>97</v>
      </c>
      <c r="B69" s="1" t="s">
        <v>111</v>
      </c>
      <c r="C69" s="1" t="s">
        <v>21</v>
      </c>
      <c r="D69" s="1">
        <v>60</v>
      </c>
      <c r="E69" s="5">
        <v>158.33333333333331</v>
      </c>
      <c r="F69" s="5">
        <v>200</v>
      </c>
      <c r="G69" s="1">
        <v>30000</v>
      </c>
      <c r="H69" s="1">
        <v>0</v>
      </c>
      <c r="I69" s="1">
        <v>0</v>
      </c>
      <c r="J69" s="1">
        <v>0</v>
      </c>
      <c r="K69" s="1" t="s">
        <v>105</v>
      </c>
      <c r="L69" s="5">
        <v>0</v>
      </c>
      <c r="N69" s="5">
        <v>418.33333333333331</v>
      </c>
      <c r="O69" s="1">
        <v>74</v>
      </c>
      <c r="Q69" s="1">
        <v>30000</v>
      </c>
      <c r="R69" s="1">
        <f t="shared" si="9"/>
        <v>-30000</v>
      </c>
      <c r="S69" s="6">
        <f t="shared" si="10"/>
        <v>-1</v>
      </c>
      <c r="T69" s="1">
        <v>63</v>
      </c>
      <c r="U69" s="13">
        <f t="shared" si="11"/>
        <v>0</v>
      </c>
      <c r="V69" s="13">
        <f t="shared" si="12"/>
        <v>0</v>
      </c>
      <c r="W69" s="13">
        <f t="shared" si="13"/>
        <v>0</v>
      </c>
      <c r="X69" s="13">
        <f t="shared" si="14"/>
        <v>1</v>
      </c>
      <c r="Y69" s="13">
        <f t="shared" si="15"/>
        <v>1</v>
      </c>
      <c r="Z69" s="13">
        <f t="shared" si="16"/>
        <v>0</v>
      </c>
      <c r="AA69" s="13" t="str">
        <f t="shared" si="17"/>
        <v/>
      </c>
    </row>
    <row r="70" spans="1:27" ht="15.75" customHeight="1" x14ac:dyDescent="0.2">
      <c r="A70" s="1">
        <v>102</v>
      </c>
      <c r="B70" s="1" t="s">
        <v>110</v>
      </c>
      <c r="C70" s="1" t="s">
        <v>24</v>
      </c>
      <c r="D70" s="1">
        <v>60</v>
      </c>
      <c r="E70" s="5">
        <v>184</v>
      </c>
      <c r="F70" s="5">
        <v>175</v>
      </c>
      <c r="G70" s="1">
        <v>10000</v>
      </c>
      <c r="H70" s="1">
        <v>0</v>
      </c>
      <c r="I70" s="1">
        <v>0</v>
      </c>
      <c r="J70" s="1">
        <v>0</v>
      </c>
      <c r="K70" s="1" t="s">
        <v>87</v>
      </c>
      <c r="L70" s="5">
        <v>0</v>
      </c>
      <c r="N70" s="5">
        <v>419</v>
      </c>
      <c r="O70" s="1">
        <v>73</v>
      </c>
      <c r="Q70" s="1">
        <v>10322</v>
      </c>
      <c r="R70" s="1">
        <f t="shared" si="9"/>
        <v>-10322</v>
      </c>
      <c r="S70" s="6">
        <f t="shared" si="10"/>
        <v>-1</v>
      </c>
      <c r="T70" s="1">
        <v>63</v>
      </c>
      <c r="U70" s="13">
        <f t="shared" si="11"/>
        <v>1</v>
      </c>
      <c r="V70" s="13">
        <f t="shared" si="12"/>
        <v>0</v>
      </c>
      <c r="W70" s="13">
        <f t="shared" si="13"/>
        <v>1</v>
      </c>
      <c r="X70" s="13">
        <f t="shared" si="14"/>
        <v>0</v>
      </c>
      <c r="Y70" s="13">
        <f t="shared" si="15"/>
        <v>1</v>
      </c>
      <c r="Z70" s="13">
        <f t="shared" si="16"/>
        <v>0</v>
      </c>
      <c r="AA70" s="13" t="str">
        <f t="shared" si="17"/>
        <v/>
      </c>
    </row>
    <row r="71" spans="1:27" ht="15.75" customHeight="1" x14ac:dyDescent="0.2">
      <c r="A71" s="1">
        <v>103</v>
      </c>
      <c r="B71" s="1" t="s">
        <v>103</v>
      </c>
      <c r="C71" s="1" t="s">
        <v>24</v>
      </c>
      <c r="D71" s="1">
        <v>60</v>
      </c>
      <c r="E71" s="5">
        <v>171</v>
      </c>
      <c r="F71" s="5">
        <v>173</v>
      </c>
      <c r="G71" s="1">
        <v>10000</v>
      </c>
      <c r="H71" s="1">
        <v>0</v>
      </c>
      <c r="I71" s="1">
        <v>0</v>
      </c>
      <c r="J71" s="1">
        <v>0</v>
      </c>
      <c r="K71" s="1" t="s">
        <v>102</v>
      </c>
      <c r="L71" s="5">
        <v>0</v>
      </c>
      <c r="M71" s="1">
        <v>50</v>
      </c>
      <c r="N71" s="5">
        <v>454</v>
      </c>
      <c r="O71" s="1">
        <v>68</v>
      </c>
      <c r="Q71" s="1">
        <v>10187</v>
      </c>
      <c r="R71" s="1">
        <f t="shared" si="9"/>
        <v>-10187</v>
      </c>
      <c r="S71" s="6">
        <f t="shared" si="10"/>
        <v>-1</v>
      </c>
      <c r="T71" s="1">
        <v>63</v>
      </c>
      <c r="U71" s="13">
        <f t="shared" si="11"/>
        <v>1</v>
      </c>
      <c r="V71" s="13">
        <f t="shared" si="12"/>
        <v>0</v>
      </c>
      <c r="W71" s="13">
        <f t="shared" si="13"/>
        <v>1</v>
      </c>
      <c r="X71" s="13">
        <f t="shared" si="14"/>
        <v>0</v>
      </c>
      <c r="Y71" s="13">
        <f t="shared" si="15"/>
        <v>1</v>
      </c>
      <c r="Z71" s="13">
        <f t="shared" si="16"/>
        <v>0</v>
      </c>
      <c r="AA71" s="13" t="str">
        <f t="shared" si="17"/>
        <v/>
      </c>
    </row>
    <row r="72" spans="1:27" ht="15.75" customHeight="1" x14ac:dyDescent="0.2">
      <c r="A72" s="1">
        <v>104</v>
      </c>
      <c r="B72" s="1" t="s">
        <v>117</v>
      </c>
      <c r="C72" s="1" t="s">
        <v>60</v>
      </c>
      <c r="D72" s="1">
        <v>60</v>
      </c>
      <c r="E72" s="5">
        <v>161</v>
      </c>
      <c r="F72" s="5">
        <v>148.5</v>
      </c>
      <c r="G72" s="1">
        <v>10000</v>
      </c>
      <c r="H72" s="1">
        <v>0</v>
      </c>
      <c r="I72" s="1">
        <v>0</v>
      </c>
      <c r="J72" s="1">
        <v>0</v>
      </c>
      <c r="K72" s="1" t="s">
        <v>94</v>
      </c>
      <c r="L72" s="5">
        <v>0</v>
      </c>
      <c r="N72" s="5">
        <v>369.5</v>
      </c>
      <c r="O72" s="1">
        <v>80</v>
      </c>
      <c r="Q72" s="1">
        <v>0.1</v>
      </c>
      <c r="R72" s="1">
        <f t="shared" si="9"/>
        <v>-0.1</v>
      </c>
      <c r="S72" s="6">
        <f t="shared" si="10"/>
        <v>-1</v>
      </c>
      <c r="T72" s="1">
        <v>63</v>
      </c>
      <c r="U72" s="13">
        <f t="shared" si="11"/>
        <v>0</v>
      </c>
      <c r="V72" s="13">
        <f t="shared" si="12"/>
        <v>0</v>
      </c>
      <c r="W72" s="13">
        <f t="shared" si="13"/>
        <v>0</v>
      </c>
      <c r="X72" s="13">
        <f t="shared" si="14"/>
        <v>0</v>
      </c>
      <c r="Y72" s="13">
        <f t="shared" si="15"/>
        <v>0</v>
      </c>
      <c r="Z72" s="13">
        <f t="shared" si="16"/>
        <v>0</v>
      </c>
      <c r="AA72" s="13" t="str">
        <f t="shared" si="17"/>
        <v/>
      </c>
    </row>
    <row r="73" spans="1:27" ht="15.75" customHeight="1" x14ac:dyDescent="0.2">
      <c r="A73" s="1">
        <v>109</v>
      </c>
      <c r="B73" s="1" t="s">
        <v>126</v>
      </c>
      <c r="C73" s="1" t="s">
        <v>24</v>
      </c>
      <c r="D73" s="1">
        <v>30</v>
      </c>
      <c r="E73" s="5">
        <v>183</v>
      </c>
      <c r="F73" s="5">
        <v>0</v>
      </c>
      <c r="G73" s="1">
        <v>10000</v>
      </c>
      <c r="H73" s="1">
        <v>0</v>
      </c>
      <c r="I73" s="1">
        <v>0</v>
      </c>
      <c r="J73" s="1">
        <v>0</v>
      </c>
      <c r="K73" s="1" t="s">
        <v>94</v>
      </c>
      <c r="L73" s="5">
        <v>0</v>
      </c>
      <c r="N73" s="5">
        <v>213</v>
      </c>
      <c r="O73" s="1">
        <v>89</v>
      </c>
      <c r="Q73" s="1">
        <v>0.1</v>
      </c>
      <c r="R73" s="1">
        <f t="shared" si="9"/>
        <v>-0.1</v>
      </c>
      <c r="S73" s="6">
        <f t="shared" si="10"/>
        <v>-1</v>
      </c>
      <c r="T73" s="1">
        <v>63</v>
      </c>
      <c r="U73" s="13">
        <f t="shared" si="11"/>
        <v>0</v>
      </c>
      <c r="V73" s="13">
        <f t="shared" si="12"/>
        <v>0</v>
      </c>
      <c r="W73" s="13">
        <f t="shared" si="13"/>
        <v>1</v>
      </c>
      <c r="X73" s="13">
        <f t="shared" si="14"/>
        <v>0</v>
      </c>
      <c r="Y73" s="13">
        <f t="shared" si="15"/>
        <v>1</v>
      </c>
      <c r="Z73" s="13">
        <f t="shared" si="16"/>
        <v>0</v>
      </c>
      <c r="AA73" s="13" t="str">
        <f t="shared" si="17"/>
        <v/>
      </c>
    </row>
    <row r="74" spans="1:27" ht="15.75" customHeight="1" x14ac:dyDescent="0.2">
      <c r="A74" s="1">
        <v>111</v>
      </c>
      <c r="B74" s="1" t="s">
        <v>96</v>
      </c>
      <c r="C74" s="1" t="s">
        <v>21</v>
      </c>
      <c r="D74" s="1">
        <v>60</v>
      </c>
      <c r="E74" s="5">
        <v>162</v>
      </c>
      <c r="F74" s="5">
        <v>213</v>
      </c>
      <c r="G74" s="1">
        <v>30000</v>
      </c>
      <c r="H74" s="1">
        <v>21550</v>
      </c>
      <c r="I74" s="1">
        <v>21.388888888888857</v>
      </c>
      <c r="J74" s="1">
        <v>0</v>
      </c>
      <c r="K74" s="1" t="s">
        <v>41</v>
      </c>
      <c r="L74" s="5">
        <v>21.388888888888857</v>
      </c>
      <c r="M74" s="1">
        <v>50</v>
      </c>
      <c r="N74" s="5">
        <v>506.38888888888886</v>
      </c>
      <c r="O74" s="1">
        <v>62</v>
      </c>
      <c r="Q74" s="1">
        <v>24237</v>
      </c>
      <c r="R74" s="1">
        <f t="shared" si="9"/>
        <v>-2687</v>
      </c>
      <c r="S74" s="6">
        <f t="shared" si="10"/>
        <v>-0.11086355572059248</v>
      </c>
      <c r="T74" s="1">
        <v>35</v>
      </c>
      <c r="U74" s="13">
        <f t="shared" si="11"/>
        <v>0</v>
      </c>
      <c r="V74" s="13">
        <f t="shared" si="12"/>
        <v>1</v>
      </c>
      <c r="W74" s="13">
        <f t="shared" si="13"/>
        <v>0</v>
      </c>
      <c r="X74" s="13">
        <f t="shared" si="14"/>
        <v>1</v>
      </c>
      <c r="Y74" s="13">
        <f t="shared" si="15"/>
        <v>1</v>
      </c>
      <c r="Z74" s="13">
        <f t="shared" si="16"/>
        <v>0</v>
      </c>
      <c r="AA74" s="13" t="str">
        <f t="shared" si="17"/>
        <v/>
      </c>
    </row>
    <row r="75" spans="1:27" ht="15.75" customHeight="1" x14ac:dyDescent="0.2">
      <c r="A75" s="1">
        <v>113</v>
      </c>
      <c r="B75" s="1" t="s">
        <v>113</v>
      </c>
      <c r="C75" s="1" t="s">
        <v>21</v>
      </c>
      <c r="D75" s="1">
        <v>60</v>
      </c>
      <c r="E75" s="5">
        <v>155.5</v>
      </c>
      <c r="F75" s="5">
        <v>192.05</v>
      </c>
      <c r="G75" s="1">
        <v>30000</v>
      </c>
      <c r="H75" s="1">
        <v>3548</v>
      </c>
      <c r="I75" s="1">
        <v>0</v>
      </c>
      <c r="J75" s="1">
        <v>0</v>
      </c>
      <c r="K75" s="1" t="s">
        <v>41</v>
      </c>
      <c r="L75" s="5">
        <v>0</v>
      </c>
      <c r="N75" s="5">
        <v>407.55</v>
      </c>
      <c r="O75" s="1">
        <v>76</v>
      </c>
      <c r="Q75" s="1">
        <v>30000</v>
      </c>
      <c r="R75" s="1">
        <f t="shared" si="9"/>
        <v>-26452</v>
      </c>
      <c r="S75" s="6">
        <f t="shared" si="10"/>
        <v>-0.88173333333333337</v>
      </c>
      <c r="T75" s="1">
        <v>62</v>
      </c>
      <c r="U75" s="13">
        <f t="shared" si="11"/>
        <v>0</v>
      </c>
      <c r="V75" s="13">
        <f t="shared" si="12"/>
        <v>1</v>
      </c>
      <c r="W75" s="13">
        <f t="shared" si="13"/>
        <v>0</v>
      </c>
      <c r="X75" s="13">
        <f t="shared" si="14"/>
        <v>1</v>
      </c>
      <c r="Y75" s="13">
        <f t="shared" si="15"/>
        <v>1</v>
      </c>
      <c r="Z75" s="13">
        <f t="shared" si="16"/>
        <v>0</v>
      </c>
      <c r="AA75" s="13" t="str">
        <f t="shared" si="17"/>
        <v/>
      </c>
    </row>
    <row r="76" spans="1:27" ht="15.75" customHeight="1" x14ac:dyDescent="0.2">
      <c r="A76" s="1">
        <v>114</v>
      </c>
      <c r="B76" s="1" t="s">
        <v>75</v>
      </c>
      <c r="C76" s="1" t="s">
        <v>24</v>
      </c>
      <c r="D76" s="1">
        <v>60</v>
      </c>
      <c r="E76" s="5">
        <v>83</v>
      </c>
      <c r="F76" s="5">
        <v>159.69999999999999</v>
      </c>
      <c r="G76" s="1">
        <v>10000</v>
      </c>
      <c r="H76" s="1">
        <v>10530</v>
      </c>
      <c r="I76" s="1">
        <v>288.16666666666669</v>
      </c>
      <c r="J76" s="1">
        <v>0</v>
      </c>
      <c r="K76" s="1" t="s">
        <v>41</v>
      </c>
      <c r="L76" s="5">
        <v>288.16666666666669</v>
      </c>
      <c r="M76" s="1">
        <v>50</v>
      </c>
      <c r="N76" s="5">
        <v>640.86666666666667</v>
      </c>
      <c r="O76" s="1">
        <v>44</v>
      </c>
      <c r="Q76" s="1">
        <v>11000</v>
      </c>
      <c r="R76" s="1">
        <f t="shared" si="9"/>
        <v>-470</v>
      </c>
      <c r="S76" s="6">
        <f t="shared" si="10"/>
        <v>-4.2727272727272725E-2</v>
      </c>
      <c r="T76" s="1">
        <v>17</v>
      </c>
      <c r="U76" s="13">
        <f t="shared" si="11"/>
        <v>0</v>
      </c>
      <c r="V76" s="13">
        <f t="shared" si="12"/>
        <v>1</v>
      </c>
      <c r="W76" s="13">
        <f t="shared" si="13"/>
        <v>0</v>
      </c>
      <c r="X76" s="13">
        <f t="shared" si="14"/>
        <v>0</v>
      </c>
      <c r="Y76" s="13">
        <f t="shared" si="15"/>
        <v>1</v>
      </c>
      <c r="Z76" s="13">
        <f t="shared" si="16"/>
        <v>0</v>
      </c>
      <c r="AA76" s="13" t="str">
        <f t="shared" si="17"/>
        <v/>
      </c>
    </row>
    <row r="77" spans="1:27" ht="15.75" customHeight="1" x14ac:dyDescent="0.2">
      <c r="A77" s="1">
        <v>119</v>
      </c>
      <c r="B77" s="1" t="s">
        <v>47</v>
      </c>
      <c r="C77" s="1" t="s">
        <v>24</v>
      </c>
      <c r="D77" s="1">
        <v>60</v>
      </c>
      <c r="E77" s="5">
        <v>184.5</v>
      </c>
      <c r="F77" s="5">
        <v>184</v>
      </c>
      <c r="G77" s="1">
        <v>10000</v>
      </c>
      <c r="H77" s="1">
        <v>9081</v>
      </c>
      <c r="I77" s="1">
        <v>242.78333333333333</v>
      </c>
      <c r="J77" s="1">
        <v>150</v>
      </c>
      <c r="K77" s="1" t="s">
        <v>22</v>
      </c>
      <c r="L77" s="5">
        <v>392.7833333333333</v>
      </c>
      <c r="N77" s="5">
        <v>821.2833333333333</v>
      </c>
      <c r="O77" s="1">
        <v>19</v>
      </c>
      <c r="Q77" s="1">
        <v>9715</v>
      </c>
      <c r="R77" s="1">
        <f t="shared" si="9"/>
        <v>-634</v>
      </c>
      <c r="S77" s="6">
        <f t="shared" si="10"/>
        <v>-6.5259907359752956E-2</v>
      </c>
      <c r="T77" s="1">
        <v>23</v>
      </c>
      <c r="U77" s="13">
        <f t="shared" si="11"/>
        <v>1</v>
      </c>
      <c r="V77" s="13">
        <f t="shared" si="12"/>
        <v>1</v>
      </c>
      <c r="W77" s="13">
        <f t="shared" si="13"/>
        <v>1</v>
      </c>
      <c r="X77" s="13">
        <f t="shared" si="14"/>
        <v>0</v>
      </c>
      <c r="Y77" s="13">
        <f t="shared" si="15"/>
        <v>1</v>
      </c>
      <c r="Z77" s="13">
        <f t="shared" si="16"/>
        <v>0</v>
      </c>
      <c r="AA77" s="13" t="str">
        <f t="shared" si="17"/>
        <v/>
      </c>
    </row>
    <row r="78" spans="1:27" ht="15.75" customHeight="1" x14ac:dyDescent="0.2">
      <c r="A78" s="1">
        <v>120</v>
      </c>
      <c r="B78" s="1" t="s">
        <v>69</v>
      </c>
      <c r="C78" s="1" t="s">
        <v>35</v>
      </c>
      <c r="D78" s="1">
        <v>60</v>
      </c>
      <c r="E78" s="5">
        <v>188</v>
      </c>
      <c r="F78" s="5">
        <v>234</v>
      </c>
      <c r="G78" s="1">
        <v>10000</v>
      </c>
      <c r="H78" s="1">
        <v>4091.207349081365</v>
      </c>
      <c r="I78" s="1">
        <v>0</v>
      </c>
      <c r="J78" s="1">
        <v>150</v>
      </c>
      <c r="K78" s="1" t="s">
        <v>22</v>
      </c>
      <c r="L78" s="5">
        <v>150</v>
      </c>
      <c r="M78" s="1">
        <v>50</v>
      </c>
      <c r="N78" s="5">
        <v>682</v>
      </c>
      <c r="O78" s="1">
        <v>39</v>
      </c>
      <c r="Q78" s="1">
        <v>10000</v>
      </c>
      <c r="R78" s="1">
        <f t="shared" si="9"/>
        <v>-5908.7926509186345</v>
      </c>
      <c r="S78" s="6">
        <f t="shared" si="10"/>
        <v>-0.5908792650918635</v>
      </c>
      <c r="T78" s="1">
        <v>58</v>
      </c>
      <c r="U78" s="13">
        <f t="shared" si="11"/>
        <v>1</v>
      </c>
      <c r="V78" s="13">
        <f t="shared" si="12"/>
        <v>1</v>
      </c>
      <c r="W78" s="13">
        <f t="shared" si="13"/>
        <v>1</v>
      </c>
      <c r="X78" s="13">
        <f t="shared" si="14"/>
        <v>1</v>
      </c>
      <c r="Y78" s="13">
        <f t="shared" si="15"/>
        <v>0</v>
      </c>
      <c r="Z78" s="13">
        <f t="shared" si="16"/>
        <v>0</v>
      </c>
      <c r="AA78" s="13" t="str">
        <f t="shared" si="17"/>
        <v/>
      </c>
    </row>
    <row r="79" spans="1:27" ht="15.75" customHeight="1" x14ac:dyDescent="0.2">
      <c r="A79" s="1">
        <v>121</v>
      </c>
      <c r="B79" s="1" t="s">
        <v>46</v>
      </c>
      <c r="C79" s="1" t="s">
        <v>28</v>
      </c>
      <c r="D79" s="1">
        <v>60</v>
      </c>
      <c r="E79" s="5">
        <v>155.66666666666666</v>
      </c>
      <c r="F79" s="5">
        <v>175</v>
      </c>
      <c r="G79" s="1">
        <v>30000</v>
      </c>
      <c r="H79" s="1">
        <v>26937</v>
      </c>
      <c r="I79" s="1">
        <v>230.88333333333333</v>
      </c>
      <c r="J79" s="1">
        <v>150</v>
      </c>
      <c r="K79" s="1" t="s">
        <v>22</v>
      </c>
      <c r="L79" s="5">
        <v>380.88333333333333</v>
      </c>
      <c r="M79" s="1">
        <v>50</v>
      </c>
      <c r="N79" s="5">
        <v>821.55</v>
      </c>
      <c r="O79" s="1">
        <v>18</v>
      </c>
      <c r="Q79" s="1">
        <v>26666</v>
      </c>
      <c r="R79" s="1">
        <f t="shared" si="9"/>
        <v>271</v>
      </c>
      <c r="S79" s="6">
        <f t="shared" si="10"/>
        <v>1.0162754068851721E-2</v>
      </c>
      <c r="T79" s="1">
        <v>7</v>
      </c>
      <c r="U79" s="13">
        <f t="shared" si="11"/>
        <v>1</v>
      </c>
      <c r="V79" s="13">
        <f t="shared" si="12"/>
        <v>1</v>
      </c>
      <c r="W79" s="13">
        <f t="shared" si="13"/>
        <v>0</v>
      </c>
      <c r="X79" s="13">
        <f t="shared" si="14"/>
        <v>0</v>
      </c>
      <c r="Y79" s="13">
        <f t="shared" si="15"/>
        <v>0</v>
      </c>
      <c r="Z79" s="13">
        <f t="shared" si="16"/>
        <v>0</v>
      </c>
      <c r="AA79" s="13" t="str">
        <f t="shared" si="17"/>
        <v/>
      </c>
    </row>
    <row r="80" spans="1:27" ht="15.75" customHeight="1" x14ac:dyDescent="0.2">
      <c r="A80" s="1">
        <v>122</v>
      </c>
      <c r="B80" s="1" t="s">
        <v>53</v>
      </c>
      <c r="C80" s="1" t="s">
        <v>24</v>
      </c>
      <c r="D80" s="1">
        <v>60</v>
      </c>
      <c r="E80" s="5">
        <v>112</v>
      </c>
      <c r="F80" s="5">
        <v>187</v>
      </c>
      <c r="G80" s="1">
        <v>10000</v>
      </c>
      <c r="H80" s="1">
        <v>9318</v>
      </c>
      <c r="I80" s="1">
        <v>270.43333333333334</v>
      </c>
      <c r="J80" s="1">
        <v>150</v>
      </c>
      <c r="K80" s="1" t="s">
        <v>22</v>
      </c>
      <c r="L80" s="5">
        <v>420.43333333333334</v>
      </c>
      <c r="N80" s="5">
        <v>779.43333333333339</v>
      </c>
      <c r="O80" s="1">
        <v>24</v>
      </c>
      <c r="Q80" s="1">
        <v>10041</v>
      </c>
      <c r="R80" s="1">
        <f t="shared" si="9"/>
        <v>-723</v>
      </c>
      <c r="S80" s="6">
        <f t="shared" si="10"/>
        <v>-7.2004780400358528E-2</v>
      </c>
      <c r="T80" s="1">
        <v>25</v>
      </c>
      <c r="U80" s="13">
        <f t="shared" si="11"/>
        <v>1</v>
      </c>
      <c r="V80" s="13">
        <f t="shared" si="12"/>
        <v>1</v>
      </c>
      <c r="W80" s="13">
        <f t="shared" si="13"/>
        <v>0</v>
      </c>
      <c r="X80" s="13">
        <f t="shared" si="14"/>
        <v>0</v>
      </c>
      <c r="Y80" s="13">
        <f t="shared" si="15"/>
        <v>1</v>
      </c>
      <c r="Z80" s="13">
        <f t="shared" si="16"/>
        <v>0</v>
      </c>
      <c r="AA80" s="13" t="str">
        <f t="shared" si="17"/>
        <v/>
      </c>
    </row>
    <row r="81" spans="1:27" ht="15.75" customHeight="1" x14ac:dyDescent="0.2">
      <c r="A81" s="1">
        <v>125</v>
      </c>
      <c r="B81" s="1" t="s">
        <v>101</v>
      </c>
      <c r="C81" s="1" t="s">
        <v>35</v>
      </c>
      <c r="D81" s="1">
        <v>60</v>
      </c>
      <c r="E81" s="5">
        <v>182</v>
      </c>
      <c r="F81" s="5">
        <v>171</v>
      </c>
      <c r="G81" s="1">
        <v>10000</v>
      </c>
      <c r="H81" s="1">
        <v>0</v>
      </c>
      <c r="I81" s="1">
        <v>0</v>
      </c>
      <c r="J81" s="1">
        <v>0</v>
      </c>
      <c r="K81" s="1" t="s">
        <v>102</v>
      </c>
      <c r="L81" s="5">
        <v>0</v>
      </c>
      <c r="M81" s="1">
        <v>50</v>
      </c>
      <c r="N81" s="5">
        <v>463</v>
      </c>
      <c r="O81" s="1">
        <v>67</v>
      </c>
      <c r="Q81" s="1">
        <v>12664</v>
      </c>
      <c r="R81" s="1">
        <f t="shared" si="9"/>
        <v>-12664</v>
      </c>
      <c r="S81" s="6">
        <f t="shared" si="10"/>
        <v>-1</v>
      </c>
      <c r="T81" s="1">
        <v>63</v>
      </c>
      <c r="U81" s="13">
        <f t="shared" si="11"/>
        <v>1</v>
      </c>
      <c r="V81" s="13">
        <f t="shared" si="12"/>
        <v>0</v>
      </c>
      <c r="W81" s="13">
        <f t="shared" si="13"/>
        <v>1</v>
      </c>
      <c r="X81" s="13">
        <f t="shared" si="14"/>
        <v>0</v>
      </c>
      <c r="Y81" s="13">
        <f t="shared" si="15"/>
        <v>0</v>
      </c>
      <c r="Z81" s="13">
        <f t="shared" si="16"/>
        <v>0</v>
      </c>
      <c r="AA81" s="13" t="str">
        <f t="shared" si="17"/>
        <v/>
      </c>
    </row>
    <row r="82" spans="1:27" ht="15.75" customHeight="1" x14ac:dyDescent="0.2">
      <c r="A82" s="1">
        <v>127</v>
      </c>
      <c r="B82" s="1" t="s">
        <v>52</v>
      </c>
      <c r="C82" s="1" t="s">
        <v>21</v>
      </c>
      <c r="D82" s="1">
        <v>60</v>
      </c>
      <c r="E82" s="5">
        <v>142.5</v>
      </c>
      <c r="F82" s="5">
        <v>223</v>
      </c>
      <c r="G82" s="1">
        <v>30000</v>
      </c>
      <c r="H82" s="1">
        <v>33649</v>
      </c>
      <c r="I82" s="1">
        <v>208.09444444444443</v>
      </c>
      <c r="J82" s="1">
        <v>150</v>
      </c>
      <c r="K82" s="1" t="s">
        <v>22</v>
      </c>
      <c r="L82" s="5">
        <v>358.09444444444443</v>
      </c>
      <c r="N82" s="5">
        <v>783.59444444444443</v>
      </c>
      <c r="O82" s="1">
        <v>23</v>
      </c>
      <c r="Q82" s="1">
        <v>28000</v>
      </c>
      <c r="R82" s="1">
        <f t="shared" si="9"/>
        <v>5649</v>
      </c>
      <c r="S82" s="6">
        <f t="shared" si="10"/>
        <v>0.20175000000000001</v>
      </c>
      <c r="T82" s="1">
        <v>47</v>
      </c>
      <c r="U82" s="13">
        <f t="shared" si="11"/>
        <v>1</v>
      </c>
      <c r="V82" s="13">
        <f t="shared" si="12"/>
        <v>1</v>
      </c>
      <c r="W82" s="13">
        <f t="shared" si="13"/>
        <v>0</v>
      </c>
      <c r="X82" s="13">
        <f t="shared" si="14"/>
        <v>1</v>
      </c>
      <c r="Y82" s="13">
        <f t="shared" si="15"/>
        <v>1</v>
      </c>
      <c r="Z82" s="13">
        <f t="shared" si="16"/>
        <v>0</v>
      </c>
      <c r="AA82" s="13" t="str">
        <f t="shared" si="17"/>
        <v/>
      </c>
    </row>
    <row r="83" spans="1:27" ht="15.75" customHeight="1" x14ac:dyDescent="0.2">
      <c r="A83" s="1">
        <v>128</v>
      </c>
      <c r="B83" s="1" t="s">
        <v>123</v>
      </c>
      <c r="C83" s="1" t="s">
        <v>24</v>
      </c>
      <c r="D83" s="1">
        <v>60</v>
      </c>
      <c r="E83" s="5">
        <v>0</v>
      </c>
      <c r="F83" s="5">
        <v>174</v>
      </c>
      <c r="G83" s="1">
        <v>10000</v>
      </c>
      <c r="H83" s="1">
        <v>7211</v>
      </c>
      <c r="I83" s="1">
        <v>24.616666666666674</v>
      </c>
      <c r="J83" s="1">
        <v>0</v>
      </c>
      <c r="K83" s="1" t="s">
        <v>41</v>
      </c>
      <c r="L83" s="5">
        <v>24.616666666666674</v>
      </c>
      <c r="N83" s="5">
        <v>258.61666666666667</v>
      </c>
      <c r="O83" s="1">
        <v>85</v>
      </c>
      <c r="Q83" s="1">
        <v>10067</v>
      </c>
      <c r="R83" s="1">
        <f t="shared" si="9"/>
        <v>-2856</v>
      </c>
      <c r="S83" s="6">
        <f t="shared" si="10"/>
        <v>-0.28369921525777292</v>
      </c>
      <c r="T83" s="1">
        <v>52</v>
      </c>
      <c r="U83" s="13">
        <f t="shared" si="11"/>
        <v>0</v>
      </c>
      <c r="V83" s="13">
        <f t="shared" si="12"/>
        <v>1</v>
      </c>
      <c r="W83" s="13">
        <f t="shared" si="13"/>
        <v>0</v>
      </c>
      <c r="X83" s="13">
        <f t="shared" si="14"/>
        <v>0</v>
      </c>
      <c r="Y83" s="13">
        <f t="shared" si="15"/>
        <v>1</v>
      </c>
      <c r="Z83" s="13">
        <f t="shared" si="16"/>
        <v>0</v>
      </c>
      <c r="AA83" s="13" t="str">
        <f t="shared" si="17"/>
        <v/>
      </c>
    </row>
    <row r="84" spans="1:27" ht="15.75" customHeight="1" x14ac:dyDescent="0.2">
      <c r="A84" s="1">
        <v>133</v>
      </c>
      <c r="B84" s="1" t="s">
        <v>20</v>
      </c>
      <c r="C84" s="1" t="s">
        <v>21</v>
      </c>
      <c r="D84" s="1">
        <v>60</v>
      </c>
      <c r="E84" s="5">
        <v>198.33333333333334</v>
      </c>
      <c r="F84" s="5">
        <v>240</v>
      </c>
      <c r="G84" s="1">
        <v>30000</v>
      </c>
      <c r="H84" s="1">
        <v>29933</v>
      </c>
      <c r="I84" s="1">
        <v>347.39444444444445</v>
      </c>
      <c r="J84" s="1">
        <v>150</v>
      </c>
      <c r="K84" s="1" t="s">
        <v>22</v>
      </c>
      <c r="L84" s="5">
        <v>497.39444444444445</v>
      </c>
      <c r="M84" s="1">
        <v>50</v>
      </c>
      <c r="N84" s="5">
        <v>1045.7277777777779</v>
      </c>
      <c r="O84" s="1">
        <v>1</v>
      </c>
      <c r="Q84" s="1">
        <v>30000</v>
      </c>
      <c r="R84" s="1">
        <f t="shared" si="9"/>
        <v>-67</v>
      </c>
      <c r="S84" s="6">
        <f t="shared" si="10"/>
        <v>-2.2333333333333333E-3</v>
      </c>
      <c r="T84" s="1">
        <v>3</v>
      </c>
      <c r="U84" s="13">
        <f t="shared" si="11"/>
        <v>1</v>
      </c>
      <c r="V84" s="13">
        <f t="shared" si="12"/>
        <v>1</v>
      </c>
      <c r="W84" s="13">
        <f t="shared" si="13"/>
        <v>1</v>
      </c>
      <c r="X84" s="13">
        <f t="shared" si="14"/>
        <v>1</v>
      </c>
      <c r="Y84" s="13">
        <f t="shared" si="15"/>
        <v>1</v>
      </c>
      <c r="Z84" s="13">
        <f t="shared" si="16"/>
        <v>1</v>
      </c>
      <c r="AA84" s="13">
        <f t="shared" si="17"/>
        <v>-2.2333333333333333E-3</v>
      </c>
    </row>
    <row r="85" spans="1:27" ht="15.75" customHeight="1" x14ac:dyDescent="0.2">
      <c r="A85" s="1">
        <v>134</v>
      </c>
      <c r="B85" s="1" t="s">
        <v>43</v>
      </c>
      <c r="C85" s="1" t="s">
        <v>44</v>
      </c>
      <c r="D85" s="1">
        <v>60</v>
      </c>
      <c r="E85" s="5">
        <v>153.33333333333334</v>
      </c>
      <c r="F85" s="5">
        <v>158.5</v>
      </c>
      <c r="G85" s="1">
        <v>30000</v>
      </c>
      <c r="H85" s="1">
        <v>28878</v>
      </c>
      <c r="I85" s="1">
        <v>306.36666666666667</v>
      </c>
      <c r="J85" s="1">
        <v>150</v>
      </c>
      <c r="K85" s="1" t="s">
        <v>22</v>
      </c>
      <c r="L85" s="5">
        <v>456.36666666666667</v>
      </c>
      <c r="N85" s="5">
        <v>828.2</v>
      </c>
      <c r="O85" s="1">
        <v>16</v>
      </c>
      <c r="Q85" s="1">
        <v>30000</v>
      </c>
      <c r="R85" s="1">
        <f t="shared" si="9"/>
        <v>-1122</v>
      </c>
      <c r="S85" s="6">
        <f t="shared" si="10"/>
        <v>-3.7400000000000003E-2</v>
      </c>
      <c r="T85" s="1">
        <v>14</v>
      </c>
      <c r="U85" s="13">
        <f t="shared" si="11"/>
        <v>1</v>
      </c>
      <c r="V85" s="13">
        <f t="shared" si="12"/>
        <v>1</v>
      </c>
      <c r="W85" s="13">
        <f t="shared" si="13"/>
        <v>0</v>
      </c>
      <c r="X85" s="13">
        <f t="shared" si="14"/>
        <v>0</v>
      </c>
      <c r="Y85" s="13">
        <f t="shared" si="15"/>
        <v>0</v>
      </c>
      <c r="Z85" s="13">
        <f t="shared" si="16"/>
        <v>0</v>
      </c>
      <c r="AA85" s="13" t="str">
        <f t="shared" si="17"/>
        <v/>
      </c>
    </row>
    <row r="86" spans="1:27" ht="15.75" customHeight="1" x14ac:dyDescent="0.2">
      <c r="A86" s="1">
        <v>135</v>
      </c>
      <c r="B86" s="1" t="s">
        <v>67</v>
      </c>
      <c r="C86" s="1" t="s">
        <v>24</v>
      </c>
      <c r="D86" s="1">
        <v>60</v>
      </c>
      <c r="E86" s="5">
        <v>139</v>
      </c>
      <c r="F86" s="5">
        <v>147</v>
      </c>
      <c r="G86" s="1">
        <v>10000</v>
      </c>
      <c r="H86" s="1">
        <v>11293</v>
      </c>
      <c r="I86" s="1">
        <v>199.15</v>
      </c>
      <c r="J86" s="1">
        <v>150</v>
      </c>
      <c r="K86" s="1" t="s">
        <v>26</v>
      </c>
      <c r="L86" s="5">
        <v>349.15</v>
      </c>
      <c r="N86" s="5">
        <v>695.15</v>
      </c>
      <c r="O86" s="1">
        <v>37</v>
      </c>
      <c r="Q86" s="1">
        <v>10200</v>
      </c>
      <c r="R86" s="1">
        <f t="shared" si="9"/>
        <v>1093</v>
      </c>
      <c r="S86" s="6">
        <f t="shared" si="10"/>
        <v>0.10715686274509804</v>
      </c>
      <c r="T86" s="1">
        <v>33</v>
      </c>
      <c r="U86" s="13">
        <f t="shared" si="11"/>
        <v>1</v>
      </c>
      <c r="V86" s="13">
        <f t="shared" si="12"/>
        <v>1</v>
      </c>
      <c r="W86" s="13">
        <f t="shared" si="13"/>
        <v>0</v>
      </c>
      <c r="X86" s="13">
        <f t="shared" si="14"/>
        <v>0</v>
      </c>
      <c r="Y86" s="13">
        <f t="shared" si="15"/>
        <v>1</v>
      </c>
      <c r="Z86" s="13">
        <f t="shared" si="16"/>
        <v>0</v>
      </c>
      <c r="AA86" s="13" t="str">
        <f t="shared" si="17"/>
        <v/>
      </c>
    </row>
    <row r="87" spans="1:27" ht="15.75" customHeight="1" x14ac:dyDescent="0.2">
      <c r="A87" s="1">
        <v>136</v>
      </c>
      <c r="B87" s="1" t="s">
        <v>130</v>
      </c>
      <c r="C87" s="1" t="s">
        <v>24</v>
      </c>
      <c r="D87" s="1">
        <v>60</v>
      </c>
      <c r="E87" s="5">
        <v>0</v>
      </c>
      <c r="F87" s="5">
        <v>0</v>
      </c>
      <c r="G87" s="1">
        <v>10000</v>
      </c>
      <c r="H87" s="1">
        <v>0</v>
      </c>
      <c r="I87" s="1">
        <v>0</v>
      </c>
      <c r="J87" s="1">
        <v>0</v>
      </c>
      <c r="K87" s="1" t="s">
        <v>94</v>
      </c>
      <c r="L87" s="5">
        <v>0</v>
      </c>
      <c r="M87" s="1">
        <v>50</v>
      </c>
      <c r="N87" s="5">
        <v>110</v>
      </c>
      <c r="O87" s="1">
        <v>98</v>
      </c>
      <c r="Q87" s="1">
        <v>0.1</v>
      </c>
      <c r="R87" s="1">
        <f t="shared" si="9"/>
        <v>-0.1</v>
      </c>
      <c r="S87" s="6">
        <f t="shared" si="10"/>
        <v>-1</v>
      </c>
      <c r="T87" s="1">
        <v>63</v>
      </c>
      <c r="U87" s="13">
        <f t="shared" si="11"/>
        <v>0</v>
      </c>
      <c r="V87" s="13">
        <f t="shared" si="12"/>
        <v>0</v>
      </c>
      <c r="W87" s="13">
        <f t="shared" si="13"/>
        <v>0</v>
      </c>
      <c r="X87" s="13">
        <f t="shared" si="14"/>
        <v>0</v>
      </c>
      <c r="Y87" s="13">
        <f t="shared" si="15"/>
        <v>1</v>
      </c>
      <c r="Z87" s="13">
        <f t="shared" si="16"/>
        <v>0</v>
      </c>
      <c r="AA87" s="13" t="str">
        <f t="shared" si="17"/>
        <v/>
      </c>
    </row>
    <row r="88" spans="1:27" ht="15.75" customHeight="1" x14ac:dyDescent="0.2">
      <c r="A88" s="1">
        <v>137</v>
      </c>
      <c r="B88" s="1" t="s">
        <v>29</v>
      </c>
      <c r="C88" s="1" t="s">
        <v>24</v>
      </c>
      <c r="D88" s="1">
        <v>60</v>
      </c>
      <c r="E88" s="5">
        <v>166</v>
      </c>
      <c r="F88" s="5">
        <v>216</v>
      </c>
      <c r="G88" s="1">
        <v>10000</v>
      </c>
      <c r="H88" s="1">
        <v>10321</v>
      </c>
      <c r="I88" s="1">
        <v>312.55</v>
      </c>
      <c r="J88" s="1">
        <v>150</v>
      </c>
      <c r="K88" s="1" t="s">
        <v>22</v>
      </c>
      <c r="L88" s="5">
        <v>462.55</v>
      </c>
      <c r="M88" s="1">
        <v>50</v>
      </c>
      <c r="N88" s="5">
        <v>954.55</v>
      </c>
      <c r="O88" s="1">
        <v>5</v>
      </c>
      <c r="Q88" s="1">
        <v>9500</v>
      </c>
      <c r="R88" s="1">
        <f t="shared" si="9"/>
        <v>821</v>
      </c>
      <c r="S88" s="6">
        <f t="shared" si="10"/>
        <v>8.6421052631578954E-2</v>
      </c>
      <c r="T88" s="1">
        <v>30</v>
      </c>
      <c r="U88" s="13">
        <f t="shared" si="11"/>
        <v>1</v>
      </c>
      <c r="V88" s="13">
        <f t="shared" si="12"/>
        <v>1</v>
      </c>
      <c r="W88" s="13">
        <f t="shared" si="13"/>
        <v>1</v>
      </c>
      <c r="X88" s="13">
        <f t="shared" si="14"/>
        <v>1</v>
      </c>
      <c r="Y88" s="13">
        <f t="shared" si="15"/>
        <v>1</v>
      </c>
      <c r="Z88" s="13">
        <f t="shared" si="16"/>
        <v>1</v>
      </c>
      <c r="AA88" s="13">
        <f t="shared" si="17"/>
        <v>8.6421052631578954E-2</v>
      </c>
    </row>
    <row r="89" spans="1:27" ht="15.75" customHeight="1" x14ac:dyDescent="0.2">
      <c r="A89" s="1">
        <v>139</v>
      </c>
      <c r="B89" s="1" t="s">
        <v>97</v>
      </c>
      <c r="C89" s="1" t="s">
        <v>44</v>
      </c>
      <c r="D89" s="1">
        <v>60</v>
      </c>
      <c r="E89" s="5">
        <v>179</v>
      </c>
      <c r="F89" s="5">
        <v>188</v>
      </c>
      <c r="G89" s="1">
        <v>30000</v>
      </c>
      <c r="H89" s="1">
        <v>0</v>
      </c>
      <c r="I89" s="1">
        <v>0</v>
      </c>
      <c r="J89" s="1">
        <v>0</v>
      </c>
      <c r="K89" s="1" t="s">
        <v>94</v>
      </c>
      <c r="L89" s="5">
        <v>0</v>
      </c>
      <c r="M89" s="1">
        <v>50</v>
      </c>
      <c r="N89" s="5">
        <v>477</v>
      </c>
      <c r="O89" s="1">
        <v>63</v>
      </c>
      <c r="Q89" s="1">
        <v>0.1</v>
      </c>
      <c r="R89" s="1">
        <f t="shared" si="9"/>
        <v>-0.1</v>
      </c>
      <c r="S89" s="6">
        <f t="shared" si="10"/>
        <v>-1</v>
      </c>
      <c r="T89" s="1">
        <v>63</v>
      </c>
      <c r="U89" s="13">
        <f t="shared" si="11"/>
        <v>0</v>
      </c>
      <c r="V89" s="13">
        <f t="shared" si="12"/>
        <v>0</v>
      </c>
      <c r="W89" s="13">
        <f t="shared" si="13"/>
        <v>1</v>
      </c>
      <c r="X89" s="13">
        <f t="shared" si="14"/>
        <v>0</v>
      </c>
      <c r="Y89" s="13">
        <f t="shared" si="15"/>
        <v>0</v>
      </c>
      <c r="Z89" s="13">
        <f t="shared" si="16"/>
        <v>0</v>
      </c>
      <c r="AA89" s="13" t="str">
        <f t="shared" si="17"/>
        <v/>
      </c>
    </row>
    <row r="90" spans="1:27" ht="15.75" customHeight="1" x14ac:dyDescent="0.2">
      <c r="A90" s="1">
        <v>145</v>
      </c>
      <c r="B90" s="1" t="s">
        <v>55</v>
      </c>
      <c r="C90" s="1" t="s">
        <v>24</v>
      </c>
      <c r="D90" s="1">
        <v>60</v>
      </c>
      <c r="E90" s="5">
        <v>171</v>
      </c>
      <c r="F90" s="5">
        <v>192</v>
      </c>
      <c r="G90" s="1">
        <v>10000</v>
      </c>
      <c r="H90" s="1">
        <v>9590</v>
      </c>
      <c r="I90" s="1">
        <v>302.16666666666669</v>
      </c>
      <c r="J90" s="1">
        <v>0</v>
      </c>
      <c r="K90" s="1" t="s">
        <v>41</v>
      </c>
      <c r="L90" s="5">
        <v>302.16666666666669</v>
      </c>
      <c r="M90" s="1">
        <v>50</v>
      </c>
      <c r="N90" s="5">
        <v>775.16666666666674</v>
      </c>
      <c r="O90" s="1">
        <v>26</v>
      </c>
      <c r="Q90" s="1">
        <v>10700</v>
      </c>
      <c r="R90" s="1">
        <f t="shared" si="9"/>
        <v>-1110</v>
      </c>
      <c r="S90" s="6">
        <f t="shared" si="10"/>
        <v>-0.10373831775700934</v>
      </c>
      <c r="T90" s="1">
        <v>32</v>
      </c>
      <c r="U90" s="13">
        <f t="shared" si="11"/>
        <v>0</v>
      </c>
      <c r="V90" s="13">
        <f t="shared" si="12"/>
        <v>1</v>
      </c>
      <c r="W90" s="13">
        <f t="shared" si="13"/>
        <v>1</v>
      </c>
      <c r="X90" s="13">
        <f t="shared" si="14"/>
        <v>1</v>
      </c>
      <c r="Y90" s="13">
        <f t="shared" si="15"/>
        <v>1</v>
      </c>
      <c r="Z90" s="13">
        <f t="shared" si="16"/>
        <v>0</v>
      </c>
      <c r="AA90" s="13" t="str">
        <f t="shared" si="17"/>
        <v/>
      </c>
    </row>
    <row r="91" spans="1:27" ht="15.75" customHeight="1" x14ac:dyDescent="0.2">
      <c r="A91" s="1">
        <v>147</v>
      </c>
      <c r="B91" s="1" t="s">
        <v>131</v>
      </c>
      <c r="C91" s="1" t="s">
        <v>24</v>
      </c>
      <c r="D91" s="1">
        <v>60</v>
      </c>
      <c r="E91" s="5">
        <v>0</v>
      </c>
      <c r="F91" s="5">
        <v>0</v>
      </c>
      <c r="G91" s="1">
        <v>10000</v>
      </c>
      <c r="H91" s="1">
        <v>0</v>
      </c>
      <c r="I91" s="1">
        <v>0</v>
      </c>
      <c r="J91" s="1">
        <v>0</v>
      </c>
      <c r="K91" s="1" t="s">
        <v>94</v>
      </c>
      <c r="L91" s="5">
        <v>0</v>
      </c>
      <c r="N91" s="5">
        <v>60</v>
      </c>
      <c r="O91" s="1">
        <v>99</v>
      </c>
      <c r="S91" s="6"/>
      <c r="U91" s="13">
        <f t="shared" si="11"/>
        <v>0</v>
      </c>
      <c r="V91" s="13">
        <f t="shared" si="12"/>
        <v>0</v>
      </c>
      <c r="W91" s="13">
        <f t="shared" si="13"/>
        <v>0</v>
      </c>
      <c r="X91" s="13">
        <f t="shared" si="14"/>
        <v>0</v>
      </c>
      <c r="Y91" s="13">
        <f t="shared" si="15"/>
        <v>1</v>
      </c>
      <c r="Z91" s="13">
        <f t="shared" si="16"/>
        <v>0</v>
      </c>
      <c r="AA91" s="13" t="str">
        <f t="shared" si="17"/>
        <v/>
      </c>
    </row>
    <row r="92" spans="1:27" ht="15.75" customHeight="1" x14ac:dyDescent="0.2">
      <c r="A92" s="1">
        <v>148</v>
      </c>
      <c r="B92" s="1" t="s">
        <v>27</v>
      </c>
      <c r="C92" s="1" t="s">
        <v>28</v>
      </c>
      <c r="D92" s="1">
        <v>60</v>
      </c>
      <c r="E92" s="5">
        <v>174.25</v>
      </c>
      <c r="F92" s="5">
        <v>237.75</v>
      </c>
      <c r="G92" s="1">
        <v>30000</v>
      </c>
      <c r="H92" s="1">
        <v>28997</v>
      </c>
      <c r="I92" s="1">
        <v>310.99444444444447</v>
      </c>
      <c r="J92" s="1">
        <v>150</v>
      </c>
      <c r="K92" s="1" t="s">
        <v>22</v>
      </c>
      <c r="L92" s="5">
        <v>460.99444444444447</v>
      </c>
      <c r="M92" s="1">
        <v>50</v>
      </c>
      <c r="N92" s="5">
        <v>982.99444444444453</v>
      </c>
      <c r="O92" s="1">
        <v>4</v>
      </c>
      <c r="Q92" s="1">
        <v>29750</v>
      </c>
      <c r="R92" s="1">
        <v>753</v>
      </c>
      <c r="S92" s="6">
        <v>2.5310924369747897E-2</v>
      </c>
      <c r="T92" s="1">
        <v>9</v>
      </c>
      <c r="U92" s="13">
        <f t="shared" si="11"/>
        <v>1</v>
      </c>
      <c r="V92" s="13">
        <f t="shared" si="12"/>
        <v>1</v>
      </c>
      <c r="W92" s="13">
        <f t="shared" si="13"/>
        <v>1</v>
      </c>
      <c r="X92" s="13">
        <f t="shared" si="14"/>
        <v>1</v>
      </c>
      <c r="Y92" s="13">
        <f t="shared" si="15"/>
        <v>0</v>
      </c>
      <c r="Z92" s="13">
        <f t="shared" si="16"/>
        <v>0</v>
      </c>
      <c r="AA92" s="13" t="str">
        <f t="shared" si="17"/>
        <v/>
      </c>
    </row>
    <row r="93" spans="1:27" ht="15.75" customHeight="1" x14ac:dyDescent="0.2">
      <c r="A93" s="1">
        <v>149</v>
      </c>
      <c r="B93" s="1" t="s">
        <v>100</v>
      </c>
      <c r="C93" s="1" t="s">
        <v>60</v>
      </c>
      <c r="D93" s="1">
        <v>60</v>
      </c>
      <c r="E93" s="5">
        <v>169.33333333333331</v>
      </c>
      <c r="F93" s="5">
        <v>186</v>
      </c>
      <c r="G93" s="1">
        <v>10000</v>
      </c>
      <c r="H93" s="1">
        <v>0</v>
      </c>
      <c r="I93" s="1">
        <v>0</v>
      </c>
      <c r="J93" s="1">
        <v>0</v>
      </c>
      <c r="K93" s="1" t="s">
        <v>94</v>
      </c>
      <c r="L93" s="5">
        <v>0</v>
      </c>
      <c r="M93" s="1">
        <v>50</v>
      </c>
      <c r="N93" s="5">
        <v>465.33333333333331</v>
      </c>
      <c r="O93" s="1">
        <v>66</v>
      </c>
      <c r="Q93" s="1">
        <v>10304</v>
      </c>
      <c r="R93" s="1">
        <v>10304</v>
      </c>
      <c r="S93" s="6">
        <v>1</v>
      </c>
      <c r="T93" s="1">
        <v>63</v>
      </c>
      <c r="U93" s="13">
        <f t="shared" si="11"/>
        <v>0</v>
      </c>
      <c r="V93" s="13">
        <f t="shared" si="12"/>
        <v>0</v>
      </c>
      <c r="W93" s="13">
        <f t="shared" si="13"/>
        <v>1</v>
      </c>
      <c r="X93" s="13">
        <f t="shared" si="14"/>
        <v>0</v>
      </c>
      <c r="Y93" s="13">
        <f t="shared" si="15"/>
        <v>0</v>
      </c>
      <c r="Z93" s="13">
        <f t="shared" si="16"/>
        <v>0</v>
      </c>
      <c r="AA93" s="13" t="str">
        <f t="shared" si="17"/>
        <v/>
      </c>
    </row>
    <row r="94" spans="1:27" ht="15.75" customHeight="1" x14ac:dyDescent="0.2">
      <c r="A94" s="1">
        <v>152</v>
      </c>
      <c r="B94" s="1" t="s">
        <v>85</v>
      </c>
      <c r="C94" s="1" t="s">
        <v>21</v>
      </c>
      <c r="D94" s="1">
        <v>60</v>
      </c>
      <c r="E94" s="5">
        <v>169.5</v>
      </c>
      <c r="F94" s="5">
        <v>165</v>
      </c>
      <c r="G94" s="1">
        <v>30000</v>
      </c>
      <c r="H94" s="1">
        <v>0</v>
      </c>
      <c r="I94" s="1">
        <v>0</v>
      </c>
      <c r="J94" s="1">
        <v>150</v>
      </c>
      <c r="K94" s="1" t="s">
        <v>22</v>
      </c>
      <c r="L94" s="5">
        <v>150</v>
      </c>
      <c r="N94" s="5">
        <v>544.5</v>
      </c>
      <c r="O94" s="1">
        <v>54</v>
      </c>
      <c r="Q94" s="1">
        <v>0.1</v>
      </c>
      <c r="R94" s="1">
        <v>0.1</v>
      </c>
      <c r="S94" s="6">
        <v>1</v>
      </c>
      <c r="T94" s="1">
        <v>63</v>
      </c>
      <c r="U94" s="13">
        <f t="shared" si="11"/>
        <v>1</v>
      </c>
      <c r="V94" s="13">
        <f t="shared" si="12"/>
        <v>0</v>
      </c>
      <c r="W94" s="13">
        <f t="shared" si="13"/>
        <v>1</v>
      </c>
      <c r="X94" s="13">
        <f t="shared" si="14"/>
        <v>0</v>
      </c>
      <c r="Y94" s="13">
        <f t="shared" si="15"/>
        <v>1</v>
      </c>
      <c r="Z94" s="13">
        <f t="shared" si="16"/>
        <v>0</v>
      </c>
      <c r="AA94" s="13" t="str">
        <f t="shared" si="17"/>
        <v/>
      </c>
    </row>
    <row r="95" spans="1:27" ht="15.75" customHeight="1" x14ac:dyDescent="0.2">
      <c r="E95" s="5">
        <f>_xlfn.PERCENTILE.INC(E3:E94, 0.5)</f>
        <v>163</v>
      </c>
      <c r="F95" s="5">
        <f>_xlfn.PERCENTILE.INC(F3:F94, 0.5)</f>
        <v>189</v>
      </c>
      <c r="L95" s="5"/>
      <c r="N95" s="5"/>
      <c r="S95" s="6"/>
      <c r="W95" s="13">
        <f t="shared" si="13"/>
        <v>0</v>
      </c>
      <c r="X95" s="13">
        <f t="shared" si="14"/>
        <v>0</v>
      </c>
      <c r="Y95" s="13">
        <f t="shared" si="15"/>
        <v>0</v>
      </c>
      <c r="Z95" s="13">
        <f t="shared" si="16"/>
        <v>0</v>
      </c>
      <c r="AA95" s="13" t="str">
        <f t="shared" si="17"/>
        <v/>
      </c>
    </row>
    <row r="96" spans="1:27" ht="15.75" customHeight="1" x14ac:dyDescent="0.2">
      <c r="E96" s="5"/>
      <c r="F96" s="5"/>
      <c r="L96" s="5"/>
      <c r="N96" s="5"/>
      <c r="S96" s="6"/>
    </row>
    <row r="97" spans="5:19" ht="15.75" customHeight="1" x14ac:dyDescent="0.2">
      <c r="E97" s="5"/>
      <c r="F97" s="5"/>
      <c r="L97" s="5"/>
      <c r="N97" s="5"/>
      <c r="S97" s="6"/>
    </row>
    <row r="98" spans="5:19" ht="15.75" customHeight="1" x14ac:dyDescent="0.2">
      <c r="E98" s="5"/>
      <c r="F98" s="5"/>
      <c r="L98" s="5"/>
      <c r="N98" s="5"/>
      <c r="S98" s="6"/>
    </row>
    <row r="99" spans="5:19" ht="15.75" customHeight="1" x14ac:dyDescent="0.2">
      <c r="E99" s="5"/>
      <c r="F99" s="5"/>
      <c r="L99" s="5"/>
      <c r="N99" s="5"/>
      <c r="S99" s="6"/>
    </row>
    <row r="100" spans="5:19" ht="15.75" customHeight="1" x14ac:dyDescent="0.2">
      <c r="E100" s="5"/>
      <c r="F100" s="5"/>
      <c r="L100" s="5"/>
      <c r="N100" s="5"/>
      <c r="S100" s="6"/>
    </row>
    <row r="101" spans="5:19" ht="15.75" customHeight="1" x14ac:dyDescent="0.2">
      <c r="E101" s="5"/>
      <c r="F101" s="5"/>
      <c r="L101" s="5"/>
      <c r="N101" s="5"/>
      <c r="S101" s="6"/>
    </row>
    <row r="102" spans="5:19" ht="15.75" customHeight="1" x14ac:dyDescent="0.2">
      <c r="E102" s="5"/>
      <c r="F102" s="5"/>
      <c r="L102" s="5"/>
      <c r="N102" s="5"/>
      <c r="S102" s="6"/>
    </row>
    <row r="103" spans="5:19" ht="15.75" customHeight="1" x14ac:dyDescent="0.2">
      <c r="E103" s="5"/>
      <c r="F103" s="5"/>
      <c r="L103" s="5"/>
      <c r="N103" s="5"/>
      <c r="S103" s="6"/>
    </row>
    <row r="104" spans="5:19" ht="15.75" customHeight="1" x14ac:dyDescent="0.2">
      <c r="E104" s="5"/>
      <c r="F104" s="5"/>
      <c r="L104" s="5"/>
      <c r="N104" s="5"/>
      <c r="S104" s="6"/>
    </row>
    <row r="105" spans="5:19" ht="15.75" customHeight="1" x14ac:dyDescent="0.2">
      <c r="E105" s="5"/>
      <c r="F105" s="5"/>
      <c r="L105" s="5"/>
      <c r="N105" s="5"/>
      <c r="S105" s="6"/>
    </row>
    <row r="106" spans="5:19" ht="15.75" customHeight="1" x14ac:dyDescent="0.2">
      <c r="E106" s="5"/>
      <c r="F106" s="5"/>
      <c r="L106" s="5"/>
      <c r="N106" s="5"/>
      <c r="S106" s="6"/>
    </row>
    <row r="107" spans="5:19" ht="15.75" customHeight="1" x14ac:dyDescent="0.2">
      <c r="E107" s="5"/>
      <c r="F107" s="5"/>
      <c r="L107" s="5"/>
      <c r="N107" s="5"/>
      <c r="S107" s="6"/>
    </row>
    <row r="108" spans="5:19" ht="15.75" customHeight="1" x14ac:dyDescent="0.2">
      <c r="E108" s="5"/>
      <c r="F108" s="5"/>
      <c r="L108" s="5"/>
      <c r="N108" s="5"/>
      <c r="S108" s="6"/>
    </row>
    <row r="109" spans="5:19" ht="15.75" customHeight="1" x14ac:dyDescent="0.2">
      <c r="E109" s="5"/>
      <c r="F109" s="5"/>
      <c r="L109" s="5"/>
      <c r="N109" s="5"/>
      <c r="S109" s="6"/>
    </row>
    <row r="110" spans="5:19" ht="15.75" customHeight="1" x14ac:dyDescent="0.2">
      <c r="E110" s="5"/>
      <c r="F110" s="5"/>
      <c r="L110" s="5"/>
      <c r="N110" s="5"/>
      <c r="S110" s="6"/>
    </row>
    <row r="111" spans="5:19" ht="15.75" customHeight="1" x14ac:dyDescent="0.2">
      <c r="E111" s="5"/>
      <c r="F111" s="5"/>
      <c r="L111" s="5"/>
      <c r="N111" s="5"/>
      <c r="S111" s="6"/>
    </row>
    <row r="112" spans="5:19" ht="15.75" customHeight="1" x14ac:dyDescent="0.2">
      <c r="E112" s="5"/>
      <c r="F112" s="5"/>
      <c r="L112" s="5"/>
      <c r="N112" s="5"/>
      <c r="S112" s="6"/>
    </row>
    <row r="113" spans="5:19" ht="15.75" customHeight="1" x14ac:dyDescent="0.2">
      <c r="E113" s="5"/>
      <c r="F113" s="5"/>
      <c r="L113" s="5"/>
      <c r="N113" s="5"/>
      <c r="S113" s="6"/>
    </row>
    <row r="114" spans="5:19" ht="15.75" customHeight="1" x14ac:dyDescent="0.2">
      <c r="E114" s="5"/>
      <c r="F114" s="5"/>
      <c r="L114" s="5"/>
      <c r="N114" s="5"/>
      <c r="S114" s="6"/>
    </row>
    <row r="115" spans="5:19" ht="15.75" customHeight="1" x14ac:dyDescent="0.2">
      <c r="E115" s="5"/>
      <c r="F115" s="5"/>
      <c r="L115" s="5"/>
      <c r="N115" s="5"/>
      <c r="S115" s="6"/>
    </row>
    <row r="116" spans="5:19" ht="15.75" customHeight="1" x14ac:dyDescent="0.2">
      <c r="E116" s="5"/>
      <c r="F116" s="5"/>
      <c r="L116" s="5"/>
      <c r="N116" s="5"/>
      <c r="S116" s="6"/>
    </row>
    <row r="117" spans="5:19" ht="15.75" customHeight="1" x14ac:dyDescent="0.2">
      <c r="E117" s="5"/>
      <c r="F117" s="5"/>
      <c r="L117" s="5"/>
      <c r="N117" s="5"/>
      <c r="S117" s="6"/>
    </row>
    <row r="118" spans="5:19" ht="15.75" customHeight="1" x14ac:dyDescent="0.2">
      <c r="E118" s="5"/>
      <c r="F118" s="5"/>
      <c r="L118" s="5"/>
      <c r="N118" s="5"/>
      <c r="S118" s="6"/>
    </row>
    <row r="119" spans="5:19" ht="15.75" customHeight="1" x14ac:dyDescent="0.2">
      <c r="E119" s="5"/>
      <c r="F119" s="5"/>
      <c r="L119" s="5"/>
      <c r="N119" s="5"/>
      <c r="S119" s="6"/>
    </row>
    <row r="120" spans="5:19" ht="15.75" customHeight="1" x14ac:dyDescent="0.2">
      <c r="E120" s="5"/>
      <c r="F120" s="5"/>
      <c r="L120" s="5"/>
      <c r="N120" s="5"/>
      <c r="S120" s="6"/>
    </row>
    <row r="121" spans="5:19" ht="15.75" customHeight="1" x14ac:dyDescent="0.2">
      <c r="E121" s="5"/>
      <c r="F121" s="5"/>
      <c r="L121" s="5"/>
      <c r="N121" s="5"/>
      <c r="S121" s="6"/>
    </row>
    <row r="122" spans="5:19" ht="15.75" customHeight="1" x14ac:dyDescent="0.2">
      <c r="E122" s="5"/>
      <c r="F122" s="5"/>
      <c r="L122" s="5"/>
      <c r="N122" s="5"/>
      <c r="S122" s="6"/>
    </row>
    <row r="123" spans="5:19" ht="15.75" customHeight="1" x14ac:dyDescent="0.2">
      <c r="E123" s="5"/>
      <c r="F123" s="5"/>
      <c r="L123" s="5"/>
      <c r="N123" s="5"/>
      <c r="S123" s="6"/>
    </row>
    <row r="124" spans="5:19" ht="15.75" customHeight="1" x14ac:dyDescent="0.2">
      <c r="E124" s="5"/>
      <c r="F124" s="5"/>
      <c r="L124" s="5"/>
      <c r="N124" s="5"/>
      <c r="S124" s="6"/>
    </row>
    <row r="125" spans="5:19" ht="15.75" customHeight="1" x14ac:dyDescent="0.2">
      <c r="E125" s="5"/>
      <c r="F125" s="5"/>
      <c r="L125" s="5"/>
      <c r="N125" s="5"/>
      <c r="S125" s="6"/>
    </row>
    <row r="126" spans="5:19" ht="15.75" customHeight="1" x14ac:dyDescent="0.2">
      <c r="E126" s="5"/>
      <c r="F126" s="5"/>
      <c r="L126" s="5"/>
      <c r="N126" s="5"/>
      <c r="S126" s="6"/>
    </row>
    <row r="127" spans="5:19" ht="15.75" customHeight="1" x14ac:dyDescent="0.2">
      <c r="E127" s="5"/>
      <c r="F127" s="5"/>
      <c r="L127" s="5"/>
      <c r="N127" s="5"/>
      <c r="S127" s="6"/>
    </row>
    <row r="128" spans="5:19" ht="15.75" customHeight="1" x14ac:dyDescent="0.2">
      <c r="E128" s="5"/>
      <c r="F128" s="5"/>
      <c r="L128" s="5"/>
      <c r="N128" s="5"/>
      <c r="S128" s="6"/>
    </row>
    <row r="129" spans="5:19" ht="15.75" customHeight="1" x14ac:dyDescent="0.2">
      <c r="E129" s="5"/>
      <c r="F129" s="5"/>
      <c r="L129" s="5"/>
      <c r="N129" s="5"/>
      <c r="S129" s="6"/>
    </row>
    <row r="130" spans="5:19" ht="15.75" customHeight="1" x14ac:dyDescent="0.2">
      <c r="E130" s="5"/>
      <c r="F130" s="5"/>
      <c r="L130" s="5"/>
      <c r="N130" s="5"/>
      <c r="S130" s="6"/>
    </row>
    <row r="131" spans="5:19" ht="15.75" customHeight="1" x14ac:dyDescent="0.2">
      <c r="E131" s="5"/>
      <c r="F131" s="5"/>
      <c r="L131" s="5"/>
      <c r="N131" s="5"/>
      <c r="S131" s="6"/>
    </row>
    <row r="132" spans="5:19" ht="15.75" customHeight="1" x14ac:dyDescent="0.2">
      <c r="E132" s="5"/>
      <c r="F132" s="5"/>
      <c r="L132" s="5"/>
      <c r="N132" s="5"/>
      <c r="S132" s="6"/>
    </row>
    <row r="133" spans="5:19" ht="15.75" customHeight="1" x14ac:dyDescent="0.2">
      <c r="E133" s="5"/>
      <c r="F133" s="5"/>
      <c r="L133" s="5"/>
      <c r="N133" s="5"/>
      <c r="S133" s="6"/>
    </row>
    <row r="134" spans="5:19" ht="15.75" customHeight="1" x14ac:dyDescent="0.2">
      <c r="E134" s="5"/>
      <c r="F134" s="5"/>
      <c r="L134" s="5"/>
      <c r="N134" s="5"/>
      <c r="S134" s="6"/>
    </row>
    <row r="135" spans="5:19" ht="15.75" customHeight="1" x14ac:dyDescent="0.2">
      <c r="E135" s="5"/>
      <c r="F135" s="5"/>
      <c r="L135" s="5"/>
      <c r="N135" s="5"/>
      <c r="S135" s="6"/>
    </row>
    <row r="136" spans="5:19" ht="15.75" customHeight="1" x14ac:dyDescent="0.2">
      <c r="E136" s="5"/>
      <c r="F136" s="5"/>
      <c r="L136" s="5"/>
      <c r="N136" s="5"/>
      <c r="S136" s="6"/>
    </row>
    <row r="137" spans="5:19" ht="15.75" customHeight="1" x14ac:dyDescent="0.2">
      <c r="E137" s="5"/>
      <c r="F137" s="5"/>
      <c r="L137" s="5"/>
      <c r="N137" s="5"/>
      <c r="S137" s="6"/>
    </row>
    <row r="138" spans="5:19" ht="15.75" customHeight="1" x14ac:dyDescent="0.2">
      <c r="E138" s="5"/>
      <c r="F138" s="5"/>
      <c r="L138" s="5"/>
      <c r="N138" s="5"/>
      <c r="S138" s="6"/>
    </row>
    <row r="139" spans="5:19" ht="15.75" customHeight="1" x14ac:dyDescent="0.2">
      <c r="E139" s="5"/>
      <c r="F139" s="5"/>
      <c r="L139" s="5"/>
      <c r="N139" s="5"/>
      <c r="S139" s="6"/>
    </row>
    <row r="140" spans="5:19" ht="15.75" customHeight="1" x14ac:dyDescent="0.2">
      <c r="E140" s="5"/>
      <c r="F140" s="5"/>
      <c r="L140" s="5"/>
      <c r="N140" s="5"/>
      <c r="S140" s="6"/>
    </row>
    <row r="141" spans="5:19" ht="15.75" customHeight="1" x14ac:dyDescent="0.2">
      <c r="E141" s="5"/>
      <c r="F141" s="5"/>
      <c r="L141" s="5"/>
      <c r="N141" s="5"/>
      <c r="S141" s="6"/>
    </row>
    <row r="142" spans="5:19" ht="15.75" customHeight="1" x14ac:dyDescent="0.2">
      <c r="E142" s="5"/>
      <c r="F142" s="5"/>
      <c r="L142" s="5"/>
      <c r="N142" s="5"/>
      <c r="S142" s="6"/>
    </row>
    <row r="143" spans="5:19" ht="15.75" customHeight="1" x14ac:dyDescent="0.2">
      <c r="E143" s="5"/>
      <c r="F143" s="5"/>
      <c r="L143" s="5"/>
      <c r="N143" s="5"/>
      <c r="S143" s="6"/>
    </row>
    <row r="144" spans="5:19" ht="15.75" customHeight="1" x14ac:dyDescent="0.2">
      <c r="E144" s="5"/>
      <c r="F144" s="5"/>
      <c r="L144" s="5"/>
      <c r="N144" s="5"/>
      <c r="S144" s="6"/>
    </row>
    <row r="145" spans="5:19" ht="15.75" customHeight="1" x14ac:dyDescent="0.2">
      <c r="E145" s="5"/>
      <c r="F145" s="5"/>
      <c r="L145" s="5"/>
      <c r="N145" s="5"/>
      <c r="S145" s="6"/>
    </row>
    <row r="146" spans="5:19" ht="15.75" customHeight="1" x14ac:dyDescent="0.2">
      <c r="E146" s="5"/>
      <c r="F146" s="5"/>
      <c r="L146" s="5"/>
      <c r="N146" s="5"/>
      <c r="S146" s="6"/>
    </row>
    <row r="147" spans="5:19" ht="15.75" customHeight="1" x14ac:dyDescent="0.2">
      <c r="E147" s="5"/>
      <c r="F147" s="5"/>
      <c r="L147" s="5"/>
      <c r="N147" s="5"/>
      <c r="S147" s="6"/>
    </row>
    <row r="148" spans="5:19" ht="15.75" customHeight="1" x14ac:dyDescent="0.2">
      <c r="E148" s="5"/>
      <c r="F148" s="5"/>
      <c r="L148" s="5"/>
      <c r="N148" s="5"/>
      <c r="S148" s="6"/>
    </row>
    <row r="149" spans="5:19" ht="15.75" customHeight="1" x14ac:dyDescent="0.2">
      <c r="E149" s="5"/>
      <c r="F149" s="5"/>
      <c r="L149" s="5"/>
      <c r="N149" s="5"/>
      <c r="S149" s="6"/>
    </row>
    <row r="150" spans="5:19" ht="15.75" customHeight="1" x14ac:dyDescent="0.2">
      <c r="E150" s="5"/>
      <c r="F150" s="5"/>
      <c r="L150" s="5"/>
      <c r="N150" s="5"/>
      <c r="S150" s="6"/>
    </row>
    <row r="151" spans="5:19" ht="15.75" customHeight="1" x14ac:dyDescent="0.2">
      <c r="E151" s="5"/>
      <c r="F151" s="5"/>
      <c r="L151" s="5"/>
      <c r="N151" s="5"/>
      <c r="S151" s="6"/>
    </row>
    <row r="152" spans="5:19" ht="15.75" customHeight="1" x14ac:dyDescent="0.2">
      <c r="E152" s="5"/>
      <c r="F152" s="5"/>
      <c r="L152" s="5"/>
      <c r="N152" s="5"/>
      <c r="S152" s="6"/>
    </row>
    <row r="153" spans="5:19" ht="15.75" customHeight="1" x14ac:dyDescent="0.2">
      <c r="E153" s="5"/>
      <c r="F153" s="5"/>
      <c r="L153" s="5"/>
      <c r="N153" s="5"/>
      <c r="S153" s="6"/>
    </row>
    <row r="154" spans="5:19" ht="15.75" customHeight="1" x14ac:dyDescent="0.2">
      <c r="E154" s="5"/>
      <c r="F154" s="5"/>
      <c r="L154" s="5"/>
      <c r="N154" s="5"/>
      <c r="S154" s="6"/>
    </row>
    <row r="155" spans="5:19" ht="15.75" customHeight="1" x14ac:dyDescent="0.2">
      <c r="E155" s="5"/>
      <c r="F155" s="5"/>
      <c r="L155" s="5"/>
      <c r="N155" s="5"/>
      <c r="S155" s="6"/>
    </row>
    <row r="156" spans="5:19" ht="15.75" customHeight="1" x14ac:dyDescent="0.2">
      <c r="E156" s="5"/>
      <c r="F156" s="5"/>
      <c r="L156" s="5"/>
      <c r="N156" s="5"/>
      <c r="S156" s="6"/>
    </row>
    <row r="157" spans="5:19" ht="15.75" customHeight="1" x14ac:dyDescent="0.2">
      <c r="E157" s="5"/>
      <c r="F157" s="5"/>
      <c r="L157" s="5"/>
      <c r="N157" s="5"/>
      <c r="S157" s="6"/>
    </row>
    <row r="158" spans="5:19" ht="15.75" customHeight="1" x14ac:dyDescent="0.2">
      <c r="E158" s="5"/>
      <c r="F158" s="5"/>
      <c r="L158" s="5"/>
      <c r="N158" s="5"/>
      <c r="S158" s="6"/>
    </row>
    <row r="159" spans="5:19" ht="15.75" customHeight="1" x14ac:dyDescent="0.2">
      <c r="E159" s="5"/>
      <c r="F159" s="5"/>
      <c r="L159" s="5"/>
      <c r="N159" s="5"/>
      <c r="S159" s="6"/>
    </row>
    <row r="160" spans="5:19" ht="15.75" customHeight="1" x14ac:dyDescent="0.2">
      <c r="E160" s="5"/>
      <c r="F160" s="5"/>
      <c r="L160" s="5"/>
      <c r="N160" s="5"/>
      <c r="S160" s="6"/>
    </row>
    <row r="161" spans="5:19" ht="15.75" customHeight="1" x14ac:dyDescent="0.2">
      <c r="E161" s="5"/>
      <c r="F161" s="5"/>
      <c r="L161" s="5"/>
      <c r="N161" s="5"/>
      <c r="S161" s="6"/>
    </row>
    <row r="162" spans="5:19" ht="15.75" customHeight="1" x14ac:dyDescent="0.2">
      <c r="E162" s="5"/>
      <c r="F162" s="5"/>
      <c r="L162" s="5"/>
      <c r="N162" s="5"/>
      <c r="S162" s="6"/>
    </row>
    <row r="163" spans="5:19" ht="15.75" customHeight="1" x14ac:dyDescent="0.2">
      <c r="E163" s="5"/>
      <c r="F163" s="5"/>
      <c r="L163" s="5"/>
      <c r="N163" s="5"/>
      <c r="S163" s="6"/>
    </row>
    <row r="164" spans="5:19" ht="15.75" customHeight="1" x14ac:dyDescent="0.2">
      <c r="E164" s="5"/>
      <c r="F164" s="5"/>
      <c r="L164" s="5"/>
      <c r="N164" s="5"/>
      <c r="S164" s="6"/>
    </row>
    <row r="165" spans="5:19" ht="15.75" customHeight="1" x14ac:dyDescent="0.2">
      <c r="E165" s="5"/>
      <c r="F165" s="5"/>
      <c r="L165" s="5"/>
      <c r="N165" s="5"/>
      <c r="S165" s="6"/>
    </row>
    <row r="166" spans="5:19" ht="15.75" customHeight="1" x14ac:dyDescent="0.2">
      <c r="E166" s="5"/>
      <c r="F166" s="5"/>
      <c r="L166" s="5"/>
      <c r="N166" s="5"/>
      <c r="S166" s="6"/>
    </row>
    <row r="167" spans="5:19" ht="15.75" customHeight="1" x14ac:dyDescent="0.2">
      <c r="E167" s="5"/>
      <c r="F167" s="5"/>
      <c r="L167" s="5"/>
      <c r="N167" s="5"/>
      <c r="S167" s="6"/>
    </row>
    <row r="168" spans="5:19" ht="15.75" customHeight="1" x14ac:dyDescent="0.2">
      <c r="E168" s="5"/>
      <c r="F168" s="5"/>
      <c r="L168" s="5"/>
      <c r="N168" s="5"/>
      <c r="S168" s="6"/>
    </row>
    <row r="169" spans="5:19" ht="15.75" customHeight="1" x14ac:dyDescent="0.2">
      <c r="E169" s="5"/>
      <c r="F169" s="5"/>
      <c r="L169" s="5"/>
      <c r="N169" s="5"/>
      <c r="S169" s="6"/>
    </row>
    <row r="170" spans="5:19" ht="15.75" customHeight="1" x14ac:dyDescent="0.2">
      <c r="E170" s="5"/>
      <c r="F170" s="5"/>
      <c r="L170" s="5"/>
      <c r="N170" s="5"/>
      <c r="S170" s="6"/>
    </row>
    <row r="171" spans="5:19" ht="15.75" customHeight="1" x14ac:dyDescent="0.2">
      <c r="E171" s="5"/>
      <c r="F171" s="5"/>
      <c r="L171" s="5"/>
      <c r="N171" s="5"/>
      <c r="S171" s="6"/>
    </row>
    <row r="172" spans="5:19" ht="15.75" customHeight="1" x14ac:dyDescent="0.2">
      <c r="E172" s="5"/>
      <c r="F172" s="5"/>
      <c r="L172" s="5"/>
      <c r="N172" s="5"/>
      <c r="S172" s="6"/>
    </row>
    <row r="173" spans="5:19" ht="15.75" customHeight="1" x14ac:dyDescent="0.2">
      <c r="E173" s="5"/>
      <c r="F173" s="5"/>
      <c r="L173" s="5"/>
      <c r="N173" s="5"/>
      <c r="S173" s="6"/>
    </row>
    <row r="174" spans="5:19" ht="15.75" customHeight="1" x14ac:dyDescent="0.2">
      <c r="E174" s="5"/>
      <c r="F174" s="5"/>
      <c r="L174" s="5"/>
      <c r="N174" s="5"/>
      <c r="S174" s="6"/>
    </row>
    <row r="175" spans="5:19" ht="15.75" customHeight="1" x14ac:dyDescent="0.2">
      <c r="E175" s="5"/>
      <c r="F175" s="5"/>
      <c r="L175" s="5"/>
      <c r="N175" s="5"/>
      <c r="S175" s="6"/>
    </row>
    <row r="176" spans="5:19" ht="15.75" customHeight="1" x14ac:dyDescent="0.2">
      <c r="E176" s="5"/>
      <c r="F176" s="5"/>
      <c r="L176" s="5"/>
      <c r="N176" s="5"/>
      <c r="S176" s="6"/>
    </row>
    <row r="177" spans="5:19" ht="15.75" customHeight="1" x14ac:dyDescent="0.2">
      <c r="E177" s="5"/>
      <c r="F177" s="5"/>
      <c r="L177" s="5"/>
      <c r="N177" s="5"/>
      <c r="S177" s="6"/>
    </row>
    <row r="178" spans="5:19" ht="15.75" customHeight="1" x14ac:dyDescent="0.2">
      <c r="E178" s="5"/>
      <c r="F178" s="5"/>
      <c r="L178" s="5"/>
      <c r="N178" s="5"/>
      <c r="S178" s="6"/>
    </row>
    <row r="179" spans="5:19" ht="15.75" customHeight="1" x14ac:dyDescent="0.2">
      <c r="E179" s="5"/>
      <c r="F179" s="5"/>
      <c r="L179" s="5"/>
      <c r="N179" s="5"/>
      <c r="S179" s="6"/>
    </row>
    <row r="180" spans="5:19" ht="15.75" customHeight="1" x14ac:dyDescent="0.2">
      <c r="E180" s="5"/>
      <c r="F180" s="5"/>
      <c r="L180" s="5"/>
      <c r="N180" s="5"/>
      <c r="S180" s="6"/>
    </row>
    <row r="181" spans="5:19" ht="15.75" customHeight="1" x14ac:dyDescent="0.2">
      <c r="E181" s="5"/>
      <c r="F181" s="5"/>
      <c r="L181" s="5"/>
      <c r="N181" s="5"/>
      <c r="S181" s="6"/>
    </row>
    <row r="182" spans="5:19" ht="15.75" customHeight="1" x14ac:dyDescent="0.2">
      <c r="E182" s="5"/>
      <c r="F182" s="5"/>
      <c r="L182" s="5"/>
      <c r="N182" s="5"/>
      <c r="S182" s="6"/>
    </row>
    <row r="183" spans="5:19" ht="15.75" customHeight="1" x14ac:dyDescent="0.2">
      <c r="E183" s="5"/>
      <c r="F183" s="5"/>
      <c r="L183" s="5"/>
      <c r="N183" s="5"/>
      <c r="S183" s="6"/>
    </row>
    <row r="184" spans="5:19" ht="15.75" customHeight="1" x14ac:dyDescent="0.2">
      <c r="E184" s="5"/>
      <c r="F184" s="5"/>
      <c r="L184" s="5"/>
      <c r="N184" s="5"/>
      <c r="S184" s="6"/>
    </row>
    <row r="185" spans="5:19" ht="15.75" customHeight="1" x14ac:dyDescent="0.2">
      <c r="E185" s="5"/>
      <c r="F185" s="5"/>
      <c r="L185" s="5"/>
      <c r="N185" s="5"/>
      <c r="S185" s="6"/>
    </row>
    <row r="186" spans="5:19" ht="15.75" customHeight="1" x14ac:dyDescent="0.2">
      <c r="E186" s="5"/>
      <c r="F186" s="5"/>
      <c r="L186" s="5"/>
      <c r="N186" s="5"/>
      <c r="S186" s="6"/>
    </row>
    <row r="187" spans="5:19" ht="15.75" customHeight="1" x14ac:dyDescent="0.2">
      <c r="E187" s="5"/>
      <c r="F187" s="5"/>
      <c r="L187" s="5"/>
      <c r="N187" s="5"/>
      <c r="S187" s="6"/>
    </row>
    <row r="188" spans="5:19" ht="15.75" customHeight="1" x14ac:dyDescent="0.2">
      <c r="E188" s="5"/>
      <c r="F188" s="5"/>
      <c r="L188" s="5"/>
      <c r="N188" s="5"/>
      <c r="S188" s="6"/>
    </row>
    <row r="189" spans="5:19" ht="15.75" customHeight="1" x14ac:dyDescent="0.2">
      <c r="E189" s="5"/>
      <c r="F189" s="5"/>
      <c r="L189" s="5"/>
      <c r="N189" s="5"/>
      <c r="S189" s="6"/>
    </row>
    <row r="190" spans="5:19" ht="15.75" customHeight="1" x14ac:dyDescent="0.2">
      <c r="E190" s="5"/>
      <c r="F190" s="5"/>
      <c r="L190" s="5"/>
      <c r="N190" s="5"/>
      <c r="S190" s="6"/>
    </row>
    <row r="191" spans="5:19" ht="15.75" customHeight="1" x14ac:dyDescent="0.2">
      <c r="E191" s="5"/>
      <c r="F191" s="5"/>
      <c r="L191" s="5"/>
      <c r="N191" s="5"/>
      <c r="S191" s="6"/>
    </row>
    <row r="192" spans="5:19" ht="15.75" customHeight="1" x14ac:dyDescent="0.2">
      <c r="E192" s="5"/>
      <c r="F192" s="5"/>
      <c r="L192" s="5"/>
      <c r="N192" s="5"/>
      <c r="S192" s="6"/>
    </row>
    <row r="193" spans="5:19" ht="15.75" customHeight="1" x14ac:dyDescent="0.2">
      <c r="E193" s="5"/>
      <c r="F193" s="5"/>
      <c r="L193" s="5"/>
      <c r="N193" s="5"/>
      <c r="S193" s="6"/>
    </row>
    <row r="194" spans="5:19" ht="15.75" customHeight="1" x14ac:dyDescent="0.2">
      <c r="E194" s="5"/>
      <c r="F194" s="5"/>
      <c r="L194" s="5"/>
      <c r="N194" s="5"/>
      <c r="S194" s="6"/>
    </row>
    <row r="195" spans="5:19" ht="15.75" customHeight="1" x14ac:dyDescent="0.2">
      <c r="E195" s="5"/>
      <c r="F195" s="5"/>
      <c r="L195" s="5"/>
      <c r="N195" s="5"/>
      <c r="S195" s="6"/>
    </row>
    <row r="196" spans="5:19" ht="15.75" customHeight="1" x14ac:dyDescent="0.2">
      <c r="E196" s="5"/>
      <c r="F196" s="5"/>
      <c r="L196" s="5"/>
      <c r="N196" s="5"/>
      <c r="S196" s="6"/>
    </row>
    <row r="197" spans="5:19" ht="15.75" customHeight="1" x14ac:dyDescent="0.2">
      <c r="E197" s="5"/>
      <c r="F197" s="5"/>
      <c r="L197" s="5"/>
      <c r="N197" s="5"/>
      <c r="S197" s="6"/>
    </row>
    <row r="198" spans="5:19" ht="15.75" customHeight="1" x14ac:dyDescent="0.2">
      <c r="E198" s="5"/>
      <c r="F198" s="5"/>
      <c r="L198" s="5"/>
      <c r="N198" s="5"/>
      <c r="S198" s="6"/>
    </row>
    <row r="199" spans="5:19" ht="15.75" customHeight="1" x14ac:dyDescent="0.2">
      <c r="E199" s="5"/>
      <c r="F199" s="5"/>
      <c r="L199" s="5"/>
      <c r="N199" s="5"/>
      <c r="S199" s="6"/>
    </row>
    <row r="200" spans="5:19" ht="15.75" customHeight="1" x14ac:dyDescent="0.2">
      <c r="E200" s="5"/>
      <c r="F200" s="5"/>
      <c r="L200" s="5"/>
      <c r="N200" s="5"/>
      <c r="S200" s="6"/>
    </row>
    <row r="201" spans="5:19" ht="15.75" customHeight="1" x14ac:dyDescent="0.2">
      <c r="E201" s="5"/>
      <c r="F201" s="5"/>
      <c r="L201" s="5"/>
      <c r="N201" s="5"/>
      <c r="S201" s="6"/>
    </row>
    <row r="202" spans="5:19" ht="15.75" customHeight="1" x14ac:dyDescent="0.2">
      <c r="E202" s="5"/>
      <c r="F202" s="5"/>
      <c r="L202" s="5"/>
      <c r="N202" s="5"/>
      <c r="S202" s="6"/>
    </row>
    <row r="203" spans="5:19" ht="15.75" customHeight="1" x14ac:dyDescent="0.2">
      <c r="E203" s="5"/>
      <c r="F203" s="5"/>
      <c r="L203" s="5"/>
      <c r="N203" s="5"/>
      <c r="S203" s="6"/>
    </row>
    <row r="204" spans="5:19" ht="15.75" customHeight="1" x14ac:dyDescent="0.2">
      <c r="E204" s="5"/>
      <c r="F204" s="5"/>
      <c r="L204" s="5"/>
      <c r="N204" s="5"/>
      <c r="S204" s="6"/>
    </row>
    <row r="205" spans="5:19" ht="15.75" customHeight="1" x14ac:dyDescent="0.2">
      <c r="E205" s="5"/>
      <c r="F205" s="5"/>
      <c r="L205" s="5"/>
      <c r="N205" s="5"/>
      <c r="S205" s="6"/>
    </row>
    <row r="206" spans="5:19" ht="15.75" customHeight="1" x14ac:dyDescent="0.2">
      <c r="E206" s="5"/>
      <c r="F206" s="5"/>
      <c r="L206" s="5"/>
      <c r="N206" s="5"/>
      <c r="S206" s="6"/>
    </row>
    <row r="207" spans="5:19" ht="15.75" customHeight="1" x14ac:dyDescent="0.2">
      <c r="E207" s="5"/>
      <c r="F207" s="5"/>
      <c r="L207" s="5"/>
      <c r="N207" s="5"/>
      <c r="S207" s="6"/>
    </row>
    <row r="208" spans="5:19" ht="15.75" customHeight="1" x14ac:dyDescent="0.2">
      <c r="E208" s="5"/>
      <c r="F208" s="5"/>
      <c r="L208" s="5"/>
      <c r="N208" s="5"/>
      <c r="S208" s="6"/>
    </row>
    <row r="209" spans="5:19" ht="15.75" customHeight="1" x14ac:dyDescent="0.2">
      <c r="E209" s="5"/>
      <c r="F209" s="5"/>
      <c r="L209" s="5"/>
      <c r="N209" s="5"/>
      <c r="S209" s="6"/>
    </row>
    <row r="210" spans="5:19" ht="15.75" customHeight="1" x14ac:dyDescent="0.2">
      <c r="E210" s="5"/>
      <c r="F210" s="5"/>
      <c r="L210" s="5"/>
      <c r="N210" s="5"/>
      <c r="S210" s="6"/>
    </row>
    <row r="211" spans="5:19" ht="15.75" customHeight="1" x14ac:dyDescent="0.2">
      <c r="E211" s="5"/>
      <c r="F211" s="5"/>
      <c r="L211" s="5"/>
      <c r="N211" s="5"/>
      <c r="S211" s="6"/>
    </row>
    <row r="212" spans="5:19" ht="15.75" customHeight="1" x14ac:dyDescent="0.2">
      <c r="E212" s="5"/>
      <c r="F212" s="5"/>
      <c r="L212" s="5"/>
      <c r="N212" s="5"/>
      <c r="S212" s="6"/>
    </row>
    <row r="213" spans="5:19" ht="15.75" customHeight="1" x14ac:dyDescent="0.2">
      <c r="E213" s="5"/>
      <c r="F213" s="5"/>
      <c r="L213" s="5"/>
      <c r="N213" s="5"/>
      <c r="S213" s="6"/>
    </row>
    <row r="214" spans="5:19" ht="15.75" customHeight="1" x14ac:dyDescent="0.2">
      <c r="E214" s="5"/>
      <c r="F214" s="5"/>
      <c r="L214" s="5"/>
      <c r="N214" s="5"/>
      <c r="S214" s="6"/>
    </row>
    <row r="215" spans="5:19" ht="15.75" customHeight="1" x14ac:dyDescent="0.2">
      <c r="E215" s="5"/>
      <c r="F215" s="5"/>
      <c r="L215" s="5"/>
      <c r="N215" s="5"/>
      <c r="S215" s="6"/>
    </row>
    <row r="216" spans="5:19" ht="15.75" customHeight="1" x14ac:dyDescent="0.2">
      <c r="E216" s="5"/>
      <c r="F216" s="5"/>
      <c r="L216" s="5"/>
      <c r="N216" s="5"/>
      <c r="S216" s="6"/>
    </row>
    <row r="217" spans="5:19" ht="15.75" customHeight="1" x14ac:dyDescent="0.2">
      <c r="E217" s="5"/>
      <c r="F217" s="5"/>
      <c r="L217" s="5"/>
      <c r="N217" s="5"/>
      <c r="S217" s="6"/>
    </row>
    <row r="218" spans="5:19" ht="15.75" customHeight="1" x14ac:dyDescent="0.2">
      <c r="E218" s="5"/>
      <c r="F218" s="5"/>
      <c r="L218" s="5"/>
      <c r="N218" s="5"/>
      <c r="S218" s="6"/>
    </row>
    <row r="219" spans="5:19" ht="15.75" customHeight="1" x14ac:dyDescent="0.2">
      <c r="E219" s="5"/>
      <c r="F219" s="5"/>
      <c r="L219" s="5"/>
      <c r="N219" s="5"/>
      <c r="S219" s="6"/>
    </row>
    <row r="220" spans="5:19" ht="15.75" customHeight="1" x14ac:dyDescent="0.2">
      <c r="E220" s="5"/>
      <c r="F220" s="5"/>
      <c r="L220" s="5"/>
      <c r="N220" s="5"/>
      <c r="S220" s="6"/>
    </row>
    <row r="221" spans="5:19" ht="15.75" customHeight="1" x14ac:dyDescent="0.2">
      <c r="E221" s="5"/>
      <c r="F221" s="5"/>
      <c r="L221" s="5"/>
      <c r="N221" s="5"/>
      <c r="S221" s="6"/>
    </row>
    <row r="222" spans="5:19" ht="15.75" customHeight="1" x14ac:dyDescent="0.2">
      <c r="E222" s="5"/>
      <c r="F222" s="5"/>
      <c r="L222" s="5"/>
      <c r="N222" s="5"/>
      <c r="S222" s="6"/>
    </row>
    <row r="223" spans="5:19" ht="15.75" customHeight="1" x14ac:dyDescent="0.2">
      <c r="E223" s="5"/>
      <c r="F223" s="5"/>
      <c r="L223" s="5"/>
      <c r="N223" s="5"/>
      <c r="S223" s="6"/>
    </row>
    <row r="224" spans="5:19" ht="15.75" customHeight="1" x14ac:dyDescent="0.2">
      <c r="E224" s="5"/>
      <c r="F224" s="5"/>
      <c r="L224" s="5"/>
      <c r="N224" s="5"/>
      <c r="S224" s="6"/>
    </row>
    <row r="225" spans="5:19" ht="15.75" customHeight="1" x14ac:dyDescent="0.2">
      <c r="E225" s="5"/>
      <c r="F225" s="5"/>
      <c r="L225" s="5"/>
      <c r="N225" s="5"/>
      <c r="S225" s="6"/>
    </row>
    <row r="226" spans="5:19" ht="15.75" customHeight="1" x14ac:dyDescent="0.2">
      <c r="E226" s="5"/>
      <c r="F226" s="5"/>
      <c r="L226" s="5"/>
      <c r="N226" s="5"/>
      <c r="S226" s="6"/>
    </row>
    <row r="227" spans="5:19" ht="15.75" customHeight="1" x14ac:dyDescent="0.2">
      <c r="E227" s="5"/>
      <c r="F227" s="5"/>
      <c r="L227" s="5"/>
      <c r="N227" s="5"/>
      <c r="S227" s="6"/>
    </row>
    <row r="228" spans="5:19" ht="15.75" customHeight="1" x14ac:dyDescent="0.2">
      <c r="E228" s="5"/>
      <c r="F228" s="5"/>
      <c r="L228" s="5"/>
      <c r="N228" s="5"/>
      <c r="S228" s="6"/>
    </row>
    <row r="229" spans="5:19" ht="15.75" customHeight="1" x14ac:dyDescent="0.2">
      <c r="E229" s="5"/>
      <c r="F229" s="5"/>
      <c r="L229" s="5"/>
      <c r="N229" s="5"/>
      <c r="S229" s="6"/>
    </row>
    <row r="230" spans="5:19" ht="15.75" customHeight="1" x14ac:dyDescent="0.2">
      <c r="E230" s="5"/>
      <c r="F230" s="5"/>
      <c r="L230" s="5"/>
      <c r="N230" s="5"/>
      <c r="S230" s="6"/>
    </row>
    <row r="231" spans="5:19" ht="15.75" customHeight="1" x14ac:dyDescent="0.2">
      <c r="E231" s="5"/>
      <c r="F231" s="5"/>
      <c r="L231" s="5"/>
      <c r="N231" s="5"/>
      <c r="S231" s="6"/>
    </row>
    <row r="232" spans="5:19" ht="15.75" customHeight="1" x14ac:dyDescent="0.2">
      <c r="E232" s="5"/>
      <c r="F232" s="5"/>
      <c r="L232" s="5"/>
      <c r="N232" s="5"/>
      <c r="S232" s="6"/>
    </row>
    <row r="233" spans="5:19" ht="15.75" customHeight="1" x14ac:dyDescent="0.2">
      <c r="E233" s="5"/>
      <c r="F233" s="5"/>
      <c r="L233" s="5"/>
      <c r="N233" s="5"/>
      <c r="S233" s="6"/>
    </row>
    <row r="234" spans="5:19" ht="15.75" customHeight="1" x14ac:dyDescent="0.2">
      <c r="E234" s="5"/>
      <c r="F234" s="5"/>
      <c r="L234" s="5"/>
      <c r="N234" s="5"/>
      <c r="S234" s="6"/>
    </row>
    <row r="235" spans="5:19" ht="15.75" customHeight="1" x14ac:dyDescent="0.2">
      <c r="E235" s="5"/>
      <c r="F235" s="5"/>
      <c r="L235" s="5"/>
      <c r="N235" s="5"/>
      <c r="S235" s="6"/>
    </row>
    <row r="236" spans="5:19" ht="15.75" customHeight="1" x14ac:dyDescent="0.2">
      <c r="E236" s="5"/>
      <c r="F236" s="5"/>
      <c r="L236" s="5"/>
      <c r="N236" s="5"/>
      <c r="S236" s="6"/>
    </row>
    <row r="237" spans="5:19" ht="15.75" customHeight="1" x14ac:dyDescent="0.2">
      <c r="E237" s="5"/>
      <c r="F237" s="5"/>
      <c r="L237" s="5"/>
      <c r="N237" s="5"/>
      <c r="S237" s="6"/>
    </row>
    <row r="238" spans="5:19" ht="15.75" customHeight="1" x14ac:dyDescent="0.2">
      <c r="E238" s="5"/>
      <c r="F238" s="5"/>
      <c r="L238" s="5"/>
      <c r="N238" s="5"/>
      <c r="S238" s="6"/>
    </row>
    <row r="239" spans="5:19" ht="15.75" customHeight="1" x14ac:dyDescent="0.2">
      <c r="E239" s="5"/>
      <c r="F239" s="5"/>
      <c r="L239" s="5"/>
      <c r="N239" s="5"/>
      <c r="S239" s="6"/>
    </row>
    <row r="240" spans="5:19" ht="15.75" customHeight="1" x14ac:dyDescent="0.2">
      <c r="E240" s="5"/>
      <c r="F240" s="5"/>
      <c r="L240" s="5"/>
      <c r="N240" s="5"/>
      <c r="S240" s="6"/>
    </row>
    <row r="241" spans="5:19" ht="15.75" customHeight="1" x14ac:dyDescent="0.2">
      <c r="E241" s="5"/>
      <c r="F241" s="5"/>
      <c r="L241" s="5"/>
      <c r="N241" s="5"/>
      <c r="S241" s="6"/>
    </row>
    <row r="242" spans="5:19" ht="15.75" customHeight="1" x14ac:dyDescent="0.2">
      <c r="E242" s="5"/>
      <c r="F242" s="5"/>
      <c r="L242" s="5"/>
      <c r="N242" s="5"/>
      <c r="S242" s="6"/>
    </row>
    <row r="243" spans="5:19" ht="15.75" customHeight="1" x14ac:dyDescent="0.2">
      <c r="E243" s="5"/>
      <c r="F243" s="5"/>
      <c r="L243" s="5"/>
      <c r="N243" s="5"/>
      <c r="S243" s="6"/>
    </row>
    <row r="244" spans="5:19" ht="15.75" customHeight="1" x14ac:dyDescent="0.2">
      <c r="E244" s="5"/>
      <c r="F244" s="5"/>
      <c r="L244" s="5"/>
      <c r="N244" s="5"/>
      <c r="S244" s="6"/>
    </row>
    <row r="245" spans="5:19" ht="15.75" customHeight="1" x14ac:dyDescent="0.2">
      <c r="E245" s="5"/>
      <c r="F245" s="5"/>
      <c r="L245" s="5"/>
      <c r="N245" s="5"/>
      <c r="S245" s="6"/>
    </row>
    <row r="246" spans="5:19" ht="15.75" customHeight="1" x14ac:dyDescent="0.2">
      <c r="E246" s="5"/>
      <c r="F246" s="5"/>
      <c r="L246" s="5"/>
      <c r="N246" s="5"/>
      <c r="S246" s="6"/>
    </row>
    <row r="247" spans="5:19" ht="15.75" customHeight="1" x14ac:dyDescent="0.2">
      <c r="E247" s="5"/>
      <c r="F247" s="5"/>
      <c r="L247" s="5"/>
      <c r="N247" s="5"/>
      <c r="S247" s="6"/>
    </row>
    <row r="248" spans="5:19" ht="15.75" customHeight="1" x14ac:dyDescent="0.2">
      <c r="E248" s="5"/>
      <c r="F248" s="5"/>
      <c r="L248" s="5"/>
      <c r="N248" s="5"/>
      <c r="S248" s="6"/>
    </row>
    <row r="249" spans="5:19" ht="15.75" customHeight="1" x14ac:dyDescent="0.2">
      <c r="E249" s="5"/>
      <c r="F249" s="5"/>
      <c r="L249" s="5"/>
      <c r="N249" s="5"/>
      <c r="S249" s="6"/>
    </row>
    <row r="250" spans="5:19" ht="15.75" customHeight="1" x14ac:dyDescent="0.2">
      <c r="E250" s="5"/>
      <c r="F250" s="5"/>
      <c r="L250" s="5"/>
      <c r="N250" s="5"/>
      <c r="S250" s="6"/>
    </row>
    <row r="251" spans="5:19" ht="15.75" customHeight="1" x14ac:dyDescent="0.2">
      <c r="E251" s="5"/>
      <c r="F251" s="5"/>
      <c r="L251" s="5"/>
      <c r="N251" s="5"/>
      <c r="S251" s="6"/>
    </row>
    <row r="252" spans="5:19" ht="15.75" customHeight="1" x14ac:dyDescent="0.2">
      <c r="E252" s="5"/>
      <c r="F252" s="5"/>
      <c r="L252" s="5"/>
      <c r="N252" s="5"/>
      <c r="S252" s="6"/>
    </row>
    <row r="253" spans="5:19" ht="15.75" customHeight="1" x14ac:dyDescent="0.2">
      <c r="E253" s="5"/>
      <c r="F253" s="5"/>
      <c r="L253" s="5"/>
      <c r="N253" s="5"/>
      <c r="S253" s="6"/>
    </row>
    <row r="254" spans="5:19" ht="15.75" customHeight="1" x14ac:dyDescent="0.2">
      <c r="E254" s="5"/>
      <c r="F254" s="5"/>
      <c r="L254" s="5"/>
      <c r="N254" s="5"/>
      <c r="S254" s="6"/>
    </row>
    <row r="255" spans="5:19" ht="15.75" customHeight="1" x14ac:dyDescent="0.2">
      <c r="E255" s="5"/>
      <c r="F255" s="5"/>
      <c r="L255" s="5"/>
      <c r="N255" s="5"/>
      <c r="S255" s="6"/>
    </row>
    <row r="256" spans="5:19" ht="15.75" customHeight="1" x14ac:dyDescent="0.2">
      <c r="E256" s="5"/>
      <c r="F256" s="5"/>
      <c r="L256" s="5"/>
      <c r="N256" s="5"/>
      <c r="S256" s="6"/>
    </row>
    <row r="257" spans="5:19" ht="15.75" customHeight="1" x14ac:dyDescent="0.2">
      <c r="E257" s="5"/>
      <c r="F257" s="5"/>
      <c r="L257" s="5"/>
      <c r="N257" s="5"/>
      <c r="S257" s="6"/>
    </row>
    <row r="258" spans="5:19" ht="15.75" customHeight="1" x14ac:dyDescent="0.2">
      <c r="E258" s="5"/>
      <c r="F258" s="5"/>
      <c r="L258" s="5"/>
      <c r="N258" s="5"/>
      <c r="S258" s="6"/>
    </row>
    <row r="259" spans="5:19" ht="15.75" customHeight="1" x14ac:dyDescent="0.2">
      <c r="E259" s="5"/>
      <c r="F259" s="5"/>
      <c r="L259" s="5"/>
      <c r="N259" s="5"/>
      <c r="S259" s="6"/>
    </row>
    <row r="260" spans="5:19" ht="15.75" customHeight="1" x14ac:dyDescent="0.2">
      <c r="E260" s="5"/>
      <c r="F260" s="5"/>
      <c r="L260" s="5"/>
      <c r="N260" s="5"/>
      <c r="S260" s="6"/>
    </row>
    <row r="261" spans="5:19" ht="15.75" customHeight="1" x14ac:dyDescent="0.2">
      <c r="E261" s="5"/>
      <c r="F261" s="5"/>
      <c r="L261" s="5"/>
      <c r="N261" s="5"/>
      <c r="S261" s="6"/>
    </row>
    <row r="262" spans="5:19" ht="15.75" customHeight="1" x14ac:dyDescent="0.2">
      <c r="E262" s="5"/>
      <c r="F262" s="5"/>
      <c r="L262" s="5"/>
      <c r="N262" s="5"/>
      <c r="S262" s="6"/>
    </row>
    <row r="263" spans="5:19" ht="15.75" customHeight="1" x14ac:dyDescent="0.2">
      <c r="E263" s="5"/>
      <c r="F263" s="5"/>
      <c r="L263" s="5"/>
      <c r="N263" s="5"/>
      <c r="S263" s="6"/>
    </row>
    <row r="264" spans="5:19" ht="15.75" customHeight="1" x14ac:dyDescent="0.2">
      <c r="E264" s="5"/>
      <c r="F264" s="5"/>
      <c r="L264" s="5"/>
      <c r="N264" s="5"/>
      <c r="S264" s="6"/>
    </row>
    <row r="265" spans="5:19" ht="15.75" customHeight="1" x14ac:dyDescent="0.2">
      <c r="E265" s="5"/>
      <c r="F265" s="5"/>
      <c r="L265" s="5"/>
      <c r="N265" s="5"/>
      <c r="S265" s="6"/>
    </row>
    <row r="266" spans="5:19" ht="15.75" customHeight="1" x14ac:dyDescent="0.2">
      <c r="E266" s="5"/>
      <c r="F266" s="5"/>
      <c r="L266" s="5"/>
      <c r="N266" s="5"/>
      <c r="S266" s="6"/>
    </row>
    <row r="267" spans="5:19" ht="15.75" customHeight="1" x14ac:dyDescent="0.2">
      <c r="E267" s="5"/>
      <c r="F267" s="5"/>
      <c r="L267" s="5"/>
      <c r="N267" s="5"/>
      <c r="S267" s="6"/>
    </row>
    <row r="268" spans="5:19" ht="15.75" customHeight="1" x14ac:dyDescent="0.2">
      <c r="E268" s="5"/>
      <c r="F268" s="5"/>
      <c r="L268" s="5"/>
      <c r="N268" s="5"/>
      <c r="S268" s="6"/>
    </row>
    <row r="269" spans="5:19" ht="15.75" customHeight="1" x14ac:dyDescent="0.2">
      <c r="E269" s="5"/>
      <c r="F269" s="5"/>
      <c r="L269" s="5"/>
      <c r="N269" s="5"/>
      <c r="S269" s="6"/>
    </row>
    <row r="270" spans="5:19" ht="15.75" customHeight="1" x14ac:dyDescent="0.2">
      <c r="E270" s="5"/>
      <c r="F270" s="5"/>
      <c r="L270" s="5"/>
      <c r="N270" s="5"/>
      <c r="S270" s="6"/>
    </row>
    <row r="271" spans="5:19" ht="15.75" customHeight="1" x14ac:dyDescent="0.2">
      <c r="E271" s="5"/>
      <c r="F271" s="5"/>
      <c r="L271" s="5"/>
      <c r="N271" s="5"/>
      <c r="S271" s="6"/>
    </row>
    <row r="272" spans="5:19" ht="15.75" customHeight="1" x14ac:dyDescent="0.2">
      <c r="E272" s="5"/>
      <c r="F272" s="5"/>
      <c r="L272" s="5"/>
      <c r="N272" s="5"/>
      <c r="S272" s="6"/>
    </row>
    <row r="273" spans="5:19" ht="15.75" customHeight="1" x14ac:dyDescent="0.2">
      <c r="E273" s="5"/>
      <c r="F273" s="5"/>
      <c r="L273" s="5"/>
      <c r="N273" s="5"/>
      <c r="S273" s="6"/>
    </row>
    <row r="274" spans="5:19" ht="15.75" customHeight="1" x14ac:dyDescent="0.2">
      <c r="E274" s="5"/>
      <c r="F274" s="5"/>
      <c r="L274" s="5"/>
      <c r="N274" s="5"/>
      <c r="S274" s="6"/>
    </row>
    <row r="275" spans="5:19" ht="15.75" customHeight="1" x14ac:dyDescent="0.2">
      <c r="E275" s="5"/>
      <c r="F275" s="5"/>
      <c r="L275" s="5"/>
      <c r="N275" s="5"/>
      <c r="S275" s="6"/>
    </row>
    <row r="276" spans="5:19" ht="15.75" customHeight="1" x14ac:dyDescent="0.2">
      <c r="E276" s="5"/>
      <c r="F276" s="5"/>
      <c r="L276" s="5"/>
      <c r="N276" s="5"/>
      <c r="S276" s="6"/>
    </row>
    <row r="277" spans="5:19" ht="15.75" customHeight="1" x14ac:dyDescent="0.2">
      <c r="E277" s="5"/>
      <c r="F277" s="5"/>
      <c r="L277" s="5"/>
      <c r="N277" s="5"/>
      <c r="S277" s="6"/>
    </row>
    <row r="278" spans="5:19" ht="15.75" customHeight="1" x14ac:dyDescent="0.2">
      <c r="E278" s="5"/>
      <c r="F278" s="5"/>
      <c r="L278" s="5"/>
      <c r="N278" s="5"/>
      <c r="S278" s="6"/>
    </row>
    <row r="279" spans="5:19" ht="15.75" customHeight="1" x14ac:dyDescent="0.2">
      <c r="E279" s="5"/>
      <c r="F279" s="5"/>
      <c r="L279" s="5"/>
      <c r="N279" s="5"/>
      <c r="S279" s="6"/>
    </row>
    <row r="280" spans="5:19" ht="15.75" customHeight="1" x14ac:dyDescent="0.2">
      <c r="E280" s="5"/>
      <c r="F280" s="5"/>
      <c r="L280" s="5"/>
      <c r="N280" s="5"/>
      <c r="S280" s="6"/>
    </row>
    <row r="281" spans="5:19" ht="15.75" customHeight="1" x14ac:dyDescent="0.2">
      <c r="E281" s="5"/>
      <c r="F281" s="5"/>
      <c r="L281" s="5"/>
      <c r="N281" s="5"/>
      <c r="S281" s="6"/>
    </row>
    <row r="282" spans="5:19" ht="15.75" customHeight="1" x14ac:dyDescent="0.2">
      <c r="E282" s="5"/>
      <c r="F282" s="5"/>
      <c r="L282" s="5"/>
      <c r="N282" s="5"/>
      <c r="S282" s="6"/>
    </row>
    <row r="283" spans="5:19" ht="15.75" customHeight="1" x14ac:dyDescent="0.2">
      <c r="E283" s="5"/>
      <c r="F283" s="5"/>
      <c r="L283" s="5"/>
      <c r="N283" s="5"/>
      <c r="S283" s="6"/>
    </row>
    <row r="284" spans="5:19" ht="15.75" customHeight="1" x14ac:dyDescent="0.2">
      <c r="E284" s="5"/>
      <c r="F284" s="5"/>
      <c r="L284" s="5"/>
      <c r="N284" s="5"/>
      <c r="S284" s="6"/>
    </row>
    <row r="285" spans="5:19" ht="15.75" customHeight="1" x14ac:dyDescent="0.2">
      <c r="E285" s="5"/>
      <c r="F285" s="5"/>
      <c r="L285" s="5"/>
      <c r="N285" s="5"/>
      <c r="S285" s="6"/>
    </row>
    <row r="286" spans="5:19" ht="15.75" customHeight="1" x14ac:dyDescent="0.2">
      <c r="E286" s="5"/>
      <c r="F286" s="5"/>
      <c r="L286" s="5"/>
      <c r="N286" s="5"/>
      <c r="S286" s="6"/>
    </row>
    <row r="287" spans="5:19" ht="15.75" customHeight="1" x14ac:dyDescent="0.2">
      <c r="E287" s="5"/>
      <c r="F287" s="5"/>
      <c r="L287" s="5"/>
      <c r="N287" s="5"/>
      <c r="S287" s="6"/>
    </row>
    <row r="288" spans="5:19" ht="15.75" customHeight="1" x14ac:dyDescent="0.2">
      <c r="E288" s="5"/>
      <c r="F288" s="5"/>
      <c r="L288" s="5"/>
      <c r="N288" s="5"/>
      <c r="S288" s="6"/>
    </row>
    <row r="289" spans="5:19" ht="15.75" customHeight="1" x14ac:dyDescent="0.2">
      <c r="E289" s="5"/>
      <c r="F289" s="5"/>
      <c r="L289" s="5"/>
      <c r="N289" s="5"/>
      <c r="S289" s="6"/>
    </row>
    <row r="290" spans="5:19" ht="15.75" customHeight="1" x14ac:dyDescent="0.2">
      <c r="E290" s="5"/>
      <c r="F290" s="5"/>
      <c r="L290" s="5"/>
      <c r="N290" s="5"/>
      <c r="S290" s="6"/>
    </row>
    <row r="291" spans="5:19" ht="15.75" customHeight="1" x14ac:dyDescent="0.2">
      <c r="E291" s="5"/>
      <c r="F291" s="5"/>
      <c r="L291" s="5"/>
      <c r="N291" s="5"/>
      <c r="S291" s="6"/>
    </row>
    <row r="292" spans="5:19" ht="15.75" customHeight="1" x14ac:dyDescent="0.2">
      <c r="E292" s="5"/>
      <c r="F292" s="5"/>
      <c r="L292" s="5"/>
      <c r="N292" s="5"/>
      <c r="S292" s="6"/>
    </row>
    <row r="293" spans="5:19" ht="15.75" customHeight="1" x14ac:dyDescent="0.2">
      <c r="E293" s="5"/>
      <c r="F293" s="5"/>
      <c r="L293" s="5"/>
      <c r="N293" s="5"/>
      <c r="S293" s="6"/>
    </row>
    <row r="294" spans="5:19" ht="15.75" customHeight="1" x14ac:dyDescent="0.2">
      <c r="E294" s="5"/>
      <c r="F294" s="5"/>
      <c r="L294" s="5"/>
      <c r="N294" s="5"/>
      <c r="S294" s="6"/>
    </row>
    <row r="295" spans="5:19" ht="15.75" customHeight="1" x14ac:dyDescent="0.2">
      <c r="E295" s="5"/>
      <c r="F295" s="5"/>
      <c r="L295" s="5"/>
      <c r="N295" s="5"/>
      <c r="S295" s="6"/>
    </row>
    <row r="296" spans="5:19" ht="15.75" customHeight="1" x14ac:dyDescent="0.2">
      <c r="E296" s="5"/>
      <c r="F296" s="5"/>
      <c r="L296" s="5"/>
      <c r="N296" s="5"/>
      <c r="S296" s="6"/>
    </row>
    <row r="297" spans="5:19" ht="15.75" customHeight="1" x14ac:dyDescent="0.2">
      <c r="E297" s="5"/>
      <c r="F297" s="5"/>
      <c r="L297" s="5"/>
      <c r="N297" s="5"/>
      <c r="S297" s="6"/>
    </row>
    <row r="298" spans="5:19" ht="15.75" customHeight="1" x14ac:dyDescent="0.2">
      <c r="E298" s="5"/>
      <c r="F298" s="5"/>
      <c r="L298" s="5"/>
      <c r="N298" s="5"/>
      <c r="S298" s="6"/>
    </row>
    <row r="299" spans="5:19" ht="15.75" customHeight="1" x14ac:dyDescent="0.2">
      <c r="E299" s="5"/>
      <c r="F299" s="5"/>
      <c r="L299" s="5"/>
      <c r="N299" s="5"/>
      <c r="S299" s="6"/>
    </row>
    <row r="300" spans="5:19" ht="15.75" customHeight="1" x14ac:dyDescent="0.2">
      <c r="E300" s="5"/>
      <c r="F300" s="5"/>
      <c r="L300" s="5"/>
      <c r="N300" s="5"/>
      <c r="S300" s="6"/>
    </row>
    <row r="301" spans="5:19" ht="15.75" customHeight="1" x14ac:dyDescent="0.2">
      <c r="E301" s="5"/>
      <c r="F301" s="5"/>
      <c r="L301" s="5"/>
      <c r="N301" s="5"/>
      <c r="S301" s="6"/>
    </row>
    <row r="302" spans="5:19" ht="15.75" customHeight="1" x14ac:dyDescent="0.2">
      <c r="E302" s="5"/>
      <c r="F302" s="5"/>
      <c r="L302" s="5"/>
      <c r="N302" s="5"/>
      <c r="S302" s="6"/>
    </row>
    <row r="303" spans="5:19" ht="15.75" customHeight="1" x14ac:dyDescent="0.2">
      <c r="E303" s="5"/>
      <c r="F303" s="5"/>
      <c r="L303" s="5"/>
      <c r="N303" s="5"/>
      <c r="S303" s="6"/>
    </row>
    <row r="304" spans="5:19" ht="15.75" customHeight="1" x14ac:dyDescent="0.2">
      <c r="E304" s="5"/>
      <c r="F304" s="5"/>
      <c r="L304" s="5"/>
      <c r="N304" s="5"/>
      <c r="S304" s="6"/>
    </row>
    <row r="305" spans="5:19" ht="15.75" customHeight="1" x14ac:dyDescent="0.2">
      <c r="E305" s="5"/>
      <c r="F305" s="5"/>
      <c r="L305" s="5"/>
      <c r="N305" s="5"/>
      <c r="S305" s="6"/>
    </row>
    <row r="306" spans="5:19" ht="15.75" customHeight="1" x14ac:dyDescent="0.2">
      <c r="E306" s="5"/>
      <c r="F306" s="5"/>
      <c r="L306" s="5"/>
      <c r="N306" s="5"/>
      <c r="S306" s="6"/>
    </row>
    <row r="307" spans="5:19" ht="15.75" customHeight="1" x14ac:dyDescent="0.2">
      <c r="E307" s="5"/>
      <c r="F307" s="5"/>
      <c r="L307" s="5"/>
      <c r="N307" s="5"/>
      <c r="S307" s="6"/>
    </row>
    <row r="308" spans="5:19" ht="15.75" customHeight="1" x14ac:dyDescent="0.2">
      <c r="E308" s="5"/>
      <c r="F308" s="5"/>
      <c r="L308" s="5"/>
      <c r="N308" s="5"/>
      <c r="S308" s="6"/>
    </row>
    <row r="309" spans="5:19" ht="15.75" customHeight="1" x14ac:dyDescent="0.2">
      <c r="E309" s="5"/>
      <c r="F309" s="5"/>
      <c r="L309" s="5"/>
      <c r="N309" s="5"/>
      <c r="S309" s="6"/>
    </row>
    <row r="310" spans="5:19" ht="15.75" customHeight="1" x14ac:dyDescent="0.2">
      <c r="E310" s="5"/>
      <c r="F310" s="5"/>
      <c r="L310" s="5"/>
      <c r="N310" s="5"/>
      <c r="S310" s="6"/>
    </row>
    <row r="311" spans="5:19" ht="15.75" customHeight="1" x14ac:dyDescent="0.2">
      <c r="E311" s="5"/>
      <c r="F311" s="5"/>
      <c r="L311" s="5"/>
      <c r="N311" s="5"/>
      <c r="S311" s="6"/>
    </row>
    <row r="312" spans="5:19" ht="15.75" customHeight="1" x14ac:dyDescent="0.2">
      <c r="E312" s="5"/>
      <c r="F312" s="5"/>
      <c r="L312" s="5"/>
      <c r="N312" s="5"/>
      <c r="S312" s="6"/>
    </row>
    <row r="313" spans="5:19" ht="15.75" customHeight="1" x14ac:dyDescent="0.2">
      <c r="E313" s="5"/>
      <c r="F313" s="5"/>
      <c r="L313" s="5"/>
      <c r="N313" s="5"/>
      <c r="S313" s="6"/>
    </row>
    <row r="314" spans="5:19" ht="15.75" customHeight="1" x14ac:dyDescent="0.2">
      <c r="E314" s="5"/>
      <c r="F314" s="5"/>
      <c r="L314" s="5"/>
      <c r="N314" s="5"/>
      <c r="S314" s="6"/>
    </row>
    <row r="315" spans="5:19" ht="15.75" customHeight="1" x14ac:dyDescent="0.2">
      <c r="E315" s="5"/>
      <c r="F315" s="5"/>
      <c r="L315" s="5"/>
      <c r="N315" s="5"/>
      <c r="S315" s="6"/>
    </row>
    <row r="316" spans="5:19" ht="15.75" customHeight="1" x14ac:dyDescent="0.2">
      <c r="E316" s="5"/>
      <c r="F316" s="5"/>
      <c r="L316" s="5"/>
      <c r="N316" s="5"/>
      <c r="S316" s="6"/>
    </row>
    <row r="317" spans="5:19" ht="15.75" customHeight="1" x14ac:dyDescent="0.2">
      <c r="E317" s="5"/>
      <c r="F317" s="5"/>
      <c r="L317" s="5"/>
      <c r="N317" s="5"/>
      <c r="S317" s="6"/>
    </row>
    <row r="318" spans="5:19" ht="15.75" customHeight="1" x14ac:dyDescent="0.2">
      <c r="E318" s="5"/>
      <c r="F318" s="5"/>
      <c r="L318" s="5"/>
      <c r="N318" s="5"/>
      <c r="S318" s="6"/>
    </row>
    <row r="319" spans="5:19" ht="15.75" customHeight="1" x14ac:dyDescent="0.2">
      <c r="E319" s="5"/>
      <c r="F319" s="5"/>
      <c r="L319" s="5"/>
      <c r="N319" s="5"/>
      <c r="S319" s="6"/>
    </row>
    <row r="320" spans="5:19" ht="15.75" customHeight="1" x14ac:dyDescent="0.2">
      <c r="E320" s="5"/>
      <c r="F320" s="5"/>
      <c r="L320" s="5"/>
      <c r="N320" s="5"/>
      <c r="S320" s="6"/>
    </row>
    <row r="321" spans="5:19" ht="15.75" customHeight="1" x14ac:dyDescent="0.2">
      <c r="E321" s="5"/>
      <c r="F321" s="5"/>
      <c r="L321" s="5"/>
      <c r="N321" s="5"/>
      <c r="S321" s="6"/>
    </row>
    <row r="322" spans="5:19" ht="15.75" customHeight="1" x14ac:dyDescent="0.2">
      <c r="E322" s="5"/>
      <c r="F322" s="5"/>
      <c r="L322" s="5"/>
      <c r="N322" s="5"/>
      <c r="S322" s="6"/>
    </row>
    <row r="323" spans="5:19" ht="15.75" customHeight="1" x14ac:dyDescent="0.2">
      <c r="E323" s="5"/>
      <c r="F323" s="5"/>
      <c r="L323" s="5"/>
      <c r="N323" s="5"/>
      <c r="S323" s="6"/>
    </row>
    <row r="324" spans="5:19" ht="15.75" customHeight="1" x14ac:dyDescent="0.2">
      <c r="E324" s="5"/>
      <c r="F324" s="5"/>
      <c r="L324" s="5"/>
      <c r="N324" s="5"/>
      <c r="S324" s="6"/>
    </row>
    <row r="325" spans="5:19" ht="15.75" customHeight="1" x14ac:dyDescent="0.2">
      <c r="E325" s="5"/>
      <c r="F325" s="5"/>
      <c r="L325" s="5"/>
      <c r="N325" s="5"/>
      <c r="S325" s="6"/>
    </row>
    <row r="326" spans="5:19" ht="15.75" customHeight="1" x14ac:dyDescent="0.2">
      <c r="E326" s="5"/>
      <c r="F326" s="5"/>
      <c r="L326" s="5"/>
      <c r="N326" s="5"/>
      <c r="S326" s="6"/>
    </row>
    <row r="327" spans="5:19" ht="15.75" customHeight="1" x14ac:dyDescent="0.2">
      <c r="E327" s="5"/>
      <c r="F327" s="5"/>
      <c r="L327" s="5"/>
      <c r="N327" s="5"/>
      <c r="S327" s="6"/>
    </row>
    <row r="328" spans="5:19" ht="15.75" customHeight="1" x14ac:dyDescent="0.2">
      <c r="E328" s="5"/>
      <c r="F328" s="5"/>
      <c r="L328" s="5"/>
      <c r="N328" s="5"/>
      <c r="S328" s="6"/>
    </row>
    <row r="329" spans="5:19" ht="15.75" customHeight="1" x14ac:dyDescent="0.2">
      <c r="E329" s="5"/>
      <c r="F329" s="5"/>
      <c r="L329" s="5"/>
      <c r="N329" s="5"/>
      <c r="S329" s="6"/>
    </row>
    <row r="330" spans="5:19" ht="15.75" customHeight="1" x14ac:dyDescent="0.2">
      <c r="E330" s="5"/>
      <c r="F330" s="5"/>
      <c r="L330" s="5"/>
      <c r="N330" s="5"/>
      <c r="S330" s="6"/>
    </row>
    <row r="331" spans="5:19" ht="15.75" customHeight="1" x14ac:dyDescent="0.2">
      <c r="E331" s="5"/>
      <c r="F331" s="5"/>
      <c r="L331" s="5"/>
      <c r="N331" s="5"/>
      <c r="S331" s="6"/>
    </row>
    <row r="332" spans="5:19" ht="15.75" customHeight="1" x14ac:dyDescent="0.2">
      <c r="E332" s="5"/>
      <c r="F332" s="5"/>
      <c r="L332" s="5"/>
      <c r="N332" s="5"/>
      <c r="S332" s="6"/>
    </row>
    <row r="333" spans="5:19" ht="15.75" customHeight="1" x14ac:dyDescent="0.2">
      <c r="E333" s="5"/>
      <c r="F333" s="5"/>
      <c r="L333" s="5"/>
      <c r="N333" s="5"/>
      <c r="S333" s="6"/>
    </row>
    <row r="334" spans="5:19" ht="15.75" customHeight="1" x14ac:dyDescent="0.2">
      <c r="E334" s="5"/>
      <c r="F334" s="5"/>
      <c r="L334" s="5"/>
      <c r="N334" s="5"/>
      <c r="S334" s="6"/>
    </row>
    <row r="335" spans="5:19" ht="15.75" customHeight="1" x14ac:dyDescent="0.2">
      <c r="E335" s="5"/>
      <c r="F335" s="5"/>
      <c r="L335" s="5"/>
      <c r="N335" s="5"/>
      <c r="S335" s="6"/>
    </row>
    <row r="336" spans="5:19" ht="15.75" customHeight="1" x14ac:dyDescent="0.2">
      <c r="E336" s="5"/>
      <c r="F336" s="5"/>
      <c r="L336" s="5"/>
      <c r="N336" s="5"/>
      <c r="S336" s="6"/>
    </row>
    <row r="337" spans="5:19" ht="15.75" customHeight="1" x14ac:dyDescent="0.2">
      <c r="E337" s="5"/>
      <c r="F337" s="5"/>
      <c r="L337" s="5"/>
      <c r="N337" s="5"/>
      <c r="S337" s="6"/>
    </row>
    <row r="338" spans="5:19" ht="15.75" customHeight="1" x14ac:dyDescent="0.2">
      <c r="E338" s="5"/>
      <c r="F338" s="5"/>
      <c r="L338" s="5"/>
      <c r="N338" s="5"/>
      <c r="S338" s="6"/>
    </row>
    <row r="339" spans="5:19" ht="15.75" customHeight="1" x14ac:dyDescent="0.2">
      <c r="E339" s="5"/>
      <c r="F339" s="5"/>
      <c r="L339" s="5"/>
      <c r="N339" s="5"/>
      <c r="S339" s="6"/>
    </row>
    <row r="340" spans="5:19" ht="15.75" customHeight="1" x14ac:dyDescent="0.2">
      <c r="E340" s="5"/>
      <c r="F340" s="5"/>
      <c r="L340" s="5"/>
      <c r="N340" s="5"/>
      <c r="S340" s="6"/>
    </row>
    <row r="341" spans="5:19" ht="15.75" customHeight="1" x14ac:dyDescent="0.2">
      <c r="E341" s="5"/>
      <c r="F341" s="5"/>
      <c r="L341" s="5"/>
      <c r="N341" s="5"/>
      <c r="S341" s="6"/>
    </row>
    <row r="342" spans="5:19" ht="15.75" customHeight="1" x14ac:dyDescent="0.2">
      <c r="E342" s="5"/>
      <c r="F342" s="5"/>
      <c r="L342" s="5"/>
      <c r="N342" s="5"/>
      <c r="S342" s="6"/>
    </row>
    <row r="343" spans="5:19" ht="15.75" customHeight="1" x14ac:dyDescent="0.2">
      <c r="E343" s="5"/>
      <c r="F343" s="5"/>
      <c r="L343" s="5"/>
      <c r="N343" s="5"/>
      <c r="S343" s="6"/>
    </row>
    <row r="344" spans="5:19" ht="15.75" customHeight="1" x14ac:dyDescent="0.2">
      <c r="E344" s="5"/>
      <c r="F344" s="5"/>
      <c r="L344" s="5"/>
      <c r="N344" s="5"/>
      <c r="S344" s="6"/>
    </row>
    <row r="345" spans="5:19" ht="15.75" customHeight="1" x14ac:dyDescent="0.2">
      <c r="E345" s="5"/>
      <c r="F345" s="5"/>
      <c r="L345" s="5"/>
      <c r="N345" s="5"/>
      <c r="S345" s="6"/>
    </row>
    <row r="346" spans="5:19" ht="15.75" customHeight="1" x14ac:dyDescent="0.2">
      <c r="E346" s="5"/>
      <c r="F346" s="5"/>
      <c r="L346" s="5"/>
      <c r="N346" s="5"/>
      <c r="S346" s="6"/>
    </row>
    <row r="347" spans="5:19" ht="15.75" customHeight="1" x14ac:dyDescent="0.2">
      <c r="E347" s="5"/>
      <c r="F347" s="5"/>
      <c r="L347" s="5"/>
      <c r="N347" s="5"/>
      <c r="S347" s="6"/>
    </row>
    <row r="348" spans="5:19" ht="15.75" customHeight="1" x14ac:dyDescent="0.2">
      <c r="E348" s="5"/>
      <c r="F348" s="5"/>
      <c r="L348" s="5"/>
      <c r="N348" s="5"/>
      <c r="S348" s="6"/>
    </row>
    <row r="349" spans="5:19" ht="15.75" customHeight="1" x14ac:dyDescent="0.2">
      <c r="E349" s="5"/>
      <c r="F349" s="5"/>
      <c r="L349" s="5"/>
      <c r="N349" s="5"/>
      <c r="S349" s="6"/>
    </row>
    <row r="350" spans="5:19" ht="15.75" customHeight="1" x14ac:dyDescent="0.2">
      <c r="E350" s="5"/>
      <c r="F350" s="5"/>
      <c r="L350" s="5"/>
      <c r="N350" s="5"/>
      <c r="S350" s="6"/>
    </row>
    <row r="351" spans="5:19" ht="15.75" customHeight="1" x14ac:dyDescent="0.2">
      <c r="E351" s="5"/>
      <c r="F351" s="5"/>
      <c r="L351" s="5"/>
      <c r="N351" s="5"/>
      <c r="S351" s="6"/>
    </row>
    <row r="352" spans="5:19" ht="15.75" customHeight="1" x14ac:dyDescent="0.2">
      <c r="E352" s="5"/>
      <c r="F352" s="5"/>
      <c r="L352" s="5"/>
      <c r="N352" s="5"/>
      <c r="S352" s="6"/>
    </row>
    <row r="353" spans="5:19" ht="15.75" customHeight="1" x14ac:dyDescent="0.2">
      <c r="E353" s="5"/>
      <c r="F353" s="5"/>
      <c r="L353" s="5"/>
      <c r="N353" s="5"/>
      <c r="S353" s="6"/>
    </row>
    <row r="354" spans="5:19" ht="15.75" customHeight="1" x14ac:dyDescent="0.2">
      <c r="E354" s="5"/>
      <c r="F354" s="5"/>
      <c r="L354" s="5"/>
      <c r="N354" s="5"/>
      <c r="S354" s="6"/>
    </row>
    <row r="355" spans="5:19" ht="15.75" customHeight="1" x14ac:dyDescent="0.2">
      <c r="E355" s="5"/>
      <c r="F355" s="5"/>
      <c r="L355" s="5"/>
      <c r="N355" s="5"/>
      <c r="S355" s="6"/>
    </row>
    <row r="356" spans="5:19" ht="15.75" customHeight="1" x14ac:dyDescent="0.2">
      <c r="E356" s="5"/>
      <c r="F356" s="5"/>
      <c r="L356" s="5"/>
      <c r="N356" s="5"/>
      <c r="S356" s="6"/>
    </row>
    <row r="357" spans="5:19" ht="15.75" customHeight="1" x14ac:dyDescent="0.2">
      <c r="E357" s="5"/>
      <c r="F357" s="5"/>
      <c r="L357" s="5"/>
      <c r="N357" s="5"/>
      <c r="S357" s="6"/>
    </row>
    <row r="358" spans="5:19" ht="15.75" customHeight="1" x14ac:dyDescent="0.2">
      <c r="E358" s="5"/>
      <c r="F358" s="5"/>
      <c r="L358" s="5"/>
      <c r="N358" s="5"/>
      <c r="S358" s="6"/>
    </row>
    <row r="359" spans="5:19" ht="15.75" customHeight="1" x14ac:dyDescent="0.2">
      <c r="E359" s="5"/>
      <c r="F359" s="5"/>
      <c r="L359" s="5"/>
      <c r="N359" s="5"/>
      <c r="S359" s="6"/>
    </row>
    <row r="360" spans="5:19" ht="15.75" customHeight="1" x14ac:dyDescent="0.2">
      <c r="E360" s="5"/>
      <c r="F360" s="5"/>
      <c r="L360" s="5"/>
      <c r="N360" s="5"/>
      <c r="S360" s="6"/>
    </row>
    <row r="361" spans="5:19" ht="15.75" customHeight="1" x14ac:dyDescent="0.2">
      <c r="E361" s="5"/>
      <c r="F361" s="5"/>
      <c r="L361" s="5"/>
      <c r="N361" s="5"/>
      <c r="S361" s="6"/>
    </row>
    <row r="362" spans="5:19" ht="15.75" customHeight="1" x14ac:dyDescent="0.2">
      <c r="E362" s="5"/>
      <c r="F362" s="5"/>
      <c r="L362" s="5"/>
      <c r="N362" s="5"/>
      <c r="S362" s="6"/>
    </row>
    <row r="363" spans="5:19" ht="15.75" customHeight="1" x14ac:dyDescent="0.2">
      <c r="E363" s="5"/>
      <c r="F363" s="5"/>
      <c r="L363" s="5"/>
      <c r="N363" s="5"/>
      <c r="S363" s="6"/>
    </row>
    <row r="364" spans="5:19" ht="15.75" customHeight="1" x14ac:dyDescent="0.2">
      <c r="E364" s="5"/>
      <c r="F364" s="5"/>
      <c r="L364" s="5"/>
      <c r="N364" s="5"/>
      <c r="S364" s="6"/>
    </row>
    <row r="365" spans="5:19" ht="15.75" customHeight="1" x14ac:dyDescent="0.2">
      <c r="E365" s="5"/>
      <c r="F365" s="5"/>
      <c r="L365" s="5"/>
      <c r="N365" s="5"/>
      <c r="S365" s="6"/>
    </row>
    <row r="366" spans="5:19" ht="15.75" customHeight="1" x14ac:dyDescent="0.2">
      <c r="E366" s="5"/>
      <c r="F366" s="5"/>
      <c r="L366" s="5"/>
      <c r="N366" s="5"/>
      <c r="S366" s="6"/>
    </row>
    <row r="367" spans="5:19" ht="15.75" customHeight="1" x14ac:dyDescent="0.2">
      <c r="E367" s="5"/>
      <c r="F367" s="5"/>
      <c r="L367" s="5"/>
      <c r="N367" s="5"/>
      <c r="S367" s="6"/>
    </row>
    <row r="368" spans="5:19" ht="15.75" customHeight="1" x14ac:dyDescent="0.2">
      <c r="E368" s="5"/>
      <c r="F368" s="5"/>
      <c r="L368" s="5"/>
      <c r="N368" s="5"/>
      <c r="S368" s="6"/>
    </row>
    <row r="369" spans="5:19" ht="15.75" customHeight="1" x14ac:dyDescent="0.2">
      <c r="E369" s="5"/>
      <c r="F369" s="5"/>
      <c r="L369" s="5"/>
      <c r="N369" s="5"/>
      <c r="S369" s="6"/>
    </row>
    <row r="370" spans="5:19" ht="15.75" customHeight="1" x14ac:dyDescent="0.2">
      <c r="E370" s="5"/>
      <c r="F370" s="5"/>
      <c r="L370" s="5"/>
      <c r="N370" s="5"/>
      <c r="S370" s="6"/>
    </row>
    <row r="371" spans="5:19" ht="15.75" customHeight="1" x14ac:dyDescent="0.2">
      <c r="E371" s="5"/>
      <c r="F371" s="5"/>
      <c r="L371" s="5"/>
      <c r="N371" s="5"/>
      <c r="S371" s="6"/>
    </row>
    <row r="372" spans="5:19" ht="15.75" customHeight="1" x14ac:dyDescent="0.2">
      <c r="E372" s="5"/>
      <c r="F372" s="5"/>
      <c r="L372" s="5"/>
      <c r="N372" s="5"/>
      <c r="S372" s="6"/>
    </row>
    <row r="373" spans="5:19" ht="15.75" customHeight="1" x14ac:dyDescent="0.2">
      <c r="E373" s="5"/>
      <c r="F373" s="5"/>
      <c r="L373" s="5"/>
      <c r="N373" s="5"/>
      <c r="S373" s="6"/>
    </row>
    <row r="374" spans="5:19" ht="15.75" customHeight="1" x14ac:dyDescent="0.2">
      <c r="E374" s="5"/>
      <c r="F374" s="5"/>
      <c r="L374" s="5"/>
      <c r="N374" s="5"/>
      <c r="S374" s="6"/>
    </row>
    <row r="375" spans="5:19" ht="15.75" customHeight="1" x14ac:dyDescent="0.2">
      <c r="E375" s="5"/>
      <c r="F375" s="5"/>
      <c r="L375" s="5"/>
      <c r="N375" s="5"/>
      <c r="S375" s="6"/>
    </row>
    <row r="376" spans="5:19" ht="15.75" customHeight="1" x14ac:dyDescent="0.2">
      <c r="E376" s="5"/>
      <c r="F376" s="5"/>
      <c r="L376" s="5"/>
      <c r="N376" s="5"/>
      <c r="S376" s="6"/>
    </row>
    <row r="377" spans="5:19" ht="15.75" customHeight="1" x14ac:dyDescent="0.2">
      <c r="E377" s="5"/>
      <c r="F377" s="5"/>
      <c r="L377" s="5"/>
      <c r="N377" s="5"/>
      <c r="S377" s="6"/>
    </row>
    <row r="378" spans="5:19" ht="15.75" customHeight="1" x14ac:dyDescent="0.2">
      <c r="E378" s="5"/>
      <c r="F378" s="5"/>
      <c r="L378" s="5"/>
      <c r="N378" s="5"/>
      <c r="S378" s="6"/>
    </row>
    <row r="379" spans="5:19" ht="15.75" customHeight="1" x14ac:dyDescent="0.2">
      <c r="E379" s="5"/>
      <c r="F379" s="5"/>
      <c r="L379" s="5"/>
      <c r="N379" s="5"/>
      <c r="S379" s="6"/>
    </row>
    <row r="380" spans="5:19" ht="15.75" customHeight="1" x14ac:dyDescent="0.2">
      <c r="E380" s="5"/>
      <c r="F380" s="5"/>
      <c r="L380" s="5"/>
      <c r="N380" s="5"/>
      <c r="S380" s="6"/>
    </row>
    <row r="381" spans="5:19" ht="15.75" customHeight="1" x14ac:dyDescent="0.2">
      <c r="E381" s="5"/>
      <c r="F381" s="5"/>
      <c r="L381" s="5"/>
      <c r="N381" s="5"/>
      <c r="S381" s="6"/>
    </row>
    <row r="382" spans="5:19" ht="15.75" customHeight="1" x14ac:dyDescent="0.2">
      <c r="E382" s="5"/>
      <c r="F382" s="5"/>
      <c r="L382" s="5"/>
      <c r="N382" s="5"/>
      <c r="S382" s="6"/>
    </row>
    <row r="383" spans="5:19" ht="15.75" customHeight="1" x14ac:dyDescent="0.2">
      <c r="E383" s="5"/>
      <c r="F383" s="5"/>
      <c r="L383" s="5"/>
      <c r="N383" s="5"/>
      <c r="S383" s="6"/>
    </row>
    <row r="384" spans="5:19" ht="15.75" customHeight="1" x14ac:dyDescent="0.2">
      <c r="E384" s="5"/>
      <c r="F384" s="5"/>
      <c r="L384" s="5"/>
      <c r="N384" s="5"/>
      <c r="S384" s="6"/>
    </row>
    <row r="385" spans="5:19" ht="15.75" customHeight="1" x14ac:dyDescent="0.2">
      <c r="E385" s="5"/>
      <c r="F385" s="5"/>
      <c r="L385" s="5"/>
      <c r="N385" s="5"/>
      <c r="S385" s="6"/>
    </row>
    <row r="386" spans="5:19" ht="15.75" customHeight="1" x14ac:dyDescent="0.2">
      <c r="E386" s="5"/>
      <c r="F386" s="5"/>
      <c r="L386" s="5"/>
      <c r="N386" s="5"/>
      <c r="S386" s="6"/>
    </row>
    <row r="387" spans="5:19" ht="15.75" customHeight="1" x14ac:dyDescent="0.2">
      <c r="E387" s="5"/>
      <c r="F387" s="5"/>
      <c r="L387" s="5"/>
      <c r="N387" s="5"/>
      <c r="S387" s="6"/>
    </row>
    <row r="388" spans="5:19" ht="15.75" customHeight="1" x14ac:dyDescent="0.2">
      <c r="E388" s="5"/>
      <c r="F388" s="5"/>
      <c r="L388" s="5"/>
      <c r="N388" s="5"/>
      <c r="S388" s="6"/>
    </row>
    <row r="389" spans="5:19" ht="15.75" customHeight="1" x14ac:dyDescent="0.2">
      <c r="E389" s="5"/>
      <c r="F389" s="5"/>
      <c r="L389" s="5"/>
      <c r="N389" s="5"/>
      <c r="S389" s="6"/>
    </row>
    <row r="390" spans="5:19" ht="15.75" customHeight="1" x14ac:dyDescent="0.2">
      <c r="E390" s="5"/>
      <c r="F390" s="5"/>
      <c r="L390" s="5"/>
      <c r="N390" s="5"/>
      <c r="S390" s="6"/>
    </row>
    <row r="391" spans="5:19" ht="15.75" customHeight="1" x14ac:dyDescent="0.2">
      <c r="E391" s="5"/>
      <c r="F391" s="5"/>
      <c r="L391" s="5"/>
      <c r="N391" s="5"/>
      <c r="S391" s="6"/>
    </row>
    <row r="392" spans="5:19" ht="15.75" customHeight="1" x14ac:dyDescent="0.2">
      <c r="E392" s="5"/>
      <c r="F392" s="5"/>
      <c r="L392" s="5"/>
      <c r="N392" s="5"/>
      <c r="S392" s="6"/>
    </row>
    <row r="393" spans="5:19" ht="15.75" customHeight="1" x14ac:dyDescent="0.2">
      <c r="E393" s="5"/>
      <c r="F393" s="5"/>
      <c r="L393" s="5"/>
      <c r="N393" s="5"/>
      <c r="S393" s="6"/>
    </row>
    <row r="394" spans="5:19" ht="15.75" customHeight="1" x14ac:dyDescent="0.2">
      <c r="E394" s="5"/>
      <c r="F394" s="5"/>
      <c r="L394" s="5"/>
      <c r="N394" s="5"/>
      <c r="S394" s="6"/>
    </row>
    <row r="395" spans="5:19" ht="15.75" customHeight="1" x14ac:dyDescent="0.2">
      <c r="E395" s="5"/>
      <c r="F395" s="5"/>
      <c r="L395" s="5"/>
      <c r="N395" s="5"/>
      <c r="S395" s="6"/>
    </row>
    <row r="396" spans="5:19" ht="15.75" customHeight="1" x14ac:dyDescent="0.2">
      <c r="E396" s="5"/>
      <c r="F396" s="5"/>
      <c r="L396" s="5"/>
      <c r="N396" s="5"/>
      <c r="S396" s="6"/>
    </row>
    <row r="397" spans="5:19" ht="15.75" customHeight="1" x14ac:dyDescent="0.2">
      <c r="E397" s="5"/>
      <c r="F397" s="5"/>
      <c r="L397" s="5"/>
      <c r="N397" s="5"/>
      <c r="S397" s="6"/>
    </row>
    <row r="398" spans="5:19" ht="15.75" customHeight="1" x14ac:dyDescent="0.2">
      <c r="E398" s="5"/>
      <c r="F398" s="5"/>
      <c r="L398" s="5"/>
      <c r="N398" s="5"/>
      <c r="S398" s="6"/>
    </row>
    <row r="399" spans="5:19" ht="15.75" customHeight="1" x14ac:dyDescent="0.2">
      <c r="E399" s="5"/>
      <c r="F399" s="5"/>
      <c r="L399" s="5"/>
      <c r="N399" s="5"/>
      <c r="S399" s="6"/>
    </row>
    <row r="400" spans="5:19" ht="15.75" customHeight="1" x14ac:dyDescent="0.2">
      <c r="E400" s="5"/>
      <c r="F400" s="5"/>
      <c r="L400" s="5"/>
      <c r="N400" s="5"/>
      <c r="S400" s="6"/>
    </row>
    <row r="401" spans="5:19" ht="15.75" customHeight="1" x14ac:dyDescent="0.2">
      <c r="E401" s="5"/>
      <c r="F401" s="5"/>
      <c r="L401" s="5"/>
      <c r="N401" s="5"/>
      <c r="S401" s="6"/>
    </row>
    <row r="402" spans="5:19" ht="15.75" customHeight="1" x14ac:dyDescent="0.2">
      <c r="E402" s="5"/>
      <c r="F402" s="5"/>
      <c r="L402" s="5"/>
      <c r="N402" s="5"/>
      <c r="S402" s="6"/>
    </row>
    <row r="403" spans="5:19" ht="15.75" customHeight="1" x14ac:dyDescent="0.2">
      <c r="E403" s="5"/>
      <c r="F403" s="5"/>
      <c r="L403" s="5"/>
      <c r="N403" s="5"/>
      <c r="S403" s="6"/>
    </row>
    <row r="404" spans="5:19" ht="15.75" customHeight="1" x14ac:dyDescent="0.2">
      <c r="E404" s="5"/>
      <c r="F404" s="5"/>
      <c r="L404" s="5"/>
      <c r="N404" s="5"/>
      <c r="S404" s="6"/>
    </row>
    <row r="405" spans="5:19" ht="15.75" customHeight="1" x14ac:dyDescent="0.2">
      <c r="E405" s="5"/>
      <c r="F405" s="5"/>
      <c r="L405" s="5"/>
      <c r="N405" s="5"/>
      <c r="S405" s="6"/>
    </row>
    <row r="406" spans="5:19" ht="15.75" customHeight="1" x14ac:dyDescent="0.2">
      <c r="E406" s="5"/>
      <c r="F406" s="5"/>
      <c r="L406" s="5"/>
      <c r="N406" s="5"/>
      <c r="S406" s="6"/>
    </row>
    <row r="407" spans="5:19" ht="15.75" customHeight="1" x14ac:dyDescent="0.2">
      <c r="E407" s="5"/>
      <c r="F407" s="5"/>
      <c r="L407" s="5"/>
      <c r="N407" s="5"/>
      <c r="S407" s="6"/>
    </row>
    <row r="408" spans="5:19" ht="15.75" customHeight="1" x14ac:dyDescent="0.2">
      <c r="E408" s="5"/>
      <c r="F408" s="5"/>
      <c r="L408" s="5"/>
      <c r="N408" s="5"/>
      <c r="S408" s="6"/>
    </row>
    <row r="409" spans="5:19" ht="15.75" customHeight="1" x14ac:dyDescent="0.2">
      <c r="E409" s="5"/>
      <c r="F409" s="5"/>
      <c r="L409" s="5"/>
      <c r="N409" s="5"/>
      <c r="S409" s="6"/>
    </row>
    <row r="410" spans="5:19" ht="15.75" customHeight="1" x14ac:dyDescent="0.2">
      <c r="E410" s="5"/>
      <c r="F410" s="5"/>
      <c r="L410" s="5"/>
      <c r="N410" s="5"/>
      <c r="S410" s="6"/>
    </row>
    <row r="411" spans="5:19" ht="15.75" customHeight="1" x14ac:dyDescent="0.2">
      <c r="E411" s="5"/>
      <c r="F411" s="5"/>
      <c r="L411" s="5"/>
      <c r="N411" s="5"/>
      <c r="S411" s="6"/>
    </row>
    <row r="412" spans="5:19" ht="15.75" customHeight="1" x14ac:dyDescent="0.2">
      <c r="E412" s="5"/>
      <c r="F412" s="5"/>
      <c r="L412" s="5"/>
      <c r="N412" s="5"/>
      <c r="S412" s="6"/>
    </row>
    <row r="413" spans="5:19" ht="15.75" customHeight="1" x14ac:dyDescent="0.2">
      <c r="E413" s="5"/>
      <c r="F413" s="5"/>
      <c r="L413" s="5"/>
      <c r="N413" s="5"/>
      <c r="S413" s="6"/>
    </row>
    <row r="414" spans="5:19" ht="15.75" customHeight="1" x14ac:dyDescent="0.2">
      <c r="E414" s="5"/>
      <c r="F414" s="5"/>
      <c r="L414" s="5"/>
      <c r="N414" s="5"/>
      <c r="S414" s="6"/>
    </row>
    <row r="415" spans="5:19" ht="15.75" customHeight="1" x14ac:dyDescent="0.2">
      <c r="E415" s="5"/>
      <c r="F415" s="5"/>
      <c r="L415" s="5"/>
      <c r="N415" s="5"/>
      <c r="S415" s="6"/>
    </row>
    <row r="416" spans="5:19" ht="15.75" customHeight="1" x14ac:dyDescent="0.2">
      <c r="E416" s="5"/>
      <c r="F416" s="5"/>
      <c r="L416" s="5"/>
      <c r="N416" s="5"/>
      <c r="S416" s="6"/>
    </row>
    <row r="417" spans="5:19" ht="15.75" customHeight="1" x14ac:dyDescent="0.2">
      <c r="E417" s="5"/>
      <c r="F417" s="5"/>
      <c r="L417" s="5"/>
      <c r="N417" s="5"/>
      <c r="S417" s="6"/>
    </row>
    <row r="418" spans="5:19" ht="15.75" customHeight="1" x14ac:dyDescent="0.2">
      <c r="E418" s="5"/>
      <c r="F418" s="5"/>
      <c r="L418" s="5"/>
      <c r="N418" s="5"/>
      <c r="S418" s="6"/>
    </row>
    <row r="419" spans="5:19" ht="15.75" customHeight="1" x14ac:dyDescent="0.2">
      <c r="E419" s="5"/>
      <c r="F419" s="5"/>
      <c r="L419" s="5"/>
      <c r="N419" s="5"/>
      <c r="S419" s="6"/>
    </row>
    <row r="420" spans="5:19" ht="15.75" customHeight="1" x14ac:dyDescent="0.2">
      <c r="E420" s="5"/>
      <c r="F420" s="5"/>
      <c r="L420" s="5"/>
      <c r="N420" s="5"/>
      <c r="S420" s="6"/>
    </row>
    <row r="421" spans="5:19" ht="15.75" customHeight="1" x14ac:dyDescent="0.2">
      <c r="E421" s="5"/>
      <c r="F421" s="5"/>
      <c r="L421" s="5"/>
      <c r="N421" s="5"/>
      <c r="S421" s="6"/>
    </row>
    <row r="422" spans="5:19" ht="15.75" customHeight="1" x14ac:dyDescent="0.2">
      <c r="E422" s="5"/>
      <c r="F422" s="5"/>
      <c r="L422" s="5"/>
      <c r="N422" s="5"/>
      <c r="S422" s="6"/>
    </row>
    <row r="423" spans="5:19" ht="15.75" customHeight="1" x14ac:dyDescent="0.2">
      <c r="E423" s="5"/>
      <c r="F423" s="5"/>
      <c r="L423" s="5"/>
      <c r="N423" s="5"/>
      <c r="S423" s="6"/>
    </row>
    <row r="424" spans="5:19" ht="15.75" customHeight="1" x14ac:dyDescent="0.2">
      <c r="E424" s="5"/>
      <c r="F424" s="5"/>
      <c r="L424" s="5"/>
      <c r="N424" s="5"/>
      <c r="S424" s="6"/>
    </row>
    <row r="425" spans="5:19" ht="15.75" customHeight="1" x14ac:dyDescent="0.2">
      <c r="E425" s="5"/>
      <c r="F425" s="5"/>
      <c r="L425" s="5"/>
      <c r="N425" s="5"/>
      <c r="S425" s="6"/>
    </row>
    <row r="426" spans="5:19" ht="15.75" customHeight="1" x14ac:dyDescent="0.2">
      <c r="E426" s="5"/>
      <c r="F426" s="5"/>
      <c r="L426" s="5"/>
      <c r="N426" s="5"/>
      <c r="S426" s="6"/>
    </row>
    <row r="427" spans="5:19" ht="15.75" customHeight="1" x14ac:dyDescent="0.2">
      <c r="E427" s="5"/>
      <c r="F427" s="5"/>
      <c r="L427" s="5"/>
      <c r="N427" s="5"/>
      <c r="S427" s="6"/>
    </row>
    <row r="428" spans="5:19" ht="15.75" customHeight="1" x14ac:dyDescent="0.2">
      <c r="E428" s="5"/>
      <c r="F428" s="5"/>
      <c r="L428" s="5"/>
      <c r="N428" s="5"/>
      <c r="S428" s="6"/>
    </row>
    <row r="429" spans="5:19" ht="15.75" customHeight="1" x14ac:dyDescent="0.2">
      <c r="E429" s="5"/>
      <c r="F429" s="5"/>
      <c r="L429" s="5"/>
      <c r="N429" s="5"/>
      <c r="S429" s="6"/>
    </row>
    <row r="430" spans="5:19" ht="15.75" customHeight="1" x14ac:dyDescent="0.2">
      <c r="E430" s="5"/>
      <c r="F430" s="5"/>
      <c r="L430" s="5"/>
      <c r="N430" s="5"/>
      <c r="S430" s="6"/>
    </row>
    <row r="431" spans="5:19" ht="15.75" customHeight="1" x14ac:dyDescent="0.2">
      <c r="E431" s="5"/>
      <c r="F431" s="5"/>
      <c r="L431" s="5"/>
      <c r="N431" s="5"/>
      <c r="S431" s="6"/>
    </row>
    <row r="432" spans="5:19" ht="15.75" customHeight="1" x14ac:dyDescent="0.2">
      <c r="E432" s="5"/>
      <c r="F432" s="5"/>
      <c r="L432" s="5"/>
      <c r="N432" s="5"/>
      <c r="S432" s="6"/>
    </row>
    <row r="433" spans="5:19" ht="15.75" customHeight="1" x14ac:dyDescent="0.2">
      <c r="E433" s="5"/>
      <c r="F433" s="5"/>
      <c r="L433" s="5"/>
      <c r="N433" s="5"/>
      <c r="S433" s="6"/>
    </row>
    <row r="434" spans="5:19" ht="15.75" customHeight="1" x14ac:dyDescent="0.2">
      <c r="E434" s="5"/>
      <c r="F434" s="5"/>
      <c r="L434" s="5"/>
      <c r="N434" s="5"/>
      <c r="S434" s="6"/>
    </row>
    <row r="435" spans="5:19" ht="15.75" customHeight="1" x14ac:dyDescent="0.2">
      <c r="E435" s="5"/>
      <c r="F435" s="5"/>
      <c r="L435" s="5"/>
      <c r="N435" s="5"/>
      <c r="S435" s="6"/>
    </row>
    <row r="436" spans="5:19" ht="15.75" customHeight="1" x14ac:dyDescent="0.2">
      <c r="E436" s="5"/>
      <c r="F436" s="5"/>
      <c r="L436" s="5"/>
      <c r="N436" s="5"/>
      <c r="S436" s="6"/>
    </row>
    <row r="437" spans="5:19" ht="15.75" customHeight="1" x14ac:dyDescent="0.2">
      <c r="E437" s="5"/>
      <c r="F437" s="5"/>
      <c r="L437" s="5"/>
      <c r="N437" s="5"/>
      <c r="S437" s="6"/>
    </row>
    <row r="438" spans="5:19" ht="15.75" customHeight="1" x14ac:dyDescent="0.2">
      <c r="E438" s="5"/>
      <c r="F438" s="5"/>
      <c r="L438" s="5"/>
      <c r="N438" s="5"/>
      <c r="S438" s="6"/>
    </row>
    <row r="439" spans="5:19" ht="15.75" customHeight="1" x14ac:dyDescent="0.2">
      <c r="E439" s="5"/>
      <c r="F439" s="5"/>
      <c r="L439" s="5"/>
      <c r="N439" s="5"/>
      <c r="S439" s="6"/>
    </row>
    <row r="440" spans="5:19" ht="15.75" customHeight="1" x14ac:dyDescent="0.2">
      <c r="E440" s="5"/>
      <c r="F440" s="5"/>
      <c r="L440" s="5"/>
      <c r="N440" s="5"/>
      <c r="S440" s="6"/>
    </row>
    <row r="441" spans="5:19" ht="15.75" customHeight="1" x14ac:dyDescent="0.2">
      <c r="E441" s="5"/>
      <c r="F441" s="5"/>
      <c r="L441" s="5"/>
      <c r="N441" s="5"/>
      <c r="S441" s="6"/>
    </row>
    <row r="442" spans="5:19" ht="15.75" customHeight="1" x14ac:dyDescent="0.2">
      <c r="E442" s="5"/>
      <c r="F442" s="5"/>
      <c r="L442" s="5"/>
      <c r="N442" s="5"/>
      <c r="S442" s="6"/>
    </row>
    <row r="443" spans="5:19" ht="15.75" customHeight="1" x14ac:dyDescent="0.2">
      <c r="E443" s="5"/>
      <c r="F443" s="5"/>
      <c r="L443" s="5"/>
      <c r="N443" s="5"/>
      <c r="S443" s="6"/>
    </row>
    <row r="444" spans="5:19" ht="15.75" customHeight="1" x14ac:dyDescent="0.2">
      <c r="E444" s="5"/>
      <c r="F444" s="5"/>
      <c r="L444" s="5"/>
      <c r="N444" s="5"/>
      <c r="S444" s="6"/>
    </row>
    <row r="445" spans="5:19" ht="15.75" customHeight="1" x14ac:dyDescent="0.2">
      <c r="E445" s="5"/>
      <c r="F445" s="5"/>
      <c r="L445" s="5"/>
      <c r="N445" s="5"/>
      <c r="S445" s="6"/>
    </row>
    <row r="446" spans="5:19" ht="15.75" customHeight="1" x14ac:dyDescent="0.2">
      <c r="E446" s="5"/>
      <c r="F446" s="5"/>
      <c r="L446" s="5"/>
      <c r="N446" s="5"/>
      <c r="S446" s="6"/>
    </row>
    <row r="447" spans="5:19" ht="15.75" customHeight="1" x14ac:dyDescent="0.2">
      <c r="E447" s="5"/>
      <c r="F447" s="5"/>
      <c r="L447" s="5"/>
      <c r="N447" s="5"/>
      <c r="S447" s="6"/>
    </row>
    <row r="448" spans="5:19" ht="15.75" customHeight="1" x14ac:dyDescent="0.2">
      <c r="E448" s="5"/>
      <c r="F448" s="5"/>
      <c r="L448" s="5"/>
      <c r="N448" s="5"/>
      <c r="S448" s="6"/>
    </row>
    <row r="449" spans="5:19" ht="15.75" customHeight="1" x14ac:dyDescent="0.2">
      <c r="E449" s="5"/>
      <c r="F449" s="5"/>
      <c r="L449" s="5"/>
      <c r="N449" s="5"/>
      <c r="S449" s="6"/>
    </row>
    <row r="450" spans="5:19" ht="15.75" customHeight="1" x14ac:dyDescent="0.2">
      <c r="E450" s="5"/>
      <c r="F450" s="5"/>
      <c r="L450" s="5"/>
      <c r="N450" s="5"/>
      <c r="S450" s="6"/>
    </row>
    <row r="451" spans="5:19" ht="15.75" customHeight="1" x14ac:dyDescent="0.2">
      <c r="E451" s="5"/>
      <c r="F451" s="5"/>
      <c r="L451" s="5"/>
      <c r="N451" s="5"/>
      <c r="S451" s="6"/>
    </row>
    <row r="452" spans="5:19" ht="15.75" customHeight="1" x14ac:dyDescent="0.2">
      <c r="E452" s="5"/>
      <c r="F452" s="5"/>
      <c r="L452" s="5"/>
      <c r="N452" s="5"/>
      <c r="S452" s="6"/>
    </row>
    <row r="453" spans="5:19" ht="15.75" customHeight="1" x14ac:dyDescent="0.2">
      <c r="E453" s="5"/>
      <c r="F453" s="5"/>
      <c r="L453" s="5"/>
      <c r="N453" s="5"/>
      <c r="S453" s="6"/>
    </row>
    <row r="454" spans="5:19" ht="15.75" customHeight="1" x14ac:dyDescent="0.2">
      <c r="E454" s="5"/>
      <c r="F454" s="5"/>
      <c r="L454" s="5"/>
      <c r="N454" s="5"/>
      <c r="S454" s="6"/>
    </row>
    <row r="455" spans="5:19" ht="15.75" customHeight="1" x14ac:dyDescent="0.2">
      <c r="E455" s="5"/>
      <c r="F455" s="5"/>
      <c r="L455" s="5"/>
      <c r="N455" s="5"/>
      <c r="S455" s="6"/>
    </row>
    <row r="456" spans="5:19" ht="15.75" customHeight="1" x14ac:dyDescent="0.2">
      <c r="E456" s="5"/>
      <c r="F456" s="5"/>
      <c r="L456" s="5"/>
      <c r="N456" s="5"/>
      <c r="S456" s="6"/>
    </row>
    <row r="457" spans="5:19" ht="15.75" customHeight="1" x14ac:dyDescent="0.2">
      <c r="E457" s="5"/>
      <c r="F457" s="5"/>
      <c r="L457" s="5"/>
      <c r="N457" s="5"/>
      <c r="S457" s="6"/>
    </row>
    <row r="458" spans="5:19" ht="15.75" customHeight="1" x14ac:dyDescent="0.2">
      <c r="E458" s="5"/>
      <c r="F458" s="5"/>
      <c r="L458" s="5"/>
      <c r="N458" s="5"/>
      <c r="S458" s="6"/>
    </row>
    <row r="459" spans="5:19" ht="15.75" customHeight="1" x14ac:dyDescent="0.2">
      <c r="E459" s="5"/>
      <c r="F459" s="5"/>
      <c r="L459" s="5"/>
      <c r="N459" s="5"/>
      <c r="S459" s="6"/>
    </row>
    <row r="460" spans="5:19" ht="15.75" customHeight="1" x14ac:dyDescent="0.2">
      <c r="E460" s="5"/>
      <c r="F460" s="5"/>
      <c r="L460" s="5"/>
      <c r="N460" s="5"/>
      <c r="S460" s="6"/>
    </row>
    <row r="461" spans="5:19" ht="15.75" customHeight="1" x14ac:dyDescent="0.2">
      <c r="E461" s="5"/>
      <c r="F461" s="5"/>
      <c r="L461" s="5"/>
      <c r="N461" s="5"/>
      <c r="S461" s="6"/>
    </row>
    <row r="462" spans="5:19" ht="15.75" customHeight="1" x14ac:dyDescent="0.2">
      <c r="E462" s="5"/>
      <c r="F462" s="5"/>
      <c r="L462" s="5"/>
      <c r="N462" s="5"/>
      <c r="S462" s="6"/>
    </row>
    <row r="463" spans="5:19" ht="15.75" customHeight="1" x14ac:dyDescent="0.2">
      <c r="E463" s="5"/>
      <c r="F463" s="5"/>
      <c r="L463" s="5"/>
      <c r="N463" s="5"/>
      <c r="S463" s="6"/>
    </row>
    <row r="464" spans="5:19" ht="15.75" customHeight="1" x14ac:dyDescent="0.2">
      <c r="E464" s="5"/>
      <c r="F464" s="5"/>
      <c r="L464" s="5"/>
      <c r="N464" s="5"/>
      <c r="S464" s="6"/>
    </row>
    <row r="465" spans="5:19" ht="15.75" customHeight="1" x14ac:dyDescent="0.2">
      <c r="E465" s="5"/>
      <c r="F465" s="5"/>
      <c r="L465" s="5"/>
      <c r="N465" s="5"/>
      <c r="S465" s="6"/>
    </row>
    <row r="466" spans="5:19" ht="15.75" customHeight="1" x14ac:dyDescent="0.2">
      <c r="E466" s="5"/>
      <c r="F466" s="5"/>
      <c r="L466" s="5"/>
      <c r="N466" s="5"/>
      <c r="S466" s="6"/>
    </row>
    <row r="467" spans="5:19" ht="15.75" customHeight="1" x14ac:dyDescent="0.2">
      <c r="E467" s="5"/>
      <c r="F467" s="5"/>
      <c r="L467" s="5"/>
      <c r="N467" s="5"/>
      <c r="S467" s="6"/>
    </row>
    <row r="468" spans="5:19" ht="15.75" customHeight="1" x14ac:dyDescent="0.2">
      <c r="E468" s="5"/>
      <c r="F468" s="5"/>
      <c r="L468" s="5"/>
      <c r="N468" s="5"/>
      <c r="S468" s="6"/>
    </row>
    <row r="469" spans="5:19" ht="15.75" customHeight="1" x14ac:dyDescent="0.2">
      <c r="E469" s="5"/>
      <c r="F469" s="5"/>
      <c r="L469" s="5"/>
      <c r="N469" s="5"/>
      <c r="S469" s="6"/>
    </row>
    <row r="470" spans="5:19" ht="15.75" customHeight="1" x14ac:dyDescent="0.2">
      <c r="E470" s="5"/>
      <c r="F470" s="5"/>
      <c r="L470" s="5"/>
      <c r="N470" s="5"/>
      <c r="S470" s="6"/>
    </row>
    <row r="471" spans="5:19" ht="15.75" customHeight="1" x14ac:dyDescent="0.2">
      <c r="E471" s="5"/>
      <c r="F471" s="5"/>
      <c r="L471" s="5"/>
      <c r="N471" s="5"/>
      <c r="S471" s="6"/>
    </row>
    <row r="472" spans="5:19" ht="15.75" customHeight="1" x14ac:dyDescent="0.2">
      <c r="E472" s="5"/>
      <c r="F472" s="5"/>
      <c r="L472" s="5"/>
      <c r="N472" s="5"/>
      <c r="S472" s="6"/>
    </row>
    <row r="473" spans="5:19" ht="15.75" customHeight="1" x14ac:dyDescent="0.2">
      <c r="E473" s="5"/>
      <c r="F473" s="5"/>
      <c r="L473" s="5"/>
      <c r="N473" s="5"/>
      <c r="S473" s="6"/>
    </row>
    <row r="474" spans="5:19" ht="15.75" customHeight="1" x14ac:dyDescent="0.2">
      <c r="E474" s="5"/>
      <c r="F474" s="5"/>
      <c r="L474" s="5"/>
      <c r="N474" s="5"/>
      <c r="S474" s="6"/>
    </row>
    <row r="475" spans="5:19" ht="15.75" customHeight="1" x14ac:dyDescent="0.2">
      <c r="E475" s="5"/>
      <c r="F475" s="5"/>
      <c r="L475" s="5"/>
      <c r="N475" s="5"/>
      <c r="S475" s="6"/>
    </row>
    <row r="476" spans="5:19" ht="15.75" customHeight="1" x14ac:dyDescent="0.2">
      <c r="E476" s="5"/>
      <c r="F476" s="5"/>
      <c r="L476" s="5"/>
      <c r="N476" s="5"/>
      <c r="S476" s="6"/>
    </row>
    <row r="477" spans="5:19" ht="15.75" customHeight="1" x14ac:dyDescent="0.2">
      <c r="E477" s="5"/>
      <c r="F477" s="5"/>
      <c r="L477" s="5"/>
      <c r="N477" s="5"/>
      <c r="S477" s="6"/>
    </row>
    <row r="478" spans="5:19" ht="15.75" customHeight="1" x14ac:dyDescent="0.2">
      <c r="E478" s="5"/>
      <c r="F478" s="5"/>
      <c r="L478" s="5"/>
      <c r="N478" s="5"/>
      <c r="S478" s="6"/>
    </row>
    <row r="479" spans="5:19" ht="15.75" customHeight="1" x14ac:dyDescent="0.2">
      <c r="E479" s="5"/>
      <c r="F479" s="5"/>
      <c r="L479" s="5"/>
      <c r="N479" s="5"/>
      <c r="S479" s="6"/>
    </row>
    <row r="480" spans="5:19" ht="15.75" customHeight="1" x14ac:dyDescent="0.2">
      <c r="E480" s="5"/>
      <c r="F480" s="5"/>
      <c r="L480" s="5"/>
      <c r="N480" s="5"/>
      <c r="S480" s="6"/>
    </row>
    <row r="481" spans="5:19" ht="15.75" customHeight="1" x14ac:dyDescent="0.2">
      <c r="E481" s="5"/>
      <c r="F481" s="5"/>
      <c r="L481" s="5"/>
      <c r="N481" s="5"/>
      <c r="S481" s="6"/>
    </row>
    <row r="482" spans="5:19" ht="15.75" customHeight="1" x14ac:dyDescent="0.2">
      <c r="E482" s="5"/>
      <c r="F482" s="5"/>
      <c r="L482" s="5"/>
      <c r="N482" s="5"/>
      <c r="S482" s="6"/>
    </row>
    <row r="483" spans="5:19" ht="15.75" customHeight="1" x14ac:dyDescent="0.2">
      <c r="E483" s="5"/>
      <c r="F483" s="5"/>
      <c r="L483" s="5"/>
      <c r="N483" s="5"/>
      <c r="S483" s="6"/>
    </row>
    <row r="484" spans="5:19" ht="15.75" customHeight="1" x14ac:dyDescent="0.2">
      <c r="E484" s="5"/>
      <c r="F484" s="5"/>
      <c r="L484" s="5"/>
      <c r="N484" s="5"/>
      <c r="S484" s="6"/>
    </row>
    <row r="485" spans="5:19" ht="15.75" customHeight="1" x14ac:dyDescent="0.2">
      <c r="E485" s="5"/>
      <c r="F485" s="5"/>
      <c r="L485" s="5"/>
      <c r="N485" s="5"/>
      <c r="S485" s="6"/>
    </row>
    <row r="486" spans="5:19" ht="15.75" customHeight="1" x14ac:dyDescent="0.2">
      <c r="E486" s="5"/>
      <c r="F486" s="5"/>
      <c r="L486" s="5"/>
      <c r="N486" s="5"/>
      <c r="S486" s="6"/>
    </row>
    <row r="487" spans="5:19" ht="15.75" customHeight="1" x14ac:dyDescent="0.2">
      <c r="E487" s="5"/>
      <c r="F487" s="5"/>
      <c r="L487" s="5"/>
      <c r="N487" s="5"/>
      <c r="S487" s="6"/>
    </row>
    <row r="488" spans="5:19" ht="15.75" customHeight="1" x14ac:dyDescent="0.2">
      <c r="E488" s="5"/>
      <c r="F488" s="5"/>
      <c r="L488" s="5"/>
      <c r="N488" s="5"/>
      <c r="S488" s="6"/>
    </row>
    <row r="489" spans="5:19" ht="15.75" customHeight="1" x14ac:dyDescent="0.2">
      <c r="E489" s="5"/>
      <c r="F489" s="5"/>
      <c r="L489" s="5"/>
      <c r="N489" s="5"/>
      <c r="S489" s="6"/>
    </row>
    <row r="490" spans="5:19" ht="15.75" customHeight="1" x14ac:dyDescent="0.2">
      <c r="E490" s="5"/>
      <c r="F490" s="5"/>
      <c r="L490" s="5"/>
      <c r="N490" s="5"/>
      <c r="S490" s="6"/>
    </row>
    <row r="491" spans="5:19" ht="15.75" customHeight="1" x14ac:dyDescent="0.2">
      <c r="E491" s="5"/>
      <c r="F491" s="5"/>
      <c r="L491" s="5"/>
      <c r="N491" s="5"/>
      <c r="S491" s="6"/>
    </row>
    <row r="492" spans="5:19" ht="15.75" customHeight="1" x14ac:dyDescent="0.2">
      <c r="E492" s="5"/>
      <c r="F492" s="5"/>
      <c r="L492" s="5"/>
      <c r="N492" s="5"/>
      <c r="S492" s="6"/>
    </row>
    <row r="493" spans="5:19" ht="15.75" customHeight="1" x14ac:dyDescent="0.2">
      <c r="E493" s="5"/>
      <c r="F493" s="5"/>
      <c r="L493" s="5"/>
      <c r="N493" s="5"/>
      <c r="S493" s="6"/>
    </row>
    <row r="494" spans="5:19" ht="15.75" customHeight="1" x14ac:dyDescent="0.2">
      <c r="E494" s="5"/>
      <c r="F494" s="5"/>
      <c r="L494" s="5"/>
      <c r="N494" s="5"/>
      <c r="S494" s="6"/>
    </row>
    <row r="495" spans="5:19" ht="15.75" customHeight="1" x14ac:dyDescent="0.2">
      <c r="E495" s="5"/>
      <c r="F495" s="5"/>
      <c r="L495" s="5"/>
      <c r="N495" s="5"/>
      <c r="S495" s="6"/>
    </row>
    <row r="496" spans="5:19" ht="15.75" customHeight="1" x14ac:dyDescent="0.2">
      <c r="E496" s="5"/>
      <c r="F496" s="5"/>
      <c r="L496" s="5"/>
      <c r="N496" s="5"/>
      <c r="S496" s="6"/>
    </row>
    <row r="497" spans="5:19" ht="15.75" customHeight="1" x14ac:dyDescent="0.2">
      <c r="E497" s="5"/>
      <c r="F497" s="5"/>
      <c r="L497" s="5"/>
      <c r="N497" s="5"/>
      <c r="S497" s="6"/>
    </row>
    <row r="498" spans="5:19" ht="15.75" customHeight="1" x14ac:dyDescent="0.2">
      <c r="E498" s="5"/>
      <c r="F498" s="5"/>
      <c r="L498" s="5"/>
      <c r="N498" s="5"/>
      <c r="S498" s="6"/>
    </row>
    <row r="499" spans="5:19" ht="15.75" customHeight="1" x14ac:dyDescent="0.2">
      <c r="E499" s="5"/>
      <c r="F499" s="5"/>
      <c r="L499" s="5"/>
      <c r="N499" s="5"/>
      <c r="S499" s="6"/>
    </row>
    <row r="500" spans="5:19" ht="15.75" customHeight="1" x14ac:dyDescent="0.2">
      <c r="E500" s="5"/>
      <c r="F500" s="5"/>
      <c r="L500" s="5"/>
      <c r="N500" s="5"/>
      <c r="S500" s="6"/>
    </row>
    <row r="501" spans="5:19" ht="15.75" customHeight="1" x14ac:dyDescent="0.2">
      <c r="E501" s="5"/>
      <c r="F501" s="5"/>
      <c r="L501" s="5"/>
      <c r="N501" s="5"/>
      <c r="S501" s="6"/>
    </row>
    <row r="502" spans="5:19" ht="15.75" customHeight="1" x14ac:dyDescent="0.2">
      <c r="E502" s="5"/>
      <c r="F502" s="5"/>
      <c r="L502" s="5"/>
      <c r="N502" s="5"/>
      <c r="S502" s="6"/>
    </row>
    <row r="503" spans="5:19" ht="15.75" customHeight="1" x14ac:dyDescent="0.2">
      <c r="E503" s="5"/>
      <c r="F503" s="5"/>
      <c r="L503" s="5"/>
      <c r="N503" s="5"/>
      <c r="S503" s="6"/>
    </row>
    <row r="504" spans="5:19" ht="15.75" customHeight="1" x14ac:dyDescent="0.2">
      <c r="E504" s="5"/>
      <c r="F504" s="5"/>
      <c r="L504" s="5"/>
      <c r="N504" s="5"/>
      <c r="S504" s="6"/>
    </row>
    <row r="505" spans="5:19" ht="15.75" customHeight="1" x14ac:dyDescent="0.2">
      <c r="E505" s="5"/>
      <c r="F505" s="5"/>
      <c r="L505" s="5"/>
      <c r="N505" s="5"/>
      <c r="S505" s="6"/>
    </row>
    <row r="506" spans="5:19" ht="15.75" customHeight="1" x14ac:dyDescent="0.2">
      <c r="E506" s="5"/>
      <c r="F506" s="5"/>
      <c r="L506" s="5"/>
      <c r="N506" s="5"/>
      <c r="S506" s="6"/>
    </row>
    <row r="507" spans="5:19" ht="15.75" customHeight="1" x14ac:dyDescent="0.2">
      <c r="E507" s="5"/>
      <c r="F507" s="5"/>
      <c r="L507" s="5"/>
      <c r="N507" s="5"/>
      <c r="S507" s="6"/>
    </row>
    <row r="508" spans="5:19" ht="15.75" customHeight="1" x14ac:dyDescent="0.2">
      <c r="E508" s="5"/>
      <c r="F508" s="5"/>
      <c r="L508" s="5"/>
      <c r="N508" s="5"/>
      <c r="S508" s="6"/>
    </row>
    <row r="509" spans="5:19" ht="15.75" customHeight="1" x14ac:dyDescent="0.2">
      <c r="E509" s="5"/>
      <c r="F509" s="5"/>
      <c r="L509" s="5"/>
      <c r="N509" s="5"/>
      <c r="S509" s="6"/>
    </row>
    <row r="510" spans="5:19" ht="15.75" customHeight="1" x14ac:dyDescent="0.2">
      <c r="E510" s="5"/>
      <c r="F510" s="5"/>
      <c r="L510" s="5"/>
      <c r="N510" s="5"/>
      <c r="S510" s="6"/>
    </row>
    <row r="511" spans="5:19" ht="15.75" customHeight="1" x14ac:dyDescent="0.2">
      <c r="E511" s="5"/>
      <c r="F511" s="5"/>
      <c r="L511" s="5"/>
      <c r="N511" s="5"/>
      <c r="S511" s="6"/>
    </row>
    <row r="512" spans="5:19" ht="15.75" customHeight="1" x14ac:dyDescent="0.2">
      <c r="E512" s="5"/>
      <c r="F512" s="5"/>
      <c r="L512" s="5"/>
      <c r="N512" s="5"/>
      <c r="S512" s="6"/>
    </row>
    <row r="513" spans="5:19" ht="15.75" customHeight="1" x14ac:dyDescent="0.2">
      <c r="E513" s="5"/>
      <c r="F513" s="5"/>
      <c r="L513" s="5"/>
      <c r="N513" s="5"/>
      <c r="S513" s="6"/>
    </row>
    <row r="514" spans="5:19" ht="15.75" customHeight="1" x14ac:dyDescent="0.2">
      <c r="E514" s="5"/>
      <c r="F514" s="5"/>
      <c r="L514" s="5"/>
      <c r="N514" s="5"/>
      <c r="S514" s="6"/>
    </row>
    <row r="515" spans="5:19" ht="15.75" customHeight="1" x14ac:dyDescent="0.2">
      <c r="E515" s="5"/>
      <c r="F515" s="5"/>
      <c r="L515" s="5"/>
      <c r="N515" s="5"/>
      <c r="S515" s="6"/>
    </row>
    <row r="516" spans="5:19" ht="15.75" customHeight="1" x14ac:dyDescent="0.2">
      <c r="E516" s="5"/>
      <c r="F516" s="5"/>
      <c r="L516" s="5"/>
      <c r="N516" s="5"/>
      <c r="S516" s="6"/>
    </row>
    <row r="517" spans="5:19" ht="15.75" customHeight="1" x14ac:dyDescent="0.2">
      <c r="E517" s="5"/>
      <c r="F517" s="5"/>
      <c r="L517" s="5"/>
      <c r="N517" s="5"/>
      <c r="S517" s="6"/>
    </row>
    <row r="518" spans="5:19" ht="15.75" customHeight="1" x14ac:dyDescent="0.2">
      <c r="E518" s="5"/>
      <c r="F518" s="5"/>
      <c r="L518" s="5"/>
      <c r="N518" s="5"/>
      <c r="S518" s="6"/>
    </row>
    <row r="519" spans="5:19" ht="15.75" customHeight="1" x14ac:dyDescent="0.2">
      <c r="E519" s="5"/>
      <c r="F519" s="5"/>
      <c r="L519" s="5"/>
      <c r="N519" s="5"/>
      <c r="S519" s="6"/>
    </row>
    <row r="520" spans="5:19" ht="15.75" customHeight="1" x14ac:dyDescent="0.2">
      <c r="E520" s="5"/>
      <c r="F520" s="5"/>
      <c r="L520" s="5"/>
      <c r="N520" s="5"/>
      <c r="S520" s="6"/>
    </row>
    <row r="521" spans="5:19" ht="15.75" customHeight="1" x14ac:dyDescent="0.2">
      <c r="E521" s="5"/>
      <c r="F521" s="5"/>
      <c r="L521" s="5"/>
      <c r="N521" s="5"/>
      <c r="S521" s="6"/>
    </row>
    <row r="522" spans="5:19" ht="15.75" customHeight="1" x14ac:dyDescent="0.2">
      <c r="E522" s="5"/>
      <c r="F522" s="5"/>
      <c r="L522" s="5"/>
      <c r="N522" s="5"/>
      <c r="S522" s="6"/>
    </row>
    <row r="523" spans="5:19" ht="15.75" customHeight="1" x14ac:dyDescent="0.2">
      <c r="E523" s="5"/>
      <c r="F523" s="5"/>
      <c r="L523" s="5"/>
      <c r="N523" s="5"/>
      <c r="S523" s="6"/>
    </row>
    <row r="524" spans="5:19" ht="15.75" customHeight="1" x14ac:dyDescent="0.2">
      <c r="E524" s="5"/>
      <c r="F524" s="5"/>
      <c r="L524" s="5"/>
      <c r="N524" s="5"/>
      <c r="S524" s="6"/>
    </row>
    <row r="525" spans="5:19" ht="15.75" customHeight="1" x14ac:dyDescent="0.2">
      <c r="E525" s="5"/>
      <c r="F525" s="5"/>
      <c r="L525" s="5"/>
      <c r="N525" s="5"/>
      <c r="S525" s="6"/>
    </row>
    <row r="526" spans="5:19" ht="15.75" customHeight="1" x14ac:dyDescent="0.2">
      <c r="E526" s="5"/>
      <c r="F526" s="5"/>
      <c r="L526" s="5"/>
      <c r="N526" s="5"/>
      <c r="S526" s="6"/>
    </row>
    <row r="527" spans="5:19" ht="15.75" customHeight="1" x14ac:dyDescent="0.2">
      <c r="E527" s="5"/>
      <c r="F527" s="5"/>
      <c r="L527" s="5"/>
      <c r="N527" s="5"/>
      <c r="S527" s="6"/>
    </row>
    <row r="528" spans="5:19" ht="15.75" customHeight="1" x14ac:dyDescent="0.2">
      <c r="E528" s="5"/>
      <c r="F528" s="5"/>
      <c r="L528" s="5"/>
      <c r="N528" s="5"/>
      <c r="S528" s="6"/>
    </row>
    <row r="529" spans="5:19" ht="15.75" customHeight="1" x14ac:dyDescent="0.2">
      <c r="E529" s="5"/>
      <c r="F529" s="5"/>
      <c r="L529" s="5"/>
      <c r="N529" s="5"/>
      <c r="S529" s="6"/>
    </row>
    <row r="530" spans="5:19" ht="15.75" customHeight="1" x14ac:dyDescent="0.2">
      <c r="E530" s="5"/>
      <c r="F530" s="5"/>
      <c r="L530" s="5"/>
      <c r="N530" s="5"/>
      <c r="S530" s="6"/>
    </row>
    <row r="531" spans="5:19" ht="15.75" customHeight="1" x14ac:dyDescent="0.2">
      <c r="E531" s="5"/>
      <c r="F531" s="5"/>
      <c r="L531" s="5"/>
      <c r="N531" s="5"/>
      <c r="S531" s="6"/>
    </row>
    <row r="532" spans="5:19" ht="15.75" customHeight="1" x14ac:dyDescent="0.2">
      <c r="E532" s="5"/>
      <c r="F532" s="5"/>
      <c r="L532" s="5"/>
      <c r="N532" s="5"/>
      <c r="S532" s="6"/>
    </row>
    <row r="533" spans="5:19" ht="15.75" customHeight="1" x14ac:dyDescent="0.2">
      <c r="E533" s="5"/>
      <c r="F533" s="5"/>
      <c r="L533" s="5"/>
      <c r="N533" s="5"/>
      <c r="S533" s="6"/>
    </row>
    <row r="534" spans="5:19" ht="15.75" customHeight="1" x14ac:dyDescent="0.2">
      <c r="E534" s="5"/>
      <c r="F534" s="5"/>
      <c r="L534" s="5"/>
      <c r="N534" s="5"/>
      <c r="S534" s="6"/>
    </row>
    <row r="535" spans="5:19" ht="15.75" customHeight="1" x14ac:dyDescent="0.2">
      <c r="E535" s="5"/>
      <c r="F535" s="5"/>
      <c r="L535" s="5"/>
      <c r="N535" s="5"/>
      <c r="S535" s="6"/>
    </row>
    <row r="536" spans="5:19" ht="15.75" customHeight="1" x14ac:dyDescent="0.2">
      <c r="E536" s="5"/>
      <c r="F536" s="5"/>
      <c r="L536" s="5"/>
      <c r="N536" s="5"/>
      <c r="S536" s="6"/>
    </row>
    <row r="537" spans="5:19" ht="15.75" customHeight="1" x14ac:dyDescent="0.2">
      <c r="E537" s="5"/>
      <c r="F537" s="5"/>
      <c r="L537" s="5"/>
      <c r="N537" s="5"/>
      <c r="S537" s="6"/>
    </row>
    <row r="538" spans="5:19" ht="15.75" customHeight="1" x14ac:dyDescent="0.2">
      <c r="E538" s="5"/>
      <c r="F538" s="5"/>
      <c r="L538" s="5"/>
      <c r="N538" s="5"/>
      <c r="S538" s="6"/>
    </row>
    <row r="539" spans="5:19" ht="15.75" customHeight="1" x14ac:dyDescent="0.2">
      <c r="E539" s="5"/>
      <c r="F539" s="5"/>
      <c r="L539" s="5"/>
      <c r="N539" s="5"/>
      <c r="S539" s="6"/>
    </row>
    <row r="540" spans="5:19" ht="15.75" customHeight="1" x14ac:dyDescent="0.2">
      <c r="E540" s="5"/>
      <c r="F540" s="5"/>
      <c r="L540" s="5"/>
      <c r="N540" s="5"/>
      <c r="S540" s="6"/>
    </row>
    <row r="541" spans="5:19" ht="15.75" customHeight="1" x14ac:dyDescent="0.2">
      <c r="E541" s="5"/>
      <c r="F541" s="5"/>
      <c r="L541" s="5"/>
      <c r="N541" s="5"/>
      <c r="S541" s="6"/>
    </row>
    <row r="542" spans="5:19" ht="15.75" customHeight="1" x14ac:dyDescent="0.2">
      <c r="E542" s="5"/>
      <c r="F542" s="5"/>
      <c r="L542" s="5"/>
      <c r="N542" s="5"/>
      <c r="S542" s="6"/>
    </row>
    <row r="543" spans="5:19" ht="15.75" customHeight="1" x14ac:dyDescent="0.2">
      <c r="E543" s="5"/>
      <c r="F543" s="5"/>
      <c r="L543" s="5"/>
      <c r="N543" s="5"/>
      <c r="S543" s="6"/>
    </row>
    <row r="544" spans="5:19" ht="15.75" customHeight="1" x14ac:dyDescent="0.2">
      <c r="E544" s="5"/>
      <c r="F544" s="5"/>
      <c r="L544" s="5"/>
      <c r="N544" s="5"/>
      <c r="S544" s="6"/>
    </row>
    <row r="545" spans="5:19" ht="15.75" customHeight="1" x14ac:dyDescent="0.2">
      <c r="E545" s="5"/>
      <c r="F545" s="5"/>
      <c r="L545" s="5"/>
      <c r="N545" s="5"/>
      <c r="S545" s="6"/>
    </row>
    <row r="546" spans="5:19" ht="15.75" customHeight="1" x14ac:dyDescent="0.2">
      <c r="E546" s="5"/>
      <c r="F546" s="5"/>
      <c r="L546" s="5"/>
      <c r="N546" s="5"/>
      <c r="S546" s="6"/>
    </row>
    <row r="547" spans="5:19" ht="15.75" customHeight="1" x14ac:dyDescent="0.2">
      <c r="E547" s="5"/>
      <c r="F547" s="5"/>
      <c r="L547" s="5"/>
      <c r="N547" s="5"/>
      <c r="S547" s="6"/>
    </row>
    <row r="548" spans="5:19" ht="15.75" customHeight="1" x14ac:dyDescent="0.2">
      <c r="E548" s="5"/>
      <c r="F548" s="5"/>
      <c r="L548" s="5"/>
      <c r="N548" s="5"/>
      <c r="S548" s="6"/>
    </row>
    <row r="549" spans="5:19" ht="15.75" customHeight="1" x14ac:dyDescent="0.2">
      <c r="E549" s="5"/>
      <c r="F549" s="5"/>
      <c r="L549" s="5"/>
      <c r="N549" s="5"/>
      <c r="S549" s="6"/>
    </row>
    <row r="550" spans="5:19" ht="15.75" customHeight="1" x14ac:dyDescent="0.2">
      <c r="E550" s="5"/>
      <c r="F550" s="5"/>
      <c r="L550" s="5"/>
      <c r="N550" s="5"/>
      <c r="S550" s="6"/>
    </row>
    <row r="551" spans="5:19" ht="15.75" customHeight="1" x14ac:dyDescent="0.2">
      <c r="E551" s="5"/>
      <c r="F551" s="5"/>
      <c r="L551" s="5"/>
      <c r="N551" s="5"/>
      <c r="S551" s="6"/>
    </row>
    <row r="552" spans="5:19" ht="15.75" customHeight="1" x14ac:dyDescent="0.2">
      <c r="E552" s="5"/>
      <c r="F552" s="5"/>
      <c r="L552" s="5"/>
      <c r="N552" s="5"/>
      <c r="S552" s="6"/>
    </row>
    <row r="553" spans="5:19" ht="15.75" customHeight="1" x14ac:dyDescent="0.2">
      <c r="E553" s="5"/>
      <c r="F553" s="5"/>
      <c r="L553" s="5"/>
      <c r="N553" s="5"/>
      <c r="S553" s="6"/>
    </row>
    <row r="554" spans="5:19" ht="15.75" customHeight="1" x14ac:dyDescent="0.2">
      <c r="E554" s="5"/>
      <c r="F554" s="5"/>
      <c r="L554" s="5"/>
      <c r="N554" s="5"/>
      <c r="S554" s="6"/>
    </row>
    <row r="555" spans="5:19" ht="15.75" customHeight="1" x14ac:dyDescent="0.2">
      <c r="E555" s="5"/>
      <c r="F555" s="5"/>
      <c r="L555" s="5"/>
      <c r="N555" s="5"/>
      <c r="S555" s="6"/>
    </row>
    <row r="556" spans="5:19" ht="15.75" customHeight="1" x14ac:dyDescent="0.2">
      <c r="E556" s="5"/>
      <c r="F556" s="5"/>
      <c r="L556" s="5"/>
      <c r="N556" s="5"/>
      <c r="S556" s="6"/>
    </row>
    <row r="557" spans="5:19" ht="15.75" customHeight="1" x14ac:dyDescent="0.2">
      <c r="E557" s="5"/>
      <c r="F557" s="5"/>
      <c r="L557" s="5"/>
      <c r="N557" s="5"/>
      <c r="S557" s="6"/>
    </row>
    <row r="558" spans="5:19" ht="15.75" customHeight="1" x14ac:dyDescent="0.2">
      <c r="E558" s="5"/>
      <c r="F558" s="5"/>
      <c r="L558" s="5"/>
      <c r="N558" s="5"/>
      <c r="S558" s="6"/>
    </row>
    <row r="559" spans="5:19" ht="15.75" customHeight="1" x14ac:dyDescent="0.2">
      <c r="E559" s="5"/>
      <c r="F559" s="5"/>
      <c r="L559" s="5"/>
      <c r="N559" s="5"/>
      <c r="S559" s="6"/>
    </row>
    <row r="560" spans="5:19" ht="15.75" customHeight="1" x14ac:dyDescent="0.2">
      <c r="E560" s="5"/>
      <c r="F560" s="5"/>
      <c r="L560" s="5"/>
      <c r="N560" s="5"/>
      <c r="S560" s="6"/>
    </row>
    <row r="561" spans="5:19" ht="15.75" customHeight="1" x14ac:dyDescent="0.2">
      <c r="E561" s="5"/>
      <c r="F561" s="5"/>
      <c r="L561" s="5"/>
      <c r="N561" s="5"/>
      <c r="S561" s="6"/>
    </row>
    <row r="562" spans="5:19" ht="15.75" customHeight="1" x14ac:dyDescent="0.2">
      <c r="E562" s="5"/>
      <c r="F562" s="5"/>
      <c r="L562" s="5"/>
      <c r="N562" s="5"/>
      <c r="S562" s="6"/>
    </row>
    <row r="563" spans="5:19" ht="15.75" customHeight="1" x14ac:dyDescent="0.2">
      <c r="E563" s="5"/>
      <c r="F563" s="5"/>
      <c r="L563" s="5"/>
      <c r="N563" s="5"/>
      <c r="S563" s="6"/>
    </row>
    <row r="564" spans="5:19" ht="15.75" customHeight="1" x14ac:dyDescent="0.2">
      <c r="E564" s="5"/>
      <c r="F564" s="5"/>
      <c r="L564" s="5"/>
      <c r="N564" s="5"/>
      <c r="S564" s="6"/>
    </row>
    <row r="565" spans="5:19" ht="15.75" customHeight="1" x14ac:dyDescent="0.2">
      <c r="E565" s="5"/>
      <c r="F565" s="5"/>
      <c r="L565" s="5"/>
      <c r="N565" s="5"/>
      <c r="S565" s="6"/>
    </row>
    <row r="566" spans="5:19" ht="15.75" customHeight="1" x14ac:dyDescent="0.2">
      <c r="E566" s="5"/>
      <c r="F566" s="5"/>
      <c r="L566" s="5"/>
      <c r="N566" s="5"/>
      <c r="S566" s="6"/>
    </row>
    <row r="567" spans="5:19" ht="15.75" customHeight="1" x14ac:dyDescent="0.2">
      <c r="E567" s="5"/>
      <c r="F567" s="5"/>
      <c r="L567" s="5"/>
      <c r="N567" s="5"/>
      <c r="S567" s="6"/>
    </row>
    <row r="568" spans="5:19" ht="15.75" customHeight="1" x14ac:dyDescent="0.2">
      <c r="E568" s="5"/>
      <c r="F568" s="5"/>
      <c r="L568" s="5"/>
      <c r="N568" s="5"/>
      <c r="S568" s="6"/>
    </row>
    <row r="569" spans="5:19" ht="15.75" customHeight="1" x14ac:dyDescent="0.2">
      <c r="E569" s="5"/>
      <c r="F569" s="5"/>
      <c r="L569" s="5"/>
      <c r="N569" s="5"/>
      <c r="S569" s="6"/>
    </row>
    <row r="570" spans="5:19" ht="15.75" customHeight="1" x14ac:dyDescent="0.2">
      <c r="E570" s="5"/>
      <c r="F570" s="5"/>
      <c r="L570" s="5"/>
      <c r="N570" s="5"/>
      <c r="S570" s="6"/>
    </row>
    <row r="571" spans="5:19" ht="15.75" customHeight="1" x14ac:dyDescent="0.2">
      <c r="E571" s="5"/>
      <c r="F571" s="5"/>
      <c r="L571" s="5"/>
      <c r="N571" s="5"/>
      <c r="S571" s="6"/>
    </row>
    <row r="572" spans="5:19" ht="15.75" customHeight="1" x14ac:dyDescent="0.2">
      <c r="E572" s="5"/>
      <c r="F572" s="5"/>
      <c r="L572" s="5"/>
      <c r="N572" s="5"/>
      <c r="S572" s="6"/>
    </row>
    <row r="573" spans="5:19" ht="15.75" customHeight="1" x14ac:dyDescent="0.2">
      <c r="E573" s="5"/>
      <c r="F573" s="5"/>
      <c r="L573" s="5"/>
      <c r="N573" s="5"/>
      <c r="S573" s="6"/>
    </row>
    <row r="574" spans="5:19" ht="15.75" customHeight="1" x14ac:dyDescent="0.2">
      <c r="E574" s="5"/>
      <c r="F574" s="5"/>
      <c r="L574" s="5"/>
      <c r="N574" s="5"/>
      <c r="S574" s="6"/>
    </row>
    <row r="575" spans="5:19" ht="15.75" customHeight="1" x14ac:dyDescent="0.2">
      <c r="E575" s="5"/>
      <c r="F575" s="5"/>
      <c r="L575" s="5"/>
      <c r="N575" s="5"/>
      <c r="S575" s="6"/>
    </row>
    <row r="576" spans="5:19" ht="15.75" customHeight="1" x14ac:dyDescent="0.2">
      <c r="E576" s="5"/>
      <c r="F576" s="5"/>
      <c r="L576" s="5"/>
      <c r="N576" s="5"/>
      <c r="S576" s="6"/>
    </row>
    <row r="577" spans="5:19" ht="15.75" customHeight="1" x14ac:dyDescent="0.2">
      <c r="E577" s="5"/>
      <c r="F577" s="5"/>
      <c r="L577" s="5"/>
      <c r="N577" s="5"/>
      <c r="S577" s="6"/>
    </row>
    <row r="578" spans="5:19" ht="15.75" customHeight="1" x14ac:dyDescent="0.2">
      <c r="E578" s="5"/>
      <c r="F578" s="5"/>
      <c r="L578" s="5"/>
      <c r="N578" s="5"/>
      <c r="S578" s="6"/>
    </row>
    <row r="579" spans="5:19" ht="15.75" customHeight="1" x14ac:dyDescent="0.2">
      <c r="E579" s="5"/>
      <c r="F579" s="5"/>
      <c r="L579" s="5"/>
      <c r="N579" s="5"/>
      <c r="S579" s="6"/>
    </row>
    <row r="580" spans="5:19" ht="15.75" customHeight="1" x14ac:dyDescent="0.2">
      <c r="E580" s="5"/>
      <c r="F580" s="5"/>
      <c r="L580" s="5"/>
      <c r="N580" s="5"/>
      <c r="S580" s="6"/>
    </row>
    <row r="581" spans="5:19" ht="15.75" customHeight="1" x14ac:dyDescent="0.2">
      <c r="E581" s="5"/>
      <c r="F581" s="5"/>
      <c r="L581" s="5"/>
      <c r="N581" s="5"/>
      <c r="S581" s="6"/>
    </row>
    <row r="582" spans="5:19" ht="15.75" customHeight="1" x14ac:dyDescent="0.2">
      <c r="E582" s="5"/>
      <c r="F582" s="5"/>
      <c r="L582" s="5"/>
      <c r="N582" s="5"/>
      <c r="S582" s="6"/>
    </row>
    <row r="583" spans="5:19" ht="15.75" customHeight="1" x14ac:dyDescent="0.2">
      <c r="E583" s="5"/>
      <c r="F583" s="5"/>
      <c r="L583" s="5"/>
      <c r="N583" s="5"/>
      <c r="S583" s="6"/>
    </row>
    <row r="584" spans="5:19" ht="15.75" customHeight="1" x14ac:dyDescent="0.2">
      <c r="E584" s="5"/>
      <c r="F584" s="5"/>
      <c r="L584" s="5"/>
      <c r="N584" s="5"/>
      <c r="S584" s="6"/>
    </row>
    <row r="585" spans="5:19" ht="15.75" customHeight="1" x14ac:dyDescent="0.2">
      <c r="E585" s="5"/>
      <c r="F585" s="5"/>
      <c r="L585" s="5"/>
      <c r="N585" s="5"/>
      <c r="S585" s="6"/>
    </row>
    <row r="586" spans="5:19" ht="15.75" customHeight="1" x14ac:dyDescent="0.2">
      <c r="E586" s="5"/>
      <c r="F586" s="5"/>
      <c r="L586" s="5"/>
      <c r="N586" s="5"/>
      <c r="S586" s="6"/>
    </row>
    <row r="587" spans="5:19" ht="15.75" customHeight="1" x14ac:dyDescent="0.2">
      <c r="E587" s="5"/>
      <c r="F587" s="5"/>
      <c r="L587" s="5"/>
      <c r="N587" s="5"/>
      <c r="S587" s="6"/>
    </row>
    <row r="588" spans="5:19" ht="15.75" customHeight="1" x14ac:dyDescent="0.2">
      <c r="E588" s="5"/>
      <c r="F588" s="5"/>
      <c r="L588" s="5"/>
      <c r="N588" s="5"/>
      <c r="S588" s="6"/>
    </row>
    <row r="589" spans="5:19" ht="15.75" customHeight="1" x14ac:dyDescent="0.2">
      <c r="E589" s="5"/>
      <c r="F589" s="5"/>
      <c r="L589" s="5"/>
      <c r="N589" s="5"/>
      <c r="S589" s="6"/>
    </row>
    <row r="590" spans="5:19" ht="15.75" customHeight="1" x14ac:dyDescent="0.2">
      <c r="E590" s="5"/>
      <c r="F590" s="5"/>
      <c r="L590" s="5"/>
      <c r="N590" s="5"/>
      <c r="S590" s="6"/>
    </row>
    <row r="591" spans="5:19" ht="15.75" customHeight="1" x14ac:dyDescent="0.2">
      <c r="E591" s="5"/>
      <c r="F591" s="5"/>
      <c r="L591" s="5"/>
      <c r="N591" s="5"/>
      <c r="S591" s="6"/>
    </row>
    <row r="592" spans="5:19" ht="15.75" customHeight="1" x14ac:dyDescent="0.2">
      <c r="E592" s="5"/>
      <c r="F592" s="5"/>
      <c r="L592" s="5"/>
      <c r="N592" s="5"/>
      <c r="S592" s="6"/>
    </row>
    <row r="593" spans="5:19" ht="15.75" customHeight="1" x14ac:dyDescent="0.2">
      <c r="E593" s="5"/>
      <c r="F593" s="5"/>
      <c r="L593" s="5"/>
      <c r="N593" s="5"/>
      <c r="S593" s="6"/>
    </row>
    <row r="594" spans="5:19" ht="15.75" customHeight="1" x14ac:dyDescent="0.2">
      <c r="E594" s="5"/>
      <c r="F594" s="5"/>
      <c r="L594" s="5"/>
      <c r="N594" s="5"/>
      <c r="S594" s="6"/>
    </row>
    <row r="595" spans="5:19" ht="15.75" customHeight="1" x14ac:dyDescent="0.2">
      <c r="E595" s="5"/>
      <c r="F595" s="5"/>
      <c r="L595" s="5"/>
      <c r="N595" s="5"/>
      <c r="S595" s="6"/>
    </row>
    <row r="596" spans="5:19" ht="15.75" customHeight="1" x14ac:dyDescent="0.2">
      <c r="E596" s="5"/>
      <c r="F596" s="5"/>
      <c r="L596" s="5"/>
      <c r="N596" s="5"/>
      <c r="S596" s="6"/>
    </row>
    <row r="597" spans="5:19" ht="15.75" customHeight="1" x14ac:dyDescent="0.2">
      <c r="E597" s="5"/>
      <c r="F597" s="5"/>
      <c r="L597" s="5"/>
      <c r="N597" s="5"/>
      <c r="S597" s="6"/>
    </row>
    <row r="598" spans="5:19" ht="15.75" customHeight="1" x14ac:dyDescent="0.2">
      <c r="E598" s="5"/>
      <c r="F598" s="5"/>
      <c r="L598" s="5"/>
      <c r="N598" s="5"/>
      <c r="S598" s="6"/>
    </row>
    <row r="599" spans="5:19" ht="15.75" customHeight="1" x14ac:dyDescent="0.2">
      <c r="E599" s="5"/>
      <c r="F599" s="5"/>
      <c r="L599" s="5"/>
      <c r="N599" s="5"/>
      <c r="S599" s="6"/>
    </row>
    <row r="600" spans="5:19" ht="15.75" customHeight="1" x14ac:dyDescent="0.2">
      <c r="E600" s="5"/>
      <c r="F600" s="5"/>
      <c r="L600" s="5"/>
      <c r="N600" s="5"/>
      <c r="S600" s="6"/>
    </row>
    <row r="601" spans="5:19" ht="15.75" customHeight="1" x14ac:dyDescent="0.2">
      <c r="E601" s="5"/>
      <c r="F601" s="5"/>
      <c r="L601" s="5"/>
      <c r="N601" s="5"/>
      <c r="S601" s="6"/>
    </row>
    <row r="602" spans="5:19" ht="15.75" customHeight="1" x14ac:dyDescent="0.2">
      <c r="E602" s="5"/>
      <c r="F602" s="5"/>
      <c r="L602" s="5"/>
      <c r="N602" s="5"/>
      <c r="S602" s="6"/>
    </row>
    <row r="603" spans="5:19" ht="15.75" customHeight="1" x14ac:dyDescent="0.2">
      <c r="E603" s="5"/>
      <c r="F603" s="5"/>
      <c r="L603" s="5"/>
      <c r="N603" s="5"/>
      <c r="S603" s="6"/>
    </row>
    <row r="604" spans="5:19" ht="15.75" customHeight="1" x14ac:dyDescent="0.2">
      <c r="E604" s="5"/>
      <c r="F604" s="5"/>
      <c r="L604" s="5"/>
      <c r="N604" s="5"/>
      <c r="S604" s="6"/>
    </row>
    <row r="605" spans="5:19" ht="15.75" customHeight="1" x14ac:dyDescent="0.2">
      <c r="E605" s="5"/>
      <c r="F605" s="5"/>
      <c r="L605" s="5"/>
      <c r="N605" s="5"/>
      <c r="S605" s="6"/>
    </row>
    <row r="606" spans="5:19" ht="15.75" customHeight="1" x14ac:dyDescent="0.2">
      <c r="E606" s="5"/>
      <c r="F606" s="5"/>
      <c r="L606" s="5"/>
      <c r="N606" s="5"/>
      <c r="S606" s="6"/>
    </row>
    <row r="607" spans="5:19" ht="15.75" customHeight="1" x14ac:dyDescent="0.2">
      <c r="E607" s="5"/>
      <c r="F607" s="5"/>
      <c r="L607" s="5"/>
      <c r="N607" s="5"/>
      <c r="S607" s="6"/>
    </row>
    <row r="608" spans="5:19" ht="15.75" customHeight="1" x14ac:dyDescent="0.2">
      <c r="E608" s="5"/>
      <c r="F608" s="5"/>
      <c r="L608" s="5"/>
      <c r="N608" s="5"/>
      <c r="S608" s="6"/>
    </row>
    <row r="609" spans="5:19" ht="15.75" customHeight="1" x14ac:dyDescent="0.2">
      <c r="E609" s="5"/>
      <c r="F609" s="5"/>
      <c r="L609" s="5"/>
      <c r="N609" s="5"/>
      <c r="S609" s="6"/>
    </row>
    <row r="610" spans="5:19" ht="15.75" customHeight="1" x14ac:dyDescent="0.2">
      <c r="E610" s="5"/>
      <c r="F610" s="5"/>
      <c r="L610" s="5"/>
      <c r="N610" s="5"/>
      <c r="S610" s="6"/>
    </row>
    <row r="611" spans="5:19" ht="15.75" customHeight="1" x14ac:dyDescent="0.2">
      <c r="E611" s="5"/>
      <c r="F611" s="5"/>
      <c r="L611" s="5"/>
      <c r="N611" s="5"/>
      <c r="S611" s="6"/>
    </row>
    <row r="612" spans="5:19" ht="15.75" customHeight="1" x14ac:dyDescent="0.2">
      <c r="E612" s="5"/>
      <c r="F612" s="5"/>
      <c r="L612" s="5"/>
      <c r="N612" s="5"/>
      <c r="S612" s="6"/>
    </row>
    <row r="613" spans="5:19" ht="15.75" customHeight="1" x14ac:dyDescent="0.2">
      <c r="E613" s="5"/>
      <c r="F613" s="5"/>
      <c r="L613" s="5"/>
      <c r="N613" s="5"/>
      <c r="S613" s="6"/>
    </row>
    <row r="614" spans="5:19" ht="15.75" customHeight="1" x14ac:dyDescent="0.2">
      <c r="E614" s="5"/>
      <c r="F614" s="5"/>
      <c r="L614" s="5"/>
      <c r="N614" s="5"/>
      <c r="S614" s="6"/>
    </row>
    <row r="615" spans="5:19" ht="15.75" customHeight="1" x14ac:dyDescent="0.2">
      <c r="E615" s="5"/>
      <c r="F615" s="5"/>
      <c r="L615" s="5"/>
      <c r="N615" s="5"/>
      <c r="S615" s="6"/>
    </row>
    <row r="616" spans="5:19" ht="15.75" customHeight="1" x14ac:dyDescent="0.2">
      <c r="E616" s="5"/>
      <c r="F616" s="5"/>
      <c r="L616" s="5"/>
      <c r="N616" s="5"/>
      <c r="S616" s="6"/>
    </row>
    <row r="617" spans="5:19" ht="15.75" customHeight="1" x14ac:dyDescent="0.2">
      <c r="E617" s="5"/>
      <c r="F617" s="5"/>
      <c r="L617" s="5"/>
      <c r="N617" s="5"/>
      <c r="S617" s="6"/>
    </row>
    <row r="618" spans="5:19" ht="15.75" customHeight="1" x14ac:dyDescent="0.2">
      <c r="E618" s="5"/>
      <c r="F618" s="5"/>
      <c r="L618" s="5"/>
      <c r="N618" s="5"/>
      <c r="S618" s="6"/>
    </row>
    <row r="619" spans="5:19" ht="15.75" customHeight="1" x14ac:dyDescent="0.2">
      <c r="E619" s="5"/>
      <c r="F619" s="5"/>
      <c r="L619" s="5"/>
      <c r="N619" s="5"/>
      <c r="S619" s="6"/>
    </row>
    <row r="620" spans="5:19" ht="15.75" customHeight="1" x14ac:dyDescent="0.2">
      <c r="E620" s="5"/>
      <c r="F620" s="5"/>
      <c r="L620" s="5"/>
      <c r="N620" s="5"/>
      <c r="S620" s="6"/>
    </row>
    <row r="621" spans="5:19" ht="15.75" customHeight="1" x14ac:dyDescent="0.2">
      <c r="E621" s="5"/>
      <c r="F621" s="5"/>
      <c r="L621" s="5"/>
      <c r="N621" s="5"/>
      <c r="S621" s="6"/>
    </row>
    <row r="622" spans="5:19" ht="15.75" customHeight="1" x14ac:dyDescent="0.2">
      <c r="E622" s="5"/>
      <c r="F622" s="5"/>
      <c r="L622" s="5"/>
      <c r="N622" s="5"/>
      <c r="S622" s="6"/>
    </row>
    <row r="623" spans="5:19" ht="15.75" customHeight="1" x14ac:dyDescent="0.2">
      <c r="E623" s="5"/>
      <c r="F623" s="5"/>
      <c r="L623" s="5"/>
      <c r="N623" s="5"/>
      <c r="S623" s="6"/>
    </row>
    <row r="624" spans="5:19" ht="15.75" customHeight="1" x14ac:dyDescent="0.2">
      <c r="E624" s="5"/>
      <c r="F624" s="5"/>
      <c r="L624" s="5"/>
      <c r="N624" s="5"/>
      <c r="S624" s="6"/>
    </row>
    <row r="625" spans="5:19" ht="15.75" customHeight="1" x14ac:dyDescent="0.2">
      <c r="E625" s="5"/>
      <c r="F625" s="5"/>
      <c r="L625" s="5"/>
      <c r="N625" s="5"/>
      <c r="S625" s="6"/>
    </row>
    <row r="626" spans="5:19" ht="15.75" customHeight="1" x14ac:dyDescent="0.2">
      <c r="E626" s="5"/>
      <c r="F626" s="5"/>
      <c r="L626" s="5"/>
      <c r="N626" s="5"/>
      <c r="S626" s="6"/>
    </row>
    <row r="627" spans="5:19" ht="15.75" customHeight="1" x14ac:dyDescent="0.2">
      <c r="E627" s="5"/>
      <c r="F627" s="5"/>
      <c r="L627" s="5"/>
      <c r="N627" s="5"/>
      <c r="S627" s="6"/>
    </row>
    <row r="628" spans="5:19" ht="15.75" customHeight="1" x14ac:dyDescent="0.2">
      <c r="E628" s="5"/>
      <c r="F628" s="5"/>
      <c r="L628" s="5"/>
      <c r="N628" s="5"/>
      <c r="S628" s="6"/>
    </row>
    <row r="629" spans="5:19" ht="15.75" customHeight="1" x14ac:dyDescent="0.2">
      <c r="E629" s="5"/>
      <c r="F629" s="5"/>
      <c r="L629" s="5"/>
      <c r="N629" s="5"/>
      <c r="S629" s="6"/>
    </row>
    <row r="630" spans="5:19" ht="15.75" customHeight="1" x14ac:dyDescent="0.2">
      <c r="E630" s="5"/>
      <c r="F630" s="5"/>
      <c r="L630" s="5"/>
      <c r="N630" s="5"/>
      <c r="S630" s="6"/>
    </row>
    <row r="631" spans="5:19" ht="15.75" customHeight="1" x14ac:dyDescent="0.2">
      <c r="E631" s="5"/>
      <c r="F631" s="5"/>
      <c r="L631" s="5"/>
      <c r="N631" s="5"/>
      <c r="S631" s="6"/>
    </row>
    <row r="632" spans="5:19" ht="15.75" customHeight="1" x14ac:dyDescent="0.2">
      <c r="E632" s="5"/>
      <c r="F632" s="5"/>
      <c r="L632" s="5"/>
      <c r="N632" s="5"/>
      <c r="S632" s="6"/>
    </row>
    <row r="633" spans="5:19" ht="15.75" customHeight="1" x14ac:dyDescent="0.2">
      <c r="E633" s="5"/>
      <c r="F633" s="5"/>
      <c r="L633" s="5"/>
      <c r="N633" s="5"/>
      <c r="S633" s="6"/>
    </row>
    <row r="634" spans="5:19" ht="15.75" customHeight="1" x14ac:dyDescent="0.2">
      <c r="E634" s="5"/>
      <c r="F634" s="5"/>
      <c r="L634" s="5"/>
      <c r="N634" s="5"/>
      <c r="S634" s="6"/>
    </row>
    <row r="635" spans="5:19" ht="15.75" customHeight="1" x14ac:dyDescent="0.2">
      <c r="E635" s="5"/>
      <c r="F635" s="5"/>
      <c r="L635" s="5"/>
      <c r="N635" s="5"/>
      <c r="S635" s="6"/>
    </row>
    <row r="636" spans="5:19" ht="15.75" customHeight="1" x14ac:dyDescent="0.2">
      <c r="E636" s="5"/>
      <c r="F636" s="5"/>
      <c r="L636" s="5"/>
      <c r="N636" s="5"/>
      <c r="S636" s="6"/>
    </row>
    <row r="637" spans="5:19" ht="15.75" customHeight="1" x14ac:dyDescent="0.2">
      <c r="E637" s="5"/>
      <c r="F637" s="5"/>
      <c r="L637" s="5"/>
      <c r="N637" s="5"/>
      <c r="S637" s="6"/>
    </row>
    <row r="638" spans="5:19" ht="15.75" customHeight="1" x14ac:dyDescent="0.2">
      <c r="E638" s="5"/>
      <c r="F638" s="5"/>
      <c r="L638" s="5"/>
      <c r="N638" s="5"/>
      <c r="S638" s="6"/>
    </row>
    <row r="639" spans="5:19" ht="15.75" customHeight="1" x14ac:dyDescent="0.2">
      <c r="E639" s="5"/>
      <c r="F639" s="5"/>
      <c r="L639" s="5"/>
      <c r="N639" s="5"/>
      <c r="S639" s="6"/>
    </row>
    <row r="640" spans="5:19" ht="15.75" customHeight="1" x14ac:dyDescent="0.2">
      <c r="E640" s="5"/>
      <c r="F640" s="5"/>
      <c r="L640" s="5"/>
      <c r="N640" s="5"/>
      <c r="S640" s="6"/>
    </row>
    <row r="641" spans="5:19" ht="15.75" customHeight="1" x14ac:dyDescent="0.2">
      <c r="E641" s="5"/>
      <c r="F641" s="5"/>
      <c r="L641" s="5"/>
      <c r="N641" s="5"/>
      <c r="S641" s="6"/>
    </row>
    <row r="642" spans="5:19" ht="15.75" customHeight="1" x14ac:dyDescent="0.2">
      <c r="E642" s="5"/>
      <c r="F642" s="5"/>
      <c r="L642" s="5"/>
      <c r="N642" s="5"/>
      <c r="S642" s="6"/>
    </row>
    <row r="643" spans="5:19" ht="15.75" customHeight="1" x14ac:dyDescent="0.2">
      <c r="E643" s="5"/>
      <c r="F643" s="5"/>
      <c r="L643" s="5"/>
      <c r="N643" s="5"/>
      <c r="S643" s="6"/>
    </row>
    <row r="644" spans="5:19" ht="15.75" customHeight="1" x14ac:dyDescent="0.2">
      <c r="E644" s="5"/>
      <c r="F644" s="5"/>
      <c r="L644" s="5"/>
      <c r="N644" s="5"/>
      <c r="S644" s="6"/>
    </row>
    <row r="645" spans="5:19" ht="15.75" customHeight="1" x14ac:dyDescent="0.2">
      <c r="E645" s="5"/>
      <c r="F645" s="5"/>
      <c r="L645" s="5"/>
      <c r="N645" s="5"/>
      <c r="S645" s="6"/>
    </row>
    <row r="646" spans="5:19" ht="15.75" customHeight="1" x14ac:dyDescent="0.2">
      <c r="E646" s="5"/>
      <c r="F646" s="5"/>
      <c r="L646" s="5"/>
      <c r="N646" s="5"/>
      <c r="S646" s="6"/>
    </row>
    <row r="647" spans="5:19" ht="15.75" customHeight="1" x14ac:dyDescent="0.2">
      <c r="E647" s="5"/>
      <c r="F647" s="5"/>
      <c r="L647" s="5"/>
      <c r="N647" s="5"/>
      <c r="S647" s="6"/>
    </row>
    <row r="648" spans="5:19" ht="15.75" customHeight="1" x14ac:dyDescent="0.2">
      <c r="E648" s="5"/>
      <c r="F648" s="5"/>
      <c r="L648" s="5"/>
      <c r="N648" s="5"/>
      <c r="S648" s="6"/>
    </row>
    <row r="649" spans="5:19" ht="15.75" customHeight="1" x14ac:dyDescent="0.2">
      <c r="E649" s="5"/>
      <c r="F649" s="5"/>
      <c r="L649" s="5"/>
      <c r="N649" s="5"/>
      <c r="S649" s="6"/>
    </row>
    <row r="650" spans="5:19" ht="15.75" customHeight="1" x14ac:dyDescent="0.2">
      <c r="E650" s="5"/>
      <c r="F650" s="5"/>
      <c r="L650" s="5"/>
      <c r="N650" s="5"/>
      <c r="S650" s="6"/>
    </row>
    <row r="651" spans="5:19" ht="15.75" customHeight="1" x14ac:dyDescent="0.2">
      <c r="E651" s="5"/>
      <c r="F651" s="5"/>
      <c r="L651" s="5"/>
      <c r="N651" s="5"/>
      <c r="S651" s="6"/>
    </row>
    <row r="652" spans="5:19" ht="15.75" customHeight="1" x14ac:dyDescent="0.2">
      <c r="E652" s="5"/>
      <c r="F652" s="5"/>
      <c r="L652" s="5"/>
      <c r="N652" s="5"/>
      <c r="S652" s="6"/>
    </row>
    <row r="653" spans="5:19" ht="15.75" customHeight="1" x14ac:dyDescent="0.2">
      <c r="E653" s="5"/>
      <c r="F653" s="5"/>
      <c r="L653" s="5"/>
      <c r="N653" s="5"/>
      <c r="S653" s="6"/>
    </row>
    <row r="654" spans="5:19" ht="15.75" customHeight="1" x14ac:dyDescent="0.2">
      <c r="E654" s="5"/>
      <c r="F654" s="5"/>
      <c r="L654" s="5"/>
      <c r="N654" s="5"/>
      <c r="S654" s="6"/>
    </row>
    <row r="655" spans="5:19" ht="15.75" customHeight="1" x14ac:dyDescent="0.2">
      <c r="E655" s="5"/>
      <c r="F655" s="5"/>
      <c r="L655" s="5"/>
      <c r="N655" s="5"/>
      <c r="S655" s="6"/>
    </row>
    <row r="656" spans="5:19" ht="15.75" customHeight="1" x14ac:dyDescent="0.2">
      <c r="E656" s="5"/>
      <c r="F656" s="5"/>
      <c r="L656" s="5"/>
      <c r="N656" s="5"/>
      <c r="S656" s="6"/>
    </row>
    <row r="657" spans="5:19" ht="15.75" customHeight="1" x14ac:dyDescent="0.2">
      <c r="E657" s="5"/>
      <c r="F657" s="5"/>
      <c r="L657" s="5"/>
      <c r="N657" s="5"/>
      <c r="S657" s="6"/>
    </row>
    <row r="658" spans="5:19" ht="15.75" customHeight="1" x14ac:dyDescent="0.2">
      <c r="E658" s="5"/>
      <c r="F658" s="5"/>
      <c r="L658" s="5"/>
      <c r="N658" s="5"/>
      <c r="S658" s="6"/>
    </row>
    <row r="659" spans="5:19" ht="15.75" customHeight="1" x14ac:dyDescent="0.2">
      <c r="E659" s="5"/>
      <c r="F659" s="5"/>
      <c r="L659" s="5"/>
      <c r="N659" s="5"/>
      <c r="S659" s="6"/>
    </row>
    <row r="660" spans="5:19" ht="15.75" customHeight="1" x14ac:dyDescent="0.2">
      <c r="E660" s="5"/>
      <c r="F660" s="5"/>
      <c r="L660" s="5"/>
      <c r="N660" s="5"/>
      <c r="S660" s="6"/>
    </row>
    <row r="661" spans="5:19" ht="15.75" customHeight="1" x14ac:dyDescent="0.2">
      <c r="E661" s="5"/>
      <c r="F661" s="5"/>
      <c r="L661" s="5"/>
      <c r="N661" s="5"/>
      <c r="S661" s="6"/>
    </row>
    <row r="662" spans="5:19" ht="15.75" customHeight="1" x14ac:dyDescent="0.2">
      <c r="E662" s="5"/>
      <c r="F662" s="5"/>
      <c r="L662" s="5"/>
      <c r="N662" s="5"/>
      <c r="S662" s="6"/>
    </row>
    <row r="663" spans="5:19" ht="15.75" customHeight="1" x14ac:dyDescent="0.2">
      <c r="E663" s="5"/>
      <c r="F663" s="5"/>
      <c r="L663" s="5"/>
      <c r="N663" s="5"/>
      <c r="S663" s="6"/>
    </row>
    <row r="664" spans="5:19" ht="15.75" customHeight="1" x14ac:dyDescent="0.2">
      <c r="E664" s="5"/>
      <c r="F664" s="5"/>
      <c r="L664" s="5"/>
      <c r="N664" s="5"/>
      <c r="S664" s="6"/>
    </row>
    <row r="665" spans="5:19" ht="15.75" customHeight="1" x14ac:dyDescent="0.2">
      <c r="E665" s="5"/>
      <c r="F665" s="5"/>
      <c r="L665" s="5"/>
      <c r="N665" s="5"/>
      <c r="S665" s="6"/>
    </row>
    <row r="666" spans="5:19" ht="15.75" customHeight="1" x14ac:dyDescent="0.2">
      <c r="E666" s="5"/>
      <c r="F666" s="5"/>
      <c r="L666" s="5"/>
      <c r="N666" s="5"/>
      <c r="S666" s="6"/>
    </row>
    <row r="667" spans="5:19" ht="15.75" customHeight="1" x14ac:dyDescent="0.2">
      <c r="E667" s="5"/>
      <c r="F667" s="5"/>
      <c r="L667" s="5"/>
      <c r="N667" s="5"/>
      <c r="S667" s="6"/>
    </row>
    <row r="668" spans="5:19" ht="15.75" customHeight="1" x14ac:dyDescent="0.2">
      <c r="E668" s="5"/>
      <c r="F668" s="5"/>
      <c r="L668" s="5"/>
      <c r="N668" s="5"/>
      <c r="S668" s="6"/>
    </row>
    <row r="669" spans="5:19" ht="15.75" customHeight="1" x14ac:dyDescent="0.2">
      <c r="E669" s="5"/>
      <c r="F669" s="5"/>
      <c r="L669" s="5"/>
      <c r="N669" s="5"/>
      <c r="S669" s="6"/>
    </row>
    <row r="670" spans="5:19" ht="15.75" customHeight="1" x14ac:dyDescent="0.2">
      <c r="E670" s="5"/>
      <c r="F670" s="5"/>
      <c r="L670" s="5"/>
      <c r="N670" s="5"/>
      <c r="S670" s="6"/>
    </row>
    <row r="671" spans="5:19" ht="15.75" customHeight="1" x14ac:dyDescent="0.2">
      <c r="E671" s="5"/>
      <c r="F671" s="5"/>
      <c r="L671" s="5"/>
      <c r="N671" s="5"/>
      <c r="S671" s="6"/>
    </row>
    <row r="672" spans="5:19" ht="15.75" customHeight="1" x14ac:dyDescent="0.2">
      <c r="E672" s="5"/>
      <c r="F672" s="5"/>
      <c r="L672" s="5"/>
      <c r="N672" s="5"/>
      <c r="S672" s="6"/>
    </row>
    <row r="673" spans="5:19" ht="15.75" customHeight="1" x14ac:dyDescent="0.2">
      <c r="E673" s="5"/>
      <c r="F673" s="5"/>
      <c r="L673" s="5"/>
      <c r="N673" s="5"/>
      <c r="S673" s="6"/>
    </row>
    <row r="674" spans="5:19" ht="15.75" customHeight="1" x14ac:dyDescent="0.2">
      <c r="E674" s="5"/>
      <c r="F674" s="5"/>
      <c r="L674" s="5"/>
      <c r="N674" s="5"/>
      <c r="S674" s="6"/>
    </row>
    <row r="675" spans="5:19" ht="15.75" customHeight="1" x14ac:dyDescent="0.2">
      <c r="E675" s="5"/>
      <c r="F675" s="5"/>
      <c r="L675" s="5"/>
      <c r="N675" s="5"/>
      <c r="S675" s="6"/>
    </row>
    <row r="676" spans="5:19" ht="15.75" customHeight="1" x14ac:dyDescent="0.2">
      <c r="E676" s="5"/>
      <c r="F676" s="5"/>
      <c r="L676" s="5"/>
      <c r="N676" s="5"/>
      <c r="S676" s="6"/>
    </row>
    <row r="677" spans="5:19" ht="15.75" customHeight="1" x14ac:dyDescent="0.2">
      <c r="E677" s="5"/>
      <c r="F677" s="5"/>
      <c r="L677" s="5"/>
      <c r="N677" s="5"/>
      <c r="S677" s="6"/>
    </row>
    <row r="678" spans="5:19" ht="15.75" customHeight="1" x14ac:dyDescent="0.2">
      <c r="E678" s="5"/>
      <c r="F678" s="5"/>
      <c r="L678" s="5"/>
      <c r="N678" s="5"/>
      <c r="S678" s="6"/>
    </row>
    <row r="679" spans="5:19" ht="15.75" customHeight="1" x14ac:dyDescent="0.2">
      <c r="E679" s="5"/>
      <c r="F679" s="5"/>
      <c r="L679" s="5"/>
      <c r="N679" s="5"/>
      <c r="S679" s="6"/>
    </row>
    <row r="680" spans="5:19" ht="15.75" customHeight="1" x14ac:dyDescent="0.2">
      <c r="E680" s="5"/>
      <c r="F680" s="5"/>
      <c r="L680" s="5"/>
      <c r="N680" s="5"/>
      <c r="S680" s="6"/>
    </row>
    <row r="681" spans="5:19" ht="15.75" customHeight="1" x14ac:dyDescent="0.2">
      <c r="E681" s="5"/>
      <c r="F681" s="5"/>
      <c r="L681" s="5"/>
      <c r="N681" s="5"/>
      <c r="S681" s="6"/>
    </row>
    <row r="682" spans="5:19" ht="15.75" customHeight="1" x14ac:dyDescent="0.2">
      <c r="E682" s="5"/>
      <c r="F682" s="5"/>
      <c r="L682" s="5"/>
      <c r="N682" s="5"/>
      <c r="S682" s="6"/>
    </row>
    <row r="683" spans="5:19" ht="15.75" customHeight="1" x14ac:dyDescent="0.2">
      <c r="E683" s="5"/>
      <c r="F683" s="5"/>
      <c r="L683" s="5"/>
      <c r="N683" s="5"/>
      <c r="S683" s="6"/>
    </row>
    <row r="684" spans="5:19" ht="15.75" customHeight="1" x14ac:dyDescent="0.2">
      <c r="E684" s="5"/>
      <c r="F684" s="5"/>
      <c r="L684" s="5"/>
      <c r="N684" s="5"/>
      <c r="S684" s="6"/>
    </row>
    <row r="685" spans="5:19" ht="15.75" customHeight="1" x14ac:dyDescent="0.2">
      <c r="E685" s="5"/>
      <c r="F685" s="5"/>
      <c r="L685" s="5"/>
      <c r="N685" s="5"/>
      <c r="S685" s="6"/>
    </row>
    <row r="686" spans="5:19" ht="15.75" customHeight="1" x14ac:dyDescent="0.2">
      <c r="E686" s="5"/>
      <c r="F686" s="5"/>
      <c r="L686" s="5"/>
      <c r="N686" s="5"/>
      <c r="S686" s="6"/>
    </row>
    <row r="687" spans="5:19" ht="15.75" customHeight="1" x14ac:dyDescent="0.2">
      <c r="E687" s="5"/>
      <c r="F687" s="5"/>
      <c r="L687" s="5"/>
      <c r="N687" s="5"/>
      <c r="S687" s="6"/>
    </row>
    <row r="688" spans="5:19" ht="15.75" customHeight="1" x14ac:dyDescent="0.2">
      <c r="E688" s="5"/>
      <c r="F688" s="5"/>
      <c r="L688" s="5"/>
      <c r="N688" s="5"/>
      <c r="S688" s="6"/>
    </row>
    <row r="689" spans="5:19" ht="15.75" customHeight="1" x14ac:dyDescent="0.2">
      <c r="E689" s="5"/>
      <c r="F689" s="5"/>
      <c r="L689" s="5"/>
      <c r="N689" s="5"/>
      <c r="S689" s="6"/>
    </row>
    <row r="690" spans="5:19" ht="15.75" customHeight="1" x14ac:dyDescent="0.2">
      <c r="E690" s="5"/>
      <c r="F690" s="5"/>
      <c r="L690" s="5"/>
      <c r="N690" s="5"/>
      <c r="S690" s="6"/>
    </row>
    <row r="691" spans="5:19" ht="15.75" customHeight="1" x14ac:dyDescent="0.2">
      <c r="E691" s="5"/>
      <c r="F691" s="5"/>
      <c r="L691" s="5"/>
      <c r="N691" s="5"/>
      <c r="S691" s="6"/>
    </row>
    <row r="692" spans="5:19" ht="15.75" customHeight="1" x14ac:dyDescent="0.2">
      <c r="E692" s="5"/>
      <c r="F692" s="5"/>
      <c r="L692" s="5"/>
      <c r="N692" s="5"/>
      <c r="S692" s="6"/>
    </row>
    <row r="693" spans="5:19" ht="15.75" customHeight="1" x14ac:dyDescent="0.2">
      <c r="E693" s="5"/>
      <c r="F693" s="5"/>
      <c r="L693" s="5"/>
      <c r="N693" s="5"/>
      <c r="S693" s="6"/>
    </row>
    <row r="694" spans="5:19" ht="15.75" customHeight="1" x14ac:dyDescent="0.2">
      <c r="E694" s="5"/>
      <c r="F694" s="5"/>
      <c r="L694" s="5"/>
      <c r="N694" s="5"/>
      <c r="S694" s="6"/>
    </row>
    <row r="695" spans="5:19" ht="15.75" customHeight="1" x14ac:dyDescent="0.2">
      <c r="E695" s="5"/>
      <c r="F695" s="5"/>
      <c r="L695" s="5"/>
      <c r="N695" s="5"/>
      <c r="S695" s="6"/>
    </row>
    <row r="696" spans="5:19" ht="15.75" customHeight="1" x14ac:dyDescent="0.2">
      <c r="E696" s="5"/>
      <c r="F696" s="5"/>
      <c r="L696" s="5"/>
      <c r="N696" s="5"/>
      <c r="S696" s="6"/>
    </row>
    <row r="697" spans="5:19" ht="15.75" customHeight="1" x14ac:dyDescent="0.2">
      <c r="E697" s="5"/>
      <c r="F697" s="5"/>
      <c r="L697" s="5"/>
      <c r="N697" s="5"/>
      <c r="S697" s="6"/>
    </row>
    <row r="698" spans="5:19" ht="15.75" customHeight="1" x14ac:dyDescent="0.2">
      <c r="E698" s="5"/>
      <c r="F698" s="5"/>
      <c r="L698" s="5"/>
      <c r="N698" s="5"/>
      <c r="S698" s="6"/>
    </row>
    <row r="699" spans="5:19" ht="15.75" customHeight="1" x14ac:dyDescent="0.2">
      <c r="E699" s="5"/>
      <c r="F699" s="5"/>
      <c r="L699" s="5"/>
      <c r="N699" s="5"/>
      <c r="S699" s="6"/>
    </row>
    <row r="700" spans="5:19" ht="15.75" customHeight="1" x14ac:dyDescent="0.2">
      <c r="E700" s="5"/>
      <c r="F700" s="5"/>
      <c r="L700" s="5"/>
      <c r="N700" s="5"/>
      <c r="S700" s="6"/>
    </row>
    <row r="701" spans="5:19" ht="15.75" customHeight="1" x14ac:dyDescent="0.2">
      <c r="E701" s="5"/>
      <c r="F701" s="5"/>
      <c r="L701" s="5"/>
      <c r="N701" s="5"/>
      <c r="S701" s="6"/>
    </row>
    <row r="702" spans="5:19" ht="15.75" customHeight="1" x14ac:dyDescent="0.2">
      <c r="E702" s="5"/>
      <c r="F702" s="5"/>
      <c r="L702" s="5"/>
      <c r="N702" s="5"/>
      <c r="S702" s="6"/>
    </row>
    <row r="703" spans="5:19" ht="15.75" customHeight="1" x14ac:dyDescent="0.2">
      <c r="E703" s="5"/>
      <c r="F703" s="5"/>
      <c r="L703" s="5"/>
      <c r="N703" s="5"/>
      <c r="S703" s="6"/>
    </row>
    <row r="704" spans="5:19" ht="15.75" customHeight="1" x14ac:dyDescent="0.2">
      <c r="E704" s="5"/>
      <c r="F704" s="5"/>
      <c r="L704" s="5"/>
      <c r="N704" s="5"/>
      <c r="S704" s="6"/>
    </row>
    <row r="705" spans="5:19" ht="15.75" customHeight="1" x14ac:dyDescent="0.2">
      <c r="E705" s="5"/>
      <c r="F705" s="5"/>
      <c r="L705" s="5"/>
      <c r="N705" s="5"/>
      <c r="S705" s="6"/>
    </row>
    <row r="706" spans="5:19" ht="15.75" customHeight="1" x14ac:dyDescent="0.2">
      <c r="E706" s="5"/>
      <c r="F706" s="5"/>
      <c r="L706" s="5"/>
      <c r="N706" s="5"/>
      <c r="S706" s="6"/>
    </row>
    <row r="707" spans="5:19" ht="15.75" customHeight="1" x14ac:dyDescent="0.2">
      <c r="E707" s="5"/>
      <c r="F707" s="5"/>
      <c r="L707" s="5"/>
      <c r="N707" s="5"/>
      <c r="S707" s="6"/>
    </row>
    <row r="708" spans="5:19" ht="15.75" customHeight="1" x14ac:dyDescent="0.2">
      <c r="E708" s="5"/>
      <c r="F708" s="5"/>
      <c r="L708" s="5"/>
      <c r="N708" s="5"/>
      <c r="S708" s="6"/>
    </row>
    <row r="709" spans="5:19" ht="15.75" customHeight="1" x14ac:dyDescent="0.2">
      <c r="E709" s="5"/>
      <c r="F709" s="5"/>
      <c r="L709" s="5"/>
      <c r="N709" s="5"/>
      <c r="S709" s="6"/>
    </row>
    <row r="710" spans="5:19" ht="15.75" customHeight="1" x14ac:dyDescent="0.2">
      <c r="E710" s="5"/>
      <c r="F710" s="5"/>
      <c r="L710" s="5"/>
      <c r="N710" s="5"/>
      <c r="S710" s="6"/>
    </row>
    <row r="711" spans="5:19" ht="15.75" customHeight="1" x14ac:dyDescent="0.2">
      <c r="E711" s="5"/>
      <c r="F711" s="5"/>
      <c r="L711" s="5"/>
      <c r="N711" s="5"/>
      <c r="S711" s="6"/>
    </row>
    <row r="712" spans="5:19" ht="15.75" customHeight="1" x14ac:dyDescent="0.2">
      <c r="E712" s="5"/>
      <c r="F712" s="5"/>
      <c r="L712" s="5"/>
      <c r="N712" s="5"/>
      <c r="S712" s="6"/>
    </row>
    <row r="713" spans="5:19" ht="15.75" customHeight="1" x14ac:dyDescent="0.2">
      <c r="E713" s="5"/>
      <c r="F713" s="5"/>
      <c r="L713" s="5"/>
      <c r="N713" s="5"/>
      <c r="S713" s="6"/>
    </row>
    <row r="714" spans="5:19" ht="15.75" customHeight="1" x14ac:dyDescent="0.2">
      <c r="E714" s="5"/>
      <c r="F714" s="5"/>
      <c r="L714" s="5"/>
      <c r="N714" s="5"/>
      <c r="S714" s="6"/>
    </row>
    <row r="715" spans="5:19" ht="15.75" customHeight="1" x14ac:dyDescent="0.2">
      <c r="E715" s="5"/>
      <c r="F715" s="5"/>
      <c r="L715" s="5"/>
      <c r="N715" s="5"/>
      <c r="S715" s="6"/>
    </row>
    <row r="716" spans="5:19" ht="15.75" customHeight="1" x14ac:dyDescent="0.2">
      <c r="E716" s="5"/>
      <c r="F716" s="5"/>
      <c r="L716" s="5"/>
      <c r="N716" s="5"/>
      <c r="S716" s="6"/>
    </row>
    <row r="717" spans="5:19" ht="15.75" customHeight="1" x14ac:dyDescent="0.2">
      <c r="E717" s="5"/>
      <c r="F717" s="5"/>
      <c r="L717" s="5"/>
      <c r="N717" s="5"/>
      <c r="S717" s="6"/>
    </row>
    <row r="718" spans="5:19" ht="15.75" customHeight="1" x14ac:dyDescent="0.2">
      <c r="E718" s="5"/>
      <c r="F718" s="5"/>
      <c r="L718" s="5"/>
      <c r="N718" s="5"/>
      <c r="S718" s="6"/>
    </row>
    <row r="719" spans="5:19" ht="15.75" customHeight="1" x14ac:dyDescent="0.2">
      <c r="E719" s="5"/>
      <c r="F719" s="5"/>
      <c r="L719" s="5"/>
      <c r="N719" s="5"/>
      <c r="S719" s="6"/>
    </row>
    <row r="720" spans="5:19" ht="15.75" customHeight="1" x14ac:dyDescent="0.2">
      <c r="E720" s="5"/>
      <c r="F720" s="5"/>
      <c r="L720" s="5"/>
      <c r="N720" s="5"/>
      <c r="S720" s="6"/>
    </row>
    <row r="721" spans="5:19" ht="15.75" customHeight="1" x14ac:dyDescent="0.2">
      <c r="E721" s="5"/>
      <c r="F721" s="5"/>
      <c r="L721" s="5"/>
      <c r="N721" s="5"/>
      <c r="S721" s="6"/>
    </row>
    <row r="722" spans="5:19" ht="15.75" customHeight="1" x14ac:dyDescent="0.2">
      <c r="E722" s="5"/>
      <c r="F722" s="5"/>
      <c r="L722" s="5"/>
      <c r="N722" s="5"/>
      <c r="S722" s="6"/>
    </row>
    <row r="723" spans="5:19" ht="15.75" customHeight="1" x14ac:dyDescent="0.2">
      <c r="E723" s="5"/>
      <c r="F723" s="5"/>
      <c r="L723" s="5"/>
      <c r="N723" s="5"/>
      <c r="S723" s="6"/>
    </row>
    <row r="724" spans="5:19" ht="15.75" customHeight="1" x14ac:dyDescent="0.2">
      <c r="E724" s="5"/>
      <c r="F724" s="5"/>
      <c r="L724" s="5"/>
      <c r="N724" s="5"/>
      <c r="S724" s="6"/>
    </row>
    <row r="725" spans="5:19" ht="15.75" customHeight="1" x14ac:dyDescent="0.2">
      <c r="E725" s="5"/>
      <c r="F725" s="5"/>
      <c r="L725" s="5"/>
      <c r="N725" s="5"/>
      <c r="S725" s="6"/>
    </row>
    <row r="726" spans="5:19" ht="15.75" customHeight="1" x14ac:dyDescent="0.2">
      <c r="E726" s="5"/>
      <c r="F726" s="5"/>
      <c r="L726" s="5"/>
      <c r="N726" s="5"/>
      <c r="S726" s="6"/>
    </row>
    <row r="727" spans="5:19" ht="15.75" customHeight="1" x14ac:dyDescent="0.2">
      <c r="E727" s="5"/>
      <c r="F727" s="5"/>
      <c r="L727" s="5"/>
      <c r="N727" s="5"/>
      <c r="S727" s="6"/>
    </row>
    <row r="728" spans="5:19" ht="15.75" customHeight="1" x14ac:dyDescent="0.2">
      <c r="E728" s="5"/>
      <c r="F728" s="5"/>
      <c r="L728" s="5"/>
      <c r="N728" s="5"/>
      <c r="S728" s="6"/>
    </row>
    <row r="729" spans="5:19" ht="15.75" customHeight="1" x14ac:dyDescent="0.2">
      <c r="E729" s="5"/>
      <c r="F729" s="5"/>
      <c r="L729" s="5"/>
      <c r="N729" s="5"/>
      <c r="S729" s="6"/>
    </row>
    <row r="730" spans="5:19" ht="15.75" customHeight="1" x14ac:dyDescent="0.2">
      <c r="E730" s="5"/>
      <c r="F730" s="5"/>
      <c r="L730" s="5"/>
      <c r="N730" s="5"/>
      <c r="S730" s="6"/>
    </row>
    <row r="731" spans="5:19" ht="15.75" customHeight="1" x14ac:dyDescent="0.2">
      <c r="E731" s="5"/>
      <c r="F731" s="5"/>
      <c r="L731" s="5"/>
      <c r="N731" s="5"/>
      <c r="S731" s="6"/>
    </row>
    <row r="732" spans="5:19" ht="15.75" customHeight="1" x14ac:dyDescent="0.2">
      <c r="E732" s="5"/>
      <c r="F732" s="5"/>
      <c r="L732" s="5"/>
      <c r="N732" s="5"/>
      <c r="S732" s="6"/>
    </row>
    <row r="733" spans="5:19" ht="15.75" customHeight="1" x14ac:dyDescent="0.2">
      <c r="E733" s="5"/>
      <c r="F733" s="5"/>
      <c r="L733" s="5"/>
      <c r="N733" s="5"/>
      <c r="S733" s="6"/>
    </row>
    <row r="734" spans="5:19" ht="15.75" customHeight="1" x14ac:dyDescent="0.2">
      <c r="E734" s="5"/>
      <c r="F734" s="5"/>
      <c r="L734" s="5"/>
      <c r="N734" s="5"/>
      <c r="S734" s="6"/>
    </row>
    <row r="735" spans="5:19" ht="15.75" customHeight="1" x14ac:dyDescent="0.2">
      <c r="E735" s="5"/>
      <c r="F735" s="5"/>
      <c r="L735" s="5"/>
      <c r="N735" s="5"/>
      <c r="S735" s="6"/>
    </row>
    <row r="736" spans="5:19" ht="15.75" customHeight="1" x14ac:dyDescent="0.2">
      <c r="E736" s="5"/>
      <c r="F736" s="5"/>
      <c r="L736" s="5"/>
      <c r="N736" s="5"/>
      <c r="S736" s="6"/>
    </row>
    <row r="737" spans="5:19" ht="15.75" customHeight="1" x14ac:dyDescent="0.2">
      <c r="E737" s="5"/>
      <c r="F737" s="5"/>
      <c r="L737" s="5"/>
      <c r="N737" s="5"/>
      <c r="S737" s="6"/>
    </row>
    <row r="738" spans="5:19" ht="15.75" customHeight="1" x14ac:dyDescent="0.2">
      <c r="E738" s="5"/>
      <c r="F738" s="5"/>
      <c r="L738" s="5"/>
      <c r="N738" s="5"/>
      <c r="S738" s="6"/>
    </row>
    <row r="739" spans="5:19" ht="15.75" customHeight="1" x14ac:dyDescent="0.2">
      <c r="E739" s="5"/>
      <c r="F739" s="5"/>
      <c r="L739" s="5"/>
      <c r="N739" s="5"/>
      <c r="S739" s="6"/>
    </row>
    <row r="740" spans="5:19" ht="15.75" customHeight="1" x14ac:dyDescent="0.2">
      <c r="E740" s="5"/>
      <c r="F740" s="5"/>
      <c r="L740" s="5"/>
      <c r="N740" s="5"/>
      <c r="S740" s="6"/>
    </row>
    <row r="741" spans="5:19" ht="15.75" customHeight="1" x14ac:dyDescent="0.2">
      <c r="E741" s="5"/>
      <c r="F741" s="5"/>
      <c r="L741" s="5"/>
      <c r="N741" s="5"/>
      <c r="S741" s="6"/>
    </row>
    <row r="742" spans="5:19" ht="15.75" customHeight="1" x14ac:dyDescent="0.2">
      <c r="E742" s="5"/>
      <c r="F742" s="5"/>
      <c r="L742" s="5"/>
      <c r="N742" s="5"/>
      <c r="S742" s="6"/>
    </row>
    <row r="743" spans="5:19" ht="15.75" customHeight="1" x14ac:dyDescent="0.2">
      <c r="E743" s="5"/>
      <c r="F743" s="5"/>
      <c r="L743" s="5"/>
      <c r="N743" s="5"/>
      <c r="S743" s="6"/>
    </row>
    <row r="744" spans="5:19" ht="15.75" customHeight="1" x14ac:dyDescent="0.2">
      <c r="E744" s="5"/>
      <c r="F744" s="5"/>
      <c r="L744" s="5"/>
      <c r="N744" s="5"/>
      <c r="S744" s="6"/>
    </row>
    <row r="745" spans="5:19" ht="15.75" customHeight="1" x14ac:dyDescent="0.2">
      <c r="E745" s="5"/>
      <c r="F745" s="5"/>
      <c r="L745" s="5"/>
      <c r="N745" s="5"/>
      <c r="S745" s="6"/>
    </row>
    <row r="746" spans="5:19" ht="15.75" customHeight="1" x14ac:dyDescent="0.2">
      <c r="E746" s="5"/>
      <c r="F746" s="5"/>
      <c r="L746" s="5"/>
      <c r="N746" s="5"/>
      <c r="S746" s="6"/>
    </row>
    <row r="747" spans="5:19" ht="15.75" customHeight="1" x14ac:dyDescent="0.2">
      <c r="E747" s="5"/>
      <c r="F747" s="5"/>
      <c r="L747" s="5"/>
      <c r="N747" s="5"/>
      <c r="S747" s="6"/>
    </row>
    <row r="748" spans="5:19" ht="15.75" customHeight="1" x14ac:dyDescent="0.2">
      <c r="E748" s="5"/>
      <c r="F748" s="5"/>
      <c r="L748" s="5"/>
      <c r="N748" s="5"/>
      <c r="S748" s="6"/>
    </row>
    <row r="749" spans="5:19" ht="15.75" customHeight="1" x14ac:dyDescent="0.2">
      <c r="E749" s="5"/>
      <c r="F749" s="5"/>
      <c r="L749" s="5"/>
      <c r="N749" s="5"/>
      <c r="S749" s="6"/>
    </row>
    <row r="750" spans="5:19" ht="15.75" customHeight="1" x14ac:dyDescent="0.2">
      <c r="E750" s="5"/>
      <c r="F750" s="5"/>
      <c r="L750" s="5"/>
      <c r="N750" s="5"/>
      <c r="S750" s="6"/>
    </row>
    <row r="751" spans="5:19" ht="15.75" customHeight="1" x14ac:dyDescent="0.2">
      <c r="E751" s="5"/>
      <c r="F751" s="5"/>
      <c r="L751" s="5"/>
      <c r="N751" s="5"/>
      <c r="S751" s="6"/>
    </row>
    <row r="752" spans="5:19" ht="15.75" customHeight="1" x14ac:dyDescent="0.2">
      <c r="E752" s="5"/>
      <c r="F752" s="5"/>
      <c r="L752" s="5"/>
      <c r="N752" s="5"/>
      <c r="S752" s="6"/>
    </row>
    <row r="753" spans="5:19" ht="15.75" customHeight="1" x14ac:dyDescent="0.2">
      <c r="E753" s="5"/>
      <c r="F753" s="5"/>
      <c r="L753" s="5"/>
      <c r="N753" s="5"/>
      <c r="S753" s="6"/>
    </row>
    <row r="754" spans="5:19" ht="15.75" customHeight="1" x14ac:dyDescent="0.2">
      <c r="E754" s="5"/>
      <c r="F754" s="5"/>
      <c r="L754" s="5"/>
      <c r="N754" s="5"/>
      <c r="S754" s="6"/>
    </row>
    <row r="755" spans="5:19" ht="15.75" customHeight="1" x14ac:dyDescent="0.2">
      <c r="E755" s="5"/>
      <c r="F755" s="5"/>
      <c r="L755" s="5"/>
      <c r="N755" s="5"/>
      <c r="S755" s="6"/>
    </row>
    <row r="756" spans="5:19" ht="15.75" customHeight="1" x14ac:dyDescent="0.2">
      <c r="E756" s="5"/>
      <c r="F756" s="5"/>
      <c r="L756" s="5"/>
      <c r="N756" s="5"/>
      <c r="S756" s="6"/>
    </row>
    <row r="757" spans="5:19" ht="15.75" customHeight="1" x14ac:dyDescent="0.2">
      <c r="E757" s="5"/>
      <c r="F757" s="5"/>
      <c r="L757" s="5"/>
      <c r="N757" s="5"/>
      <c r="S757" s="6"/>
    </row>
    <row r="758" spans="5:19" ht="15.75" customHeight="1" x14ac:dyDescent="0.2">
      <c r="E758" s="5"/>
      <c r="F758" s="5"/>
      <c r="L758" s="5"/>
      <c r="N758" s="5"/>
      <c r="S758" s="6"/>
    </row>
    <row r="759" spans="5:19" ht="15.75" customHeight="1" x14ac:dyDescent="0.2">
      <c r="E759" s="5"/>
      <c r="F759" s="5"/>
      <c r="L759" s="5"/>
      <c r="N759" s="5"/>
      <c r="S759" s="6"/>
    </row>
    <row r="760" spans="5:19" ht="15.75" customHeight="1" x14ac:dyDescent="0.2">
      <c r="E760" s="5"/>
      <c r="F760" s="5"/>
      <c r="L760" s="5"/>
      <c r="N760" s="5"/>
      <c r="S760" s="6"/>
    </row>
    <row r="761" spans="5:19" ht="15.75" customHeight="1" x14ac:dyDescent="0.2">
      <c r="E761" s="5"/>
      <c r="F761" s="5"/>
      <c r="L761" s="5"/>
      <c r="N761" s="5"/>
      <c r="S761" s="6"/>
    </row>
    <row r="762" spans="5:19" ht="15.75" customHeight="1" x14ac:dyDescent="0.2">
      <c r="E762" s="5"/>
      <c r="F762" s="5"/>
      <c r="L762" s="5"/>
      <c r="N762" s="5"/>
      <c r="S762" s="6"/>
    </row>
    <row r="763" spans="5:19" ht="15.75" customHeight="1" x14ac:dyDescent="0.2">
      <c r="E763" s="5"/>
      <c r="F763" s="5"/>
      <c r="L763" s="5"/>
      <c r="N763" s="5"/>
      <c r="S763" s="6"/>
    </row>
    <row r="764" spans="5:19" ht="15.75" customHeight="1" x14ac:dyDescent="0.2">
      <c r="E764" s="5"/>
      <c r="F764" s="5"/>
      <c r="L764" s="5"/>
      <c r="N764" s="5"/>
      <c r="S764" s="6"/>
    </row>
    <row r="765" spans="5:19" ht="15.75" customHeight="1" x14ac:dyDescent="0.2">
      <c r="E765" s="5"/>
      <c r="F765" s="5"/>
      <c r="L765" s="5"/>
      <c r="N765" s="5"/>
      <c r="S765" s="6"/>
    </row>
    <row r="766" spans="5:19" ht="15.75" customHeight="1" x14ac:dyDescent="0.2">
      <c r="E766" s="5"/>
      <c r="F766" s="5"/>
      <c r="L766" s="5"/>
      <c r="N766" s="5"/>
      <c r="S766" s="6"/>
    </row>
    <row r="767" spans="5:19" ht="15.75" customHeight="1" x14ac:dyDescent="0.2">
      <c r="E767" s="5"/>
      <c r="F767" s="5"/>
      <c r="L767" s="5"/>
      <c r="N767" s="5"/>
      <c r="S767" s="6"/>
    </row>
    <row r="768" spans="5:19" ht="15.75" customHeight="1" x14ac:dyDescent="0.2">
      <c r="E768" s="5"/>
      <c r="F768" s="5"/>
      <c r="L768" s="5"/>
      <c r="N768" s="5"/>
      <c r="S768" s="6"/>
    </row>
    <row r="769" spans="5:19" ht="15.75" customHeight="1" x14ac:dyDescent="0.2">
      <c r="E769" s="5"/>
      <c r="F769" s="5"/>
      <c r="L769" s="5"/>
      <c r="N769" s="5"/>
      <c r="S769" s="6"/>
    </row>
    <row r="770" spans="5:19" ht="15.75" customHeight="1" x14ac:dyDescent="0.2">
      <c r="E770" s="5"/>
      <c r="F770" s="5"/>
      <c r="L770" s="5"/>
      <c r="N770" s="5"/>
      <c r="S770" s="6"/>
    </row>
    <row r="771" spans="5:19" ht="15.75" customHeight="1" x14ac:dyDescent="0.2">
      <c r="E771" s="5"/>
      <c r="F771" s="5"/>
      <c r="L771" s="5"/>
      <c r="N771" s="5"/>
      <c r="S771" s="6"/>
    </row>
    <row r="772" spans="5:19" ht="15.75" customHeight="1" x14ac:dyDescent="0.2">
      <c r="E772" s="5"/>
      <c r="F772" s="5"/>
      <c r="L772" s="5"/>
      <c r="N772" s="5"/>
      <c r="S772" s="6"/>
    </row>
    <row r="773" spans="5:19" ht="15.75" customHeight="1" x14ac:dyDescent="0.2">
      <c r="E773" s="5"/>
      <c r="F773" s="5"/>
      <c r="L773" s="5"/>
      <c r="N773" s="5"/>
      <c r="S773" s="6"/>
    </row>
    <row r="774" spans="5:19" ht="15.75" customHeight="1" x14ac:dyDescent="0.2">
      <c r="E774" s="5"/>
      <c r="F774" s="5"/>
      <c r="L774" s="5"/>
      <c r="N774" s="5"/>
      <c r="S774" s="6"/>
    </row>
    <row r="775" spans="5:19" ht="15.75" customHeight="1" x14ac:dyDescent="0.2">
      <c r="E775" s="5"/>
      <c r="F775" s="5"/>
      <c r="L775" s="5"/>
      <c r="N775" s="5"/>
      <c r="S775" s="6"/>
    </row>
    <row r="776" spans="5:19" ht="15.75" customHeight="1" x14ac:dyDescent="0.2">
      <c r="E776" s="5"/>
      <c r="F776" s="5"/>
      <c r="L776" s="5"/>
      <c r="N776" s="5"/>
      <c r="S776" s="6"/>
    </row>
    <row r="777" spans="5:19" ht="15.75" customHeight="1" x14ac:dyDescent="0.2">
      <c r="E777" s="5"/>
      <c r="F777" s="5"/>
      <c r="L777" s="5"/>
      <c r="N777" s="5"/>
      <c r="S777" s="6"/>
    </row>
    <row r="778" spans="5:19" ht="15.75" customHeight="1" x14ac:dyDescent="0.2">
      <c r="E778" s="5"/>
      <c r="F778" s="5"/>
      <c r="L778" s="5"/>
      <c r="N778" s="5"/>
      <c r="S778" s="6"/>
    </row>
    <row r="779" spans="5:19" ht="15.75" customHeight="1" x14ac:dyDescent="0.2">
      <c r="E779" s="5"/>
      <c r="F779" s="5"/>
      <c r="L779" s="5"/>
      <c r="N779" s="5"/>
      <c r="S779" s="6"/>
    </row>
    <row r="780" spans="5:19" ht="15.75" customHeight="1" x14ac:dyDescent="0.2">
      <c r="E780" s="5"/>
      <c r="F780" s="5"/>
      <c r="L780" s="5"/>
      <c r="N780" s="5"/>
      <c r="S780" s="6"/>
    </row>
    <row r="781" spans="5:19" ht="15.75" customHeight="1" x14ac:dyDescent="0.2">
      <c r="E781" s="5"/>
      <c r="F781" s="5"/>
      <c r="L781" s="5"/>
      <c r="N781" s="5"/>
      <c r="S781" s="6"/>
    </row>
    <row r="782" spans="5:19" ht="15.75" customHeight="1" x14ac:dyDescent="0.2">
      <c r="E782" s="5"/>
      <c r="F782" s="5"/>
      <c r="L782" s="5"/>
      <c r="N782" s="5"/>
      <c r="S782" s="6"/>
    </row>
    <row r="783" spans="5:19" ht="15.75" customHeight="1" x14ac:dyDescent="0.2">
      <c r="E783" s="5"/>
      <c r="F783" s="5"/>
      <c r="L783" s="5"/>
      <c r="N783" s="5"/>
      <c r="S783" s="6"/>
    </row>
    <row r="784" spans="5:19" ht="15.75" customHeight="1" x14ac:dyDescent="0.2">
      <c r="E784" s="5"/>
      <c r="F784" s="5"/>
      <c r="L784" s="5"/>
      <c r="N784" s="5"/>
      <c r="S784" s="6"/>
    </row>
    <row r="785" spans="5:19" ht="15.75" customHeight="1" x14ac:dyDescent="0.2">
      <c r="E785" s="5"/>
      <c r="F785" s="5"/>
      <c r="L785" s="5"/>
      <c r="N785" s="5"/>
      <c r="S785" s="6"/>
    </row>
    <row r="786" spans="5:19" ht="15.75" customHeight="1" x14ac:dyDescent="0.2">
      <c r="E786" s="5"/>
      <c r="F786" s="5"/>
      <c r="L786" s="5"/>
      <c r="N786" s="5"/>
      <c r="S786" s="6"/>
    </row>
    <row r="787" spans="5:19" ht="15.75" customHeight="1" x14ac:dyDescent="0.2">
      <c r="E787" s="5"/>
      <c r="F787" s="5"/>
      <c r="L787" s="5"/>
      <c r="N787" s="5"/>
      <c r="S787" s="6"/>
    </row>
    <row r="788" spans="5:19" ht="15.75" customHeight="1" x14ac:dyDescent="0.2">
      <c r="E788" s="5"/>
      <c r="F788" s="5"/>
      <c r="L788" s="5"/>
      <c r="N788" s="5"/>
      <c r="S788" s="6"/>
    </row>
    <row r="789" spans="5:19" ht="15.75" customHeight="1" x14ac:dyDescent="0.2">
      <c r="E789" s="5"/>
      <c r="F789" s="5"/>
      <c r="L789" s="5"/>
      <c r="N789" s="5"/>
      <c r="S789" s="6"/>
    </row>
    <row r="790" spans="5:19" ht="15.75" customHeight="1" x14ac:dyDescent="0.2">
      <c r="E790" s="5"/>
      <c r="F790" s="5"/>
      <c r="L790" s="5"/>
      <c r="N790" s="5"/>
      <c r="S790" s="6"/>
    </row>
    <row r="791" spans="5:19" ht="15.75" customHeight="1" x14ac:dyDescent="0.2">
      <c r="E791" s="5"/>
      <c r="F791" s="5"/>
      <c r="L791" s="5"/>
      <c r="N791" s="5"/>
      <c r="S791" s="6"/>
    </row>
    <row r="792" spans="5:19" ht="15.75" customHeight="1" x14ac:dyDescent="0.2">
      <c r="E792" s="5"/>
      <c r="F792" s="5"/>
      <c r="L792" s="5"/>
      <c r="N792" s="5"/>
      <c r="S792" s="6"/>
    </row>
    <row r="793" spans="5:19" ht="15.75" customHeight="1" x14ac:dyDescent="0.2">
      <c r="E793" s="5"/>
      <c r="F793" s="5"/>
      <c r="L793" s="5"/>
      <c r="N793" s="5"/>
      <c r="S793" s="6"/>
    </row>
    <row r="794" spans="5:19" ht="15.75" customHeight="1" x14ac:dyDescent="0.2">
      <c r="E794" s="5"/>
      <c r="F794" s="5"/>
      <c r="L794" s="5"/>
      <c r="N794" s="5"/>
      <c r="S794" s="6"/>
    </row>
    <row r="795" spans="5:19" ht="15.75" customHeight="1" x14ac:dyDescent="0.2">
      <c r="E795" s="5"/>
      <c r="F795" s="5"/>
      <c r="L795" s="5"/>
      <c r="N795" s="5"/>
      <c r="S795" s="6"/>
    </row>
    <row r="796" spans="5:19" ht="15.75" customHeight="1" x14ac:dyDescent="0.2">
      <c r="E796" s="5"/>
      <c r="F796" s="5"/>
      <c r="L796" s="5"/>
      <c r="N796" s="5"/>
      <c r="S796" s="6"/>
    </row>
    <row r="797" spans="5:19" ht="15.75" customHeight="1" x14ac:dyDescent="0.2">
      <c r="E797" s="5"/>
      <c r="F797" s="5"/>
      <c r="L797" s="5"/>
      <c r="N797" s="5"/>
      <c r="S797" s="6"/>
    </row>
    <row r="798" spans="5:19" ht="15.75" customHeight="1" x14ac:dyDescent="0.2">
      <c r="E798" s="5"/>
      <c r="F798" s="5"/>
      <c r="L798" s="5"/>
      <c r="N798" s="5"/>
      <c r="S798" s="6"/>
    </row>
    <row r="799" spans="5:19" ht="15.75" customHeight="1" x14ac:dyDescent="0.2">
      <c r="E799" s="5"/>
      <c r="F799" s="5"/>
      <c r="L799" s="5"/>
      <c r="N799" s="5"/>
      <c r="S799" s="6"/>
    </row>
    <row r="800" spans="5:19" ht="15.75" customHeight="1" x14ac:dyDescent="0.2">
      <c r="E800" s="5"/>
      <c r="F800" s="5"/>
      <c r="L800" s="5"/>
      <c r="N800" s="5"/>
      <c r="S800" s="6"/>
    </row>
    <row r="801" spans="5:19" ht="15.75" customHeight="1" x14ac:dyDescent="0.2">
      <c r="E801" s="5"/>
      <c r="F801" s="5"/>
      <c r="L801" s="5"/>
      <c r="N801" s="5"/>
      <c r="S801" s="6"/>
    </row>
    <row r="802" spans="5:19" ht="15.75" customHeight="1" x14ac:dyDescent="0.2">
      <c r="E802" s="5"/>
      <c r="F802" s="5"/>
      <c r="L802" s="5"/>
      <c r="N802" s="5"/>
      <c r="S802" s="6"/>
    </row>
    <row r="803" spans="5:19" ht="15.75" customHeight="1" x14ac:dyDescent="0.2">
      <c r="E803" s="5"/>
      <c r="F803" s="5"/>
      <c r="L803" s="5"/>
      <c r="N803" s="5"/>
      <c r="S803" s="6"/>
    </row>
    <row r="804" spans="5:19" ht="15.75" customHeight="1" x14ac:dyDescent="0.2">
      <c r="E804" s="5"/>
      <c r="F804" s="5"/>
      <c r="L804" s="5"/>
      <c r="N804" s="5"/>
      <c r="S804" s="6"/>
    </row>
    <row r="805" spans="5:19" ht="15.75" customHeight="1" x14ac:dyDescent="0.2">
      <c r="E805" s="5"/>
      <c r="F805" s="5"/>
      <c r="L805" s="5"/>
      <c r="N805" s="5"/>
      <c r="S805" s="6"/>
    </row>
    <row r="806" spans="5:19" ht="15.75" customHeight="1" x14ac:dyDescent="0.2">
      <c r="E806" s="5"/>
      <c r="F806" s="5"/>
      <c r="L806" s="5"/>
      <c r="N806" s="5"/>
      <c r="S806" s="6"/>
    </row>
    <row r="807" spans="5:19" ht="15.75" customHeight="1" x14ac:dyDescent="0.2">
      <c r="E807" s="5"/>
      <c r="F807" s="5"/>
      <c r="L807" s="5"/>
      <c r="N807" s="5"/>
      <c r="S807" s="6"/>
    </row>
    <row r="808" spans="5:19" ht="15.75" customHeight="1" x14ac:dyDescent="0.2">
      <c r="E808" s="5"/>
      <c r="F808" s="5"/>
      <c r="L808" s="5"/>
      <c r="N808" s="5"/>
      <c r="S808" s="6"/>
    </row>
    <row r="809" spans="5:19" ht="15.75" customHeight="1" x14ac:dyDescent="0.2">
      <c r="E809" s="5"/>
      <c r="F809" s="5"/>
      <c r="L809" s="5"/>
      <c r="N809" s="5"/>
      <c r="S809" s="6"/>
    </row>
    <row r="810" spans="5:19" ht="15.75" customHeight="1" x14ac:dyDescent="0.2">
      <c r="E810" s="5"/>
      <c r="F810" s="5"/>
      <c r="L810" s="5"/>
      <c r="N810" s="5"/>
      <c r="S810" s="6"/>
    </row>
    <row r="811" spans="5:19" ht="15.75" customHeight="1" x14ac:dyDescent="0.2">
      <c r="E811" s="5"/>
      <c r="F811" s="5"/>
      <c r="L811" s="5"/>
      <c r="N811" s="5"/>
      <c r="S811" s="6"/>
    </row>
    <row r="812" spans="5:19" ht="15.75" customHeight="1" x14ac:dyDescent="0.2">
      <c r="E812" s="5"/>
      <c r="F812" s="5"/>
      <c r="L812" s="5"/>
      <c r="N812" s="5"/>
      <c r="S812" s="6"/>
    </row>
    <row r="813" spans="5:19" ht="15.75" customHeight="1" x14ac:dyDescent="0.2">
      <c r="E813" s="5"/>
      <c r="F813" s="5"/>
      <c r="L813" s="5"/>
      <c r="N813" s="5"/>
      <c r="S813" s="6"/>
    </row>
    <row r="814" spans="5:19" ht="15.75" customHeight="1" x14ac:dyDescent="0.2">
      <c r="E814" s="5"/>
      <c r="F814" s="5"/>
      <c r="L814" s="5"/>
      <c r="N814" s="5"/>
      <c r="S814" s="6"/>
    </row>
    <row r="815" spans="5:19" ht="15.75" customHeight="1" x14ac:dyDescent="0.2">
      <c r="E815" s="5"/>
      <c r="F815" s="5"/>
      <c r="L815" s="5"/>
      <c r="N815" s="5"/>
      <c r="S815" s="6"/>
    </row>
    <row r="816" spans="5:19" ht="15.75" customHeight="1" x14ac:dyDescent="0.2">
      <c r="E816" s="5"/>
      <c r="F816" s="5"/>
      <c r="L816" s="5"/>
      <c r="N816" s="5"/>
      <c r="S816" s="6"/>
    </row>
    <row r="817" spans="5:19" ht="15.75" customHeight="1" x14ac:dyDescent="0.2">
      <c r="E817" s="5"/>
      <c r="F817" s="5"/>
      <c r="L817" s="5"/>
      <c r="N817" s="5"/>
      <c r="S817" s="6"/>
    </row>
    <row r="818" spans="5:19" ht="15.75" customHeight="1" x14ac:dyDescent="0.2">
      <c r="E818" s="5"/>
      <c r="F818" s="5"/>
      <c r="L818" s="5"/>
      <c r="N818" s="5"/>
      <c r="S818" s="6"/>
    </row>
    <row r="819" spans="5:19" ht="15.75" customHeight="1" x14ac:dyDescent="0.2">
      <c r="E819" s="5"/>
      <c r="F819" s="5"/>
      <c r="L819" s="5"/>
      <c r="N819" s="5"/>
      <c r="S819" s="6"/>
    </row>
    <row r="820" spans="5:19" ht="15.75" customHeight="1" x14ac:dyDescent="0.2">
      <c r="E820" s="5"/>
      <c r="F820" s="5"/>
      <c r="L820" s="5"/>
      <c r="N820" s="5"/>
      <c r="S820" s="6"/>
    </row>
    <row r="821" spans="5:19" ht="15.75" customHeight="1" x14ac:dyDescent="0.2">
      <c r="E821" s="5"/>
      <c r="F821" s="5"/>
      <c r="L821" s="5"/>
      <c r="N821" s="5"/>
      <c r="S821" s="6"/>
    </row>
    <row r="822" spans="5:19" ht="15.75" customHeight="1" x14ac:dyDescent="0.2">
      <c r="E822" s="5"/>
      <c r="F822" s="5"/>
      <c r="L822" s="5"/>
      <c r="N822" s="5"/>
      <c r="S822" s="6"/>
    </row>
    <row r="823" spans="5:19" ht="15.75" customHeight="1" x14ac:dyDescent="0.2">
      <c r="E823" s="5"/>
      <c r="F823" s="5"/>
      <c r="L823" s="5"/>
      <c r="N823" s="5"/>
      <c r="S823" s="6"/>
    </row>
    <row r="824" spans="5:19" ht="15.75" customHeight="1" x14ac:dyDescent="0.2">
      <c r="E824" s="5"/>
      <c r="F824" s="5"/>
      <c r="L824" s="5"/>
      <c r="N824" s="5"/>
      <c r="S824" s="6"/>
    </row>
    <row r="825" spans="5:19" ht="15.75" customHeight="1" x14ac:dyDescent="0.2">
      <c r="E825" s="5"/>
      <c r="F825" s="5"/>
      <c r="L825" s="5"/>
      <c r="N825" s="5"/>
      <c r="S825" s="6"/>
    </row>
    <row r="826" spans="5:19" ht="15.75" customHeight="1" x14ac:dyDescent="0.2">
      <c r="E826" s="5"/>
      <c r="F826" s="5"/>
      <c r="L826" s="5"/>
      <c r="N826" s="5"/>
      <c r="S826" s="6"/>
    </row>
    <row r="827" spans="5:19" ht="15.75" customHeight="1" x14ac:dyDescent="0.2">
      <c r="E827" s="5"/>
      <c r="F827" s="5"/>
      <c r="L827" s="5"/>
      <c r="N827" s="5"/>
      <c r="S827" s="6"/>
    </row>
    <row r="828" spans="5:19" ht="15.75" customHeight="1" x14ac:dyDescent="0.2">
      <c r="E828" s="5"/>
      <c r="F828" s="5"/>
      <c r="L828" s="5"/>
      <c r="N828" s="5"/>
      <c r="S828" s="6"/>
    </row>
    <row r="829" spans="5:19" ht="15.75" customHeight="1" x14ac:dyDescent="0.2">
      <c r="E829" s="5"/>
      <c r="F829" s="5"/>
      <c r="L829" s="5"/>
      <c r="N829" s="5"/>
      <c r="S829" s="6"/>
    </row>
    <row r="830" spans="5:19" ht="15.75" customHeight="1" x14ac:dyDescent="0.2">
      <c r="E830" s="5"/>
      <c r="F830" s="5"/>
      <c r="L830" s="5"/>
      <c r="N830" s="5"/>
      <c r="S830" s="6"/>
    </row>
    <row r="831" spans="5:19" ht="15.75" customHeight="1" x14ac:dyDescent="0.2">
      <c r="E831" s="5"/>
      <c r="F831" s="5"/>
      <c r="L831" s="5"/>
      <c r="N831" s="5"/>
      <c r="S831" s="6"/>
    </row>
    <row r="832" spans="5:19" ht="15.75" customHeight="1" x14ac:dyDescent="0.2">
      <c r="E832" s="5"/>
      <c r="F832" s="5"/>
      <c r="L832" s="5"/>
      <c r="N832" s="5"/>
      <c r="S832" s="6"/>
    </row>
    <row r="833" spans="5:19" ht="15.75" customHeight="1" x14ac:dyDescent="0.2">
      <c r="E833" s="5"/>
      <c r="F833" s="5"/>
      <c r="L833" s="5"/>
      <c r="N833" s="5"/>
      <c r="S833" s="6"/>
    </row>
    <row r="834" spans="5:19" ht="15.75" customHeight="1" x14ac:dyDescent="0.2">
      <c r="E834" s="5"/>
      <c r="F834" s="5"/>
      <c r="L834" s="5"/>
      <c r="N834" s="5"/>
      <c r="S834" s="6"/>
    </row>
    <row r="835" spans="5:19" ht="15.75" customHeight="1" x14ac:dyDescent="0.2">
      <c r="E835" s="5"/>
      <c r="F835" s="5"/>
      <c r="L835" s="5"/>
      <c r="N835" s="5"/>
      <c r="S835" s="6"/>
    </row>
    <row r="836" spans="5:19" ht="15.75" customHeight="1" x14ac:dyDescent="0.2">
      <c r="E836" s="5"/>
      <c r="F836" s="5"/>
      <c r="L836" s="5"/>
      <c r="N836" s="5"/>
      <c r="S836" s="6"/>
    </row>
    <row r="837" spans="5:19" ht="15.75" customHeight="1" x14ac:dyDescent="0.2">
      <c r="E837" s="5"/>
      <c r="F837" s="5"/>
      <c r="L837" s="5"/>
      <c r="N837" s="5"/>
      <c r="S837" s="6"/>
    </row>
    <row r="838" spans="5:19" ht="15.75" customHeight="1" x14ac:dyDescent="0.2">
      <c r="E838" s="5"/>
      <c r="F838" s="5"/>
      <c r="L838" s="5"/>
      <c r="N838" s="5"/>
      <c r="S838" s="6"/>
    </row>
    <row r="839" spans="5:19" ht="15.75" customHeight="1" x14ac:dyDescent="0.2">
      <c r="E839" s="5"/>
      <c r="F839" s="5"/>
      <c r="L839" s="5"/>
      <c r="N839" s="5"/>
      <c r="S839" s="6"/>
    </row>
    <row r="840" spans="5:19" ht="15.75" customHeight="1" x14ac:dyDescent="0.2">
      <c r="E840" s="5"/>
      <c r="F840" s="5"/>
      <c r="L840" s="5"/>
      <c r="N840" s="5"/>
      <c r="S840" s="6"/>
    </row>
    <row r="841" spans="5:19" ht="15.75" customHeight="1" x14ac:dyDescent="0.2">
      <c r="E841" s="5"/>
      <c r="F841" s="5"/>
      <c r="L841" s="5"/>
      <c r="N841" s="5"/>
      <c r="S841" s="6"/>
    </row>
    <row r="842" spans="5:19" ht="15.75" customHeight="1" x14ac:dyDescent="0.2">
      <c r="E842" s="5"/>
      <c r="F842" s="5"/>
      <c r="L842" s="5"/>
      <c r="N842" s="5"/>
      <c r="S842" s="6"/>
    </row>
    <row r="843" spans="5:19" ht="15.75" customHeight="1" x14ac:dyDescent="0.2">
      <c r="E843" s="5"/>
      <c r="F843" s="5"/>
      <c r="L843" s="5"/>
      <c r="N843" s="5"/>
      <c r="S843" s="6"/>
    </row>
    <row r="844" spans="5:19" ht="15.75" customHeight="1" x14ac:dyDescent="0.2">
      <c r="E844" s="5"/>
      <c r="F844" s="5"/>
      <c r="L844" s="5"/>
      <c r="N844" s="5"/>
      <c r="S844" s="6"/>
    </row>
    <row r="845" spans="5:19" ht="15.75" customHeight="1" x14ac:dyDescent="0.2">
      <c r="E845" s="5"/>
      <c r="F845" s="5"/>
      <c r="L845" s="5"/>
      <c r="N845" s="5"/>
      <c r="S845" s="6"/>
    </row>
    <row r="846" spans="5:19" ht="15.75" customHeight="1" x14ac:dyDescent="0.2">
      <c r="E846" s="5"/>
      <c r="F846" s="5"/>
      <c r="L846" s="5"/>
      <c r="N846" s="5"/>
      <c r="S846" s="6"/>
    </row>
    <row r="847" spans="5:19" ht="15.75" customHeight="1" x14ac:dyDescent="0.2">
      <c r="E847" s="5"/>
      <c r="F847" s="5"/>
      <c r="L847" s="5"/>
      <c r="N847" s="5"/>
      <c r="S847" s="6"/>
    </row>
    <row r="848" spans="5:19" ht="15.75" customHeight="1" x14ac:dyDescent="0.2">
      <c r="E848" s="5"/>
      <c r="F848" s="5"/>
      <c r="L848" s="5"/>
      <c r="N848" s="5"/>
      <c r="S848" s="6"/>
    </row>
    <row r="849" spans="5:19" ht="15.75" customHeight="1" x14ac:dyDescent="0.2">
      <c r="E849" s="5"/>
      <c r="F849" s="5"/>
      <c r="L849" s="5"/>
      <c r="N849" s="5"/>
      <c r="S849" s="6"/>
    </row>
    <row r="850" spans="5:19" ht="15.75" customHeight="1" x14ac:dyDescent="0.2">
      <c r="E850" s="5"/>
      <c r="F850" s="5"/>
      <c r="L850" s="5"/>
      <c r="N850" s="5"/>
      <c r="S850" s="6"/>
    </row>
    <row r="851" spans="5:19" ht="15.75" customHeight="1" x14ac:dyDescent="0.2">
      <c r="E851" s="5"/>
      <c r="F851" s="5"/>
      <c r="L851" s="5"/>
      <c r="N851" s="5"/>
      <c r="S851" s="6"/>
    </row>
    <row r="852" spans="5:19" ht="15.75" customHeight="1" x14ac:dyDescent="0.2">
      <c r="E852" s="5"/>
      <c r="F852" s="5"/>
      <c r="L852" s="5"/>
      <c r="N852" s="5"/>
      <c r="S852" s="6"/>
    </row>
    <row r="853" spans="5:19" ht="15.75" customHeight="1" x14ac:dyDescent="0.2">
      <c r="E853" s="5"/>
      <c r="F853" s="5"/>
      <c r="L853" s="5"/>
      <c r="N853" s="5"/>
      <c r="S853" s="6"/>
    </row>
    <row r="854" spans="5:19" ht="15.75" customHeight="1" x14ac:dyDescent="0.2">
      <c r="E854" s="5"/>
      <c r="F854" s="5"/>
      <c r="L854" s="5"/>
      <c r="N854" s="5"/>
      <c r="S854" s="6"/>
    </row>
    <row r="855" spans="5:19" ht="15.75" customHeight="1" x14ac:dyDescent="0.2">
      <c r="E855" s="5"/>
      <c r="F855" s="5"/>
      <c r="L855" s="5"/>
      <c r="N855" s="5"/>
      <c r="S855" s="6"/>
    </row>
    <row r="856" spans="5:19" ht="15.75" customHeight="1" x14ac:dyDescent="0.2">
      <c r="E856" s="5"/>
      <c r="F856" s="5"/>
      <c r="L856" s="5"/>
      <c r="N856" s="5"/>
      <c r="S856" s="6"/>
    </row>
    <row r="857" spans="5:19" ht="15.75" customHeight="1" x14ac:dyDescent="0.2">
      <c r="E857" s="5"/>
      <c r="F857" s="5"/>
      <c r="L857" s="5"/>
      <c r="N857" s="5"/>
      <c r="S857" s="6"/>
    </row>
    <row r="858" spans="5:19" ht="15.75" customHeight="1" x14ac:dyDescent="0.2">
      <c r="E858" s="5"/>
      <c r="F858" s="5"/>
      <c r="L858" s="5"/>
      <c r="N858" s="5"/>
      <c r="S858" s="6"/>
    </row>
    <row r="859" spans="5:19" ht="15.75" customHeight="1" x14ac:dyDescent="0.2">
      <c r="E859" s="5"/>
      <c r="F859" s="5"/>
      <c r="L859" s="5"/>
      <c r="N859" s="5"/>
      <c r="S859" s="6"/>
    </row>
    <row r="860" spans="5:19" ht="15.75" customHeight="1" x14ac:dyDescent="0.2">
      <c r="E860" s="5"/>
      <c r="F860" s="5"/>
      <c r="L860" s="5"/>
      <c r="N860" s="5"/>
      <c r="S860" s="6"/>
    </row>
    <row r="861" spans="5:19" ht="15.75" customHeight="1" x14ac:dyDescent="0.2">
      <c r="E861" s="5"/>
      <c r="F861" s="5"/>
      <c r="L861" s="5"/>
      <c r="N861" s="5"/>
      <c r="S861" s="6"/>
    </row>
    <row r="862" spans="5:19" ht="15.75" customHeight="1" x14ac:dyDescent="0.2">
      <c r="E862" s="5"/>
      <c r="F862" s="5"/>
      <c r="L862" s="5"/>
      <c r="N862" s="5"/>
      <c r="S862" s="6"/>
    </row>
    <row r="863" spans="5:19" ht="15.75" customHeight="1" x14ac:dyDescent="0.2">
      <c r="E863" s="5"/>
      <c r="F863" s="5"/>
      <c r="L863" s="5"/>
      <c r="N863" s="5"/>
      <c r="S863" s="6"/>
    </row>
    <row r="864" spans="5:19" ht="15.75" customHeight="1" x14ac:dyDescent="0.2">
      <c r="E864" s="5"/>
      <c r="F864" s="5"/>
      <c r="L864" s="5"/>
      <c r="N864" s="5"/>
      <c r="S864" s="6"/>
    </row>
    <row r="865" spans="5:19" ht="15.75" customHeight="1" x14ac:dyDescent="0.2">
      <c r="E865" s="5"/>
      <c r="F865" s="5"/>
      <c r="L865" s="5"/>
      <c r="N865" s="5"/>
      <c r="S865" s="6"/>
    </row>
    <row r="866" spans="5:19" ht="15.75" customHeight="1" x14ac:dyDescent="0.2">
      <c r="E866" s="5"/>
      <c r="F866" s="5"/>
      <c r="L866" s="5"/>
      <c r="N866" s="5"/>
      <c r="S866" s="6"/>
    </row>
    <row r="867" spans="5:19" ht="15.75" customHeight="1" x14ac:dyDescent="0.2">
      <c r="E867" s="5"/>
      <c r="F867" s="5"/>
      <c r="L867" s="5"/>
      <c r="N867" s="5"/>
      <c r="S867" s="6"/>
    </row>
    <row r="868" spans="5:19" ht="15.75" customHeight="1" x14ac:dyDescent="0.2">
      <c r="E868" s="5"/>
      <c r="F868" s="5"/>
      <c r="L868" s="5"/>
      <c r="N868" s="5"/>
      <c r="S868" s="6"/>
    </row>
    <row r="869" spans="5:19" ht="15.75" customHeight="1" x14ac:dyDescent="0.2">
      <c r="E869" s="5"/>
      <c r="F869" s="5"/>
      <c r="L869" s="5"/>
      <c r="N869" s="5"/>
      <c r="S869" s="6"/>
    </row>
    <row r="870" spans="5:19" ht="15.75" customHeight="1" x14ac:dyDescent="0.2">
      <c r="E870" s="5"/>
      <c r="F870" s="5"/>
      <c r="L870" s="5"/>
      <c r="N870" s="5"/>
      <c r="S870" s="6"/>
    </row>
    <row r="871" spans="5:19" ht="15.75" customHeight="1" x14ac:dyDescent="0.2">
      <c r="E871" s="5"/>
      <c r="F871" s="5"/>
      <c r="L871" s="5"/>
      <c r="N871" s="5"/>
      <c r="S871" s="6"/>
    </row>
    <row r="872" spans="5:19" ht="15.75" customHeight="1" x14ac:dyDescent="0.2">
      <c r="E872" s="5"/>
      <c r="F872" s="5"/>
      <c r="L872" s="5"/>
      <c r="N872" s="5"/>
      <c r="S872" s="6"/>
    </row>
    <row r="873" spans="5:19" ht="15.75" customHeight="1" x14ac:dyDescent="0.2">
      <c r="E873" s="5"/>
      <c r="F873" s="5"/>
      <c r="L873" s="5"/>
      <c r="N873" s="5"/>
      <c r="S873" s="6"/>
    </row>
    <row r="874" spans="5:19" ht="15.75" customHeight="1" x14ac:dyDescent="0.2">
      <c r="E874" s="5"/>
      <c r="F874" s="5"/>
      <c r="L874" s="5"/>
      <c r="N874" s="5"/>
      <c r="S874" s="6"/>
    </row>
    <row r="875" spans="5:19" ht="15.75" customHeight="1" x14ac:dyDescent="0.2">
      <c r="E875" s="5"/>
      <c r="F875" s="5"/>
      <c r="L875" s="5"/>
      <c r="N875" s="5"/>
      <c r="S875" s="6"/>
    </row>
    <row r="876" spans="5:19" ht="15.75" customHeight="1" x14ac:dyDescent="0.2">
      <c r="E876" s="5"/>
      <c r="F876" s="5"/>
      <c r="L876" s="5"/>
      <c r="N876" s="5"/>
      <c r="S876" s="6"/>
    </row>
    <row r="877" spans="5:19" ht="15.75" customHeight="1" x14ac:dyDescent="0.2">
      <c r="E877" s="5"/>
      <c r="F877" s="5"/>
      <c r="L877" s="5"/>
      <c r="N877" s="5"/>
      <c r="S877" s="6"/>
    </row>
    <row r="878" spans="5:19" ht="15.75" customHeight="1" x14ac:dyDescent="0.2">
      <c r="E878" s="5"/>
      <c r="F878" s="5"/>
      <c r="L878" s="5"/>
      <c r="N878" s="5"/>
      <c r="S878" s="6"/>
    </row>
    <row r="879" spans="5:19" ht="15.75" customHeight="1" x14ac:dyDescent="0.2">
      <c r="E879" s="5"/>
      <c r="F879" s="5"/>
      <c r="L879" s="5"/>
      <c r="N879" s="5"/>
      <c r="S879" s="6"/>
    </row>
    <row r="880" spans="5:19" ht="15.75" customHeight="1" x14ac:dyDescent="0.2">
      <c r="E880" s="5"/>
      <c r="F880" s="5"/>
      <c r="L880" s="5"/>
      <c r="N880" s="5"/>
      <c r="S880" s="6"/>
    </row>
    <row r="881" spans="5:19" ht="15.75" customHeight="1" x14ac:dyDescent="0.2">
      <c r="E881" s="5"/>
      <c r="F881" s="5"/>
      <c r="L881" s="5"/>
      <c r="N881" s="5"/>
      <c r="S881" s="6"/>
    </row>
    <row r="882" spans="5:19" ht="15.75" customHeight="1" x14ac:dyDescent="0.2">
      <c r="E882" s="5"/>
      <c r="F882" s="5"/>
      <c r="L882" s="5"/>
      <c r="N882" s="5"/>
      <c r="S882" s="6"/>
    </row>
    <row r="883" spans="5:19" ht="15.75" customHeight="1" x14ac:dyDescent="0.2">
      <c r="E883" s="5"/>
      <c r="F883" s="5"/>
      <c r="L883" s="5"/>
      <c r="N883" s="5"/>
      <c r="S883" s="6"/>
    </row>
    <row r="884" spans="5:19" ht="15.75" customHeight="1" x14ac:dyDescent="0.2">
      <c r="E884" s="5"/>
      <c r="F884" s="5"/>
      <c r="L884" s="5"/>
      <c r="N884" s="5"/>
      <c r="S884" s="6"/>
    </row>
    <row r="885" spans="5:19" ht="15.75" customHeight="1" x14ac:dyDescent="0.2">
      <c r="E885" s="5"/>
      <c r="F885" s="5"/>
      <c r="L885" s="5"/>
      <c r="N885" s="5"/>
      <c r="S885" s="6"/>
    </row>
    <row r="886" spans="5:19" ht="15.75" customHeight="1" x14ac:dyDescent="0.2">
      <c r="E886" s="5"/>
      <c r="F886" s="5"/>
      <c r="L886" s="5"/>
      <c r="N886" s="5"/>
      <c r="S886" s="6"/>
    </row>
    <row r="887" spans="5:19" ht="15.75" customHeight="1" x14ac:dyDescent="0.2">
      <c r="E887" s="5"/>
      <c r="F887" s="5"/>
      <c r="L887" s="5"/>
      <c r="N887" s="5"/>
      <c r="S887" s="6"/>
    </row>
    <row r="888" spans="5:19" ht="15.75" customHeight="1" x14ac:dyDescent="0.2">
      <c r="E888" s="5"/>
      <c r="F888" s="5"/>
      <c r="L888" s="5"/>
      <c r="N888" s="5"/>
      <c r="S888" s="6"/>
    </row>
    <row r="889" spans="5:19" ht="15.75" customHeight="1" x14ac:dyDescent="0.2">
      <c r="E889" s="5"/>
      <c r="F889" s="5"/>
      <c r="L889" s="5"/>
      <c r="N889" s="5"/>
      <c r="S889" s="6"/>
    </row>
    <row r="890" spans="5:19" ht="15.75" customHeight="1" x14ac:dyDescent="0.2">
      <c r="E890" s="5"/>
      <c r="F890" s="5"/>
      <c r="L890" s="5"/>
      <c r="N890" s="5"/>
      <c r="S890" s="6"/>
    </row>
    <row r="891" spans="5:19" ht="15.75" customHeight="1" x14ac:dyDescent="0.2">
      <c r="E891" s="5"/>
      <c r="F891" s="5"/>
      <c r="L891" s="5"/>
      <c r="N891" s="5"/>
      <c r="S891" s="6"/>
    </row>
    <row r="892" spans="5:19" ht="15.75" customHeight="1" x14ac:dyDescent="0.2">
      <c r="E892" s="5"/>
      <c r="F892" s="5"/>
      <c r="L892" s="5"/>
      <c r="N892" s="5"/>
      <c r="S892" s="6"/>
    </row>
    <row r="893" spans="5:19" ht="15.75" customHeight="1" x14ac:dyDescent="0.2">
      <c r="E893" s="5"/>
      <c r="F893" s="5"/>
      <c r="L893" s="5"/>
      <c r="N893" s="5"/>
      <c r="S893" s="6"/>
    </row>
    <row r="894" spans="5:19" ht="15.75" customHeight="1" x14ac:dyDescent="0.2">
      <c r="E894" s="5"/>
      <c r="F894" s="5"/>
      <c r="L894" s="5"/>
      <c r="N894" s="5"/>
      <c r="S894" s="6"/>
    </row>
    <row r="895" spans="5:19" ht="15.75" customHeight="1" x14ac:dyDescent="0.2">
      <c r="E895" s="5"/>
      <c r="F895" s="5"/>
      <c r="L895" s="5"/>
      <c r="N895" s="5"/>
      <c r="S895" s="6"/>
    </row>
    <row r="896" spans="5:19" ht="15.75" customHeight="1" x14ac:dyDescent="0.2">
      <c r="E896" s="5"/>
      <c r="F896" s="5"/>
      <c r="L896" s="5"/>
      <c r="N896" s="5"/>
      <c r="S896" s="6"/>
    </row>
    <row r="897" spans="5:19" ht="15.75" customHeight="1" x14ac:dyDescent="0.2">
      <c r="E897" s="5"/>
      <c r="F897" s="5"/>
      <c r="L897" s="5"/>
      <c r="N897" s="5"/>
      <c r="S897" s="6"/>
    </row>
    <row r="898" spans="5:19" ht="15.75" customHeight="1" x14ac:dyDescent="0.2">
      <c r="E898" s="5"/>
      <c r="F898" s="5"/>
      <c r="L898" s="5"/>
      <c r="N898" s="5"/>
      <c r="S898" s="6"/>
    </row>
    <row r="899" spans="5:19" ht="15.75" customHeight="1" x14ac:dyDescent="0.2">
      <c r="E899" s="5"/>
      <c r="F899" s="5"/>
      <c r="L899" s="5"/>
      <c r="N899" s="5"/>
      <c r="S899" s="6"/>
    </row>
    <row r="900" spans="5:19" ht="15.75" customHeight="1" x14ac:dyDescent="0.2">
      <c r="E900" s="5"/>
      <c r="F900" s="5"/>
      <c r="L900" s="5"/>
      <c r="N900" s="5"/>
      <c r="S900" s="6"/>
    </row>
    <row r="901" spans="5:19" ht="15.75" customHeight="1" x14ac:dyDescent="0.2">
      <c r="E901" s="5"/>
      <c r="F901" s="5"/>
      <c r="L901" s="5"/>
      <c r="N901" s="5"/>
      <c r="S901" s="6"/>
    </row>
    <row r="902" spans="5:19" ht="15.75" customHeight="1" x14ac:dyDescent="0.2">
      <c r="E902" s="5"/>
      <c r="F902" s="5"/>
      <c r="L902" s="5"/>
      <c r="N902" s="5"/>
      <c r="S902" s="6"/>
    </row>
    <row r="903" spans="5:19" ht="15.75" customHeight="1" x14ac:dyDescent="0.2">
      <c r="E903" s="5"/>
      <c r="F903" s="5"/>
      <c r="L903" s="5"/>
      <c r="N903" s="5"/>
      <c r="S903" s="6"/>
    </row>
    <row r="904" spans="5:19" ht="15.75" customHeight="1" x14ac:dyDescent="0.2">
      <c r="E904" s="5"/>
      <c r="F904" s="5"/>
      <c r="L904" s="5"/>
      <c r="N904" s="5"/>
      <c r="S904" s="6"/>
    </row>
    <row r="905" spans="5:19" ht="15.75" customHeight="1" x14ac:dyDescent="0.2">
      <c r="E905" s="5"/>
      <c r="F905" s="5"/>
      <c r="L905" s="5"/>
      <c r="N905" s="5"/>
      <c r="S905" s="6"/>
    </row>
    <row r="906" spans="5:19" ht="15.75" customHeight="1" x14ac:dyDescent="0.2">
      <c r="E906" s="5"/>
      <c r="F906" s="5"/>
      <c r="L906" s="5"/>
      <c r="N906" s="5"/>
      <c r="S906" s="6"/>
    </row>
    <row r="907" spans="5:19" ht="15.75" customHeight="1" x14ac:dyDescent="0.2">
      <c r="E907" s="5"/>
      <c r="F907" s="5"/>
      <c r="L907" s="5"/>
      <c r="N907" s="5"/>
      <c r="S907" s="6"/>
    </row>
    <row r="908" spans="5:19" ht="15.75" customHeight="1" x14ac:dyDescent="0.2">
      <c r="E908" s="5"/>
      <c r="F908" s="5"/>
      <c r="L908" s="5"/>
      <c r="N908" s="5"/>
      <c r="S908" s="6"/>
    </row>
    <row r="909" spans="5:19" ht="15.75" customHeight="1" x14ac:dyDescent="0.2">
      <c r="E909" s="5"/>
      <c r="F909" s="5"/>
      <c r="L909" s="5"/>
      <c r="N909" s="5"/>
      <c r="S909" s="6"/>
    </row>
    <row r="910" spans="5:19" ht="15.75" customHeight="1" x14ac:dyDescent="0.2">
      <c r="E910" s="5"/>
      <c r="F910" s="5"/>
      <c r="L910" s="5"/>
      <c r="N910" s="5"/>
      <c r="S910" s="6"/>
    </row>
    <row r="911" spans="5:19" ht="15.75" customHeight="1" x14ac:dyDescent="0.2">
      <c r="E911" s="5"/>
      <c r="F911" s="5"/>
      <c r="L911" s="5"/>
      <c r="N911" s="5"/>
      <c r="S911" s="6"/>
    </row>
    <row r="912" spans="5:19" ht="15.75" customHeight="1" x14ac:dyDescent="0.2">
      <c r="E912" s="5"/>
      <c r="F912" s="5"/>
      <c r="L912" s="5"/>
      <c r="N912" s="5"/>
      <c r="S912" s="6"/>
    </row>
    <row r="913" spans="5:19" ht="15.75" customHeight="1" x14ac:dyDescent="0.2">
      <c r="E913" s="5"/>
      <c r="F913" s="5"/>
      <c r="L913" s="5"/>
      <c r="N913" s="5"/>
      <c r="S913" s="6"/>
    </row>
    <row r="914" spans="5:19" ht="15.75" customHeight="1" x14ac:dyDescent="0.2">
      <c r="E914" s="5"/>
      <c r="F914" s="5"/>
      <c r="L914" s="5"/>
      <c r="N914" s="5"/>
      <c r="S914" s="6"/>
    </row>
    <row r="915" spans="5:19" ht="15.75" customHeight="1" x14ac:dyDescent="0.2">
      <c r="E915" s="5"/>
      <c r="F915" s="5"/>
      <c r="L915" s="5"/>
      <c r="N915" s="5"/>
      <c r="S915" s="6"/>
    </row>
    <row r="916" spans="5:19" ht="15.75" customHeight="1" x14ac:dyDescent="0.2">
      <c r="E916" s="5"/>
      <c r="F916" s="5"/>
      <c r="L916" s="5"/>
      <c r="N916" s="5"/>
      <c r="S916" s="6"/>
    </row>
    <row r="917" spans="5:19" ht="15.75" customHeight="1" x14ac:dyDescent="0.2">
      <c r="E917" s="5"/>
      <c r="F917" s="5"/>
      <c r="L917" s="5"/>
      <c r="N917" s="5"/>
      <c r="S917" s="6"/>
    </row>
    <row r="918" spans="5:19" ht="15.75" customHeight="1" x14ac:dyDescent="0.2">
      <c r="E918" s="5"/>
      <c r="F918" s="5"/>
      <c r="L918" s="5"/>
      <c r="N918" s="5"/>
      <c r="S918" s="6"/>
    </row>
    <row r="919" spans="5:19" ht="15.75" customHeight="1" x14ac:dyDescent="0.2">
      <c r="E919" s="5"/>
      <c r="F919" s="5"/>
      <c r="L919" s="5"/>
      <c r="N919" s="5"/>
      <c r="S919" s="6"/>
    </row>
    <row r="920" spans="5:19" ht="15.75" customHeight="1" x14ac:dyDescent="0.2">
      <c r="E920" s="5"/>
      <c r="F920" s="5"/>
      <c r="L920" s="5"/>
      <c r="N920" s="5"/>
      <c r="S920" s="6"/>
    </row>
    <row r="921" spans="5:19" ht="15.75" customHeight="1" x14ac:dyDescent="0.2">
      <c r="E921" s="5"/>
      <c r="F921" s="5"/>
      <c r="L921" s="5"/>
      <c r="N921" s="5"/>
      <c r="S921" s="6"/>
    </row>
    <row r="922" spans="5:19" ht="15.75" customHeight="1" x14ac:dyDescent="0.2">
      <c r="E922" s="5"/>
      <c r="F922" s="5"/>
      <c r="L922" s="5"/>
      <c r="N922" s="5"/>
      <c r="S922" s="6"/>
    </row>
    <row r="923" spans="5:19" ht="15.75" customHeight="1" x14ac:dyDescent="0.2">
      <c r="E923" s="5"/>
      <c r="F923" s="5"/>
      <c r="L923" s="5"/>
      <c r="N923" s="5"/>
      <c r="S923" s="6"/>
    </row>
    <row r="924" spans="5:19" ht="15.75" customHeight="1" x14ac:dyDescent="0.2">
      <c r="E924" s="5"/>
      <c r="F924" s="5"/>
      <c r="L924" s="5"/>
      <c r="N924" s="5"/>
      <c r="S924" s="6"/>
    </row>
    <row r="925" spans="5:19" ht="15.75" customHeight="1" x14ac:dyDescent="0.2">
      <c r="E925" s="5"/>
      <c r="F925" s="5"/>
      <c r="L925" s="5"/>
      <c r="N925" s="5"/>
      <c r="S925" s="6"/>
    </row>
    <row r="926" spans="5:19" ht="15.75" customHeight="1" x14ac:dyDescent="0.2">
      <c r="E926" s="5"/>
      <c r="F926" s="5"/>
      <c r="L926" s="5"/>
      <c r="N926" s="5"/>
      <c r="S926" s="6"/>
    </row>
    <row r="927" spans="5:19" ht="15.75" customHeight="1" x14ac:dyDescent="0.2">
      <c r="E927" s="5"/>
      <c r="F927" s="5"/>
      <c r="L927" s="5"/>
      <c r="N927" s="5"/>
      <c r="S927" s="6"/>
    </row>
    <row r="928" spans="5:19" ht="15.75" customHeight="1" x14ac:dyDescent="0.2">
      <c r="E928" s="5"/>
      <c r="F928" s="5"/>
      <c r="L928" s="5"/>
      <c r="N928" s="5"/>
      <c r="S928" s="6"/>
    </row>
    <row r="929" spans="5:19" ht="15.75" customHeight="1" x14ac:dyDescent="0.2">
      <c r="E929" s="5"/>
      <c r="F929" s="5"/>
      <c r="L929" s="5"/>
      <c r="N929" s="5"/>
      <c r="S929" s="6"/>
    </row>
    <row r="930" spans="5:19" ht="15.75" customHeight="1" x14ac:dyDescent="0.2">
      <c r="E930" s="5"/>
      <c r="F930" s="5"/>
      <c r="L930" s="5"/>
      <c r="N930" s="5"/>
      <c r="S930" s="6"/>
    </row>
    <row r="931" spans="5:19" ht="15.75" customHeight="1" x14ac:dyDescent="0.2">
      <c r="E931" s="5"/>
      <c r="F931" s="5"/>
      <c r="L931" s="5"/>
      <c r="N931" s="5"/>
      <c r="S931" s="6"/>
    </row>
    <row r="932" spans="5:19" ht="15.75" customHeight="1" x14ac:dyDescent="0.2">
      <c r="E932" s="5"/>
      <c r="F932" s="5"/>
      <c r="L932" s="5"/>
      <c r="N932" s="5"/>
      <c r="S932" s="6"/>
    </row>
    <row r="933" spans="5:19" ht="15.75" customHeight="1" x14ac:dyDescent="0.2">
      <c r="E933" s="5"/>
      <c r="F933" s="5"/>
      <c r="L933" s="5"/>
      <c r="N933" s="5"/>
      <c r="S933" s="6"/>
    </row>
    <row r="934" spans="5:19" ht="15.75" customHeight="1" x14ac:dyDescent="0.2">
      <c r="E934" s="5"/>
      <c r="F934" s="5"/>
      <c r="L934" s="5"/>
      <c r="N934" s="5"/>
      <c r="S934" s="6"/>
    </row>
    <row r="935" spans="5:19" ht="15.75" customHeight="1" x14ac:dyDescent="0.2">
      <c r="E935" s="5"/>
      <c r="F935" s="5"/>
      <c r="L935" s="5"/>
      <c r="N935" s="5"/>
      <c r="S935" s="6"/>
    </row>
    <row r="936" spans="5:19" ht="15.75" customHeight="1" x14ac:dyDescent="0.2">
      <c r="E936" s="5"/>
      <c r="F936" s="5"/>
      <c r="L936" s="5"/>
      <c r="N936" s="5"/>
      <c r="S936" s="6"/>
    </row>
    <row r="937" spans="5:19" ht="15.75" customHeight="1" x14ac:dyDescent="0.2">
      <c r="E937" s="5"/>
      <c r="F937" s="5"/>
      <c r="L937" s="5"/>
      <c r="N937" s="5"/>
      <c r="S937" s="6"/>
    </row>
    <row r="938" spans="5:19" ht="15.75" customHeight="1" x14ac:dyDescent="0.2">
      <c r="E938" s="5"/>
      <c r="F938" s="5"/>
      <c r="L938" s="5"/>
      <c r="N938" s="5"/>
      <c r="S938" s="6"/>
    </row>
    <row r="939" spans="5:19" ht="15.75" customHeight="1" x14ac:dyDescent="0.2">
      <c r="E939" s="5"/>
      <c r="F939" s="5"/>
      <c r="L939" s="5"/>
      <c r="N939" s="5"/>
      <c r="S939" s="6"/>
    </row>
    <row r="940" spans="5:19" ht="15.75" customHeight="1" x14ac:dyDescent="0.2">
      <c r="E940" s="5"/>
      <c r="F940" s="5"/>
      <c r="L940" s="5"/>
      <c r="N940" s="5"/>
      <c r="S940" s="6"/>
    </row>
    <row r="941" spans="5:19" ht="15.75" customHeight="1" x14ac:dyDescent="0.2">
      <c r="E941" s="5"/>
      <c r="F941" s="5"/>
      <c r="L941" s="5"/>
      <c r="N941" s="5"/>
      <c r="S941" s="6"/>
    </row>
    <row r="942" spans="5:19" ht="15.75" customHeight="1" x14ac:dyDescent="0.2">
      <c r="E942" s="5"/>
      <c r="F942" s="5"/>
      <c r="L942" s="5"/>
      <c r="N942" s="5"/>
      <c r="S942" s="6"/>
    </row>
    <row r="943" spans="5:19" ht="15.75" customHeight="1" x14ac:dyDescent="0.2">
      <c r="E943" s="5"/>
      <c r="F943" s="5"/>
      <c r="L943" s="5"/>
      <c r="N943" s="5"/>
      <c r="S943" s="6"/>
    </row>
    <row r="944" spans="5:19" ht="15.75" customHeight="1" x14ac:dyDescent="0.2">
      <c r="E944" s="5"/>
      <c r="F944" s="5"/>
      <c r="L944" s="5"/>
      <c r="N944" s="5"/>
      <c r="S944" s="6"/>
    </row>
    <row r="945" spans="5:19" ht="15.75" customHeight="1" x14ac:dyDescent="0.2">
      <c r="E945" s="5"/>
      <c r="F945" s="5"/>
      <c r="L945" s="5"/>
      <c r="N945" s="5"/>
      <c r="S945" s="6"/>
    </row>
    <row r="946" spans="5:19" ht="15.75" customHeight="1" x14ac:dyDescent="0.2">
      <c r="E946" s="5"/>
      <c r="F946" s="5"/>
      <c r="L946" s="5"/>
      <c r="N946" s="5"/>
      <c r="S946" s="6"/>
    </row>
    <row r="947" spans="5:19" ht="15.75" customHeight="1" x14ac:dyDescent="0.2">
      <c r="E947" s="5"/>
      <c r="F947" s="5"/>
      <c r="L947" s="5"/>
      <c r="N947" s="5"/>
      <c r="S947" s="6"/>
    </row>
    <row r="948" spans="5:19" ht="15.75" customHeight="1" x14ac:dyDescent="0.2">
      <c r="E948" s="5"/>
      <c r="F948" s="5"/>
      <c r="L948" s="5"/>
      <c r="N948" s="5"/>
      <c r="S948" s="6"/>
    </row>
    <row r="949" spans="5:19" ht="15.75" customHeight="1" x14ac:dyDescent="0.2">
      <c r="E949" s="5"/>
      <c r="F949" s="5"/>
      <c r="L949" s="5"/>
      <c r="N949" s="5"/>
      <c r="S949" s="6"/>
    </row>
    <row r="950" spans="5:19" ht="15.75" customHeight="1" x14ac:dyDescent="0.2">
      <c r="E950" s="5"/>
      <c r="F950" s="5"/>
      <c r="L950" s="5"/>
      <c r="N950" s="5"/>
      <c r="S950" s="6"/>
    </row>
    <row r="951" spans="5:19" ht="15.75" customHeight="1" x14ac:dyDescent="0.2">
      <c r="E951" s="5"/>
      <c r="F951" s="5"/>
      <c r="L951" s="5"/>
      <c r="N951" s="5"/>
      <c r="S951" s="6"/>
    </row>
    <row r="952" spans="5:19" ht="15.75" customHeight="1" x14ac:dyDescent="0.2">
      <c r="E952" s="5"/>
      <c r="F952" s="5"/>
      <c r="L952" s="5"/>
      <c r="N952" s="5"/>
      <c r="S952" s="6"/>
    </row>
    <row r="953" spans="5:19" ht="15.75" customHeight="1" x14ac:dyDescent="0.2">
      <c r="E953" s="5"/>
      <c r="F953" s="5"/>
      <c r="L953" s="5"/>
      <c r="N953" s="5"/>
      <c r="S953" s="6"/>
    </row>
    <row r="954" spans="5:19" ht="15.75" customHeight="1" x14ac:dyDescent="0.2">
      <c r="E954" s="5"/>
      <c r="F954" s="5"/>
      <c r="L954" s="5"/>
      <c r="N954" s="5"/>
      <c r="S954" s="6"/>
    </row>
    <row r="955" spans="5:19" ht="15.75" customHeight="1" x14ac:dyDescent="0.2">
      <c r="E955" s="5"/>
      <c r="F955" s="5"/>
      <c r="L955" s="5"/>
      <c r="N955" s="5"/>
      <c r="S955" s="6"/>
    </row>
    <row r="956" spans="5:19" ht="15.75" customHeight="1" x14ac:dyDescent="0.2">
      <c r="E956" s="5"/>
      <c r="F956" s="5"/>
      <c r="L956" s="5"/>
      <c r="N956" s="5"/>
      <c r="S956" s="6"/>
    </row>
    <row r="957" spans="5:19" ht="15.75" customHeight="1" x14ac:dyDescent="0.2">
      <c r="E957" s="5"/>
      <c r="F957" s="5"/>
      <c r="L957" s="5"/>
      <c r="N957" s="5"/>
      <c r="S957" s="6"/>
    </row>
    <row r="958" spans="5:19" ht="15.75" customHeight="1" x14ac:dyDescent="0.2">
      <c r="E958" s="5"/>
      <c r="F958" s="5"/>
      <c r="L958" s="5"/>
      <c r="N958" s="5"/>
      <c r="S958" s="6"/>
    </row>
    <row r="959" spans="5:19" ht="15.75" customHeight="1" x14ac:dyDescent="0.2">
      <c r="E959" s="5"/>
      <c r="F959" s="5"/>
      <c r="L959" s="5"/>
      <c r="N959" s="5"/>
      <c r="S959" s="6"/>
    </row>
    <row r="960" spans="5:19" ht="15.75" customHeight="1" x14ac:dyDescent="0.2">
      <c r="E960" s="5"/>
      <c r="F960" s="5"/>
      <c r="L960" s="5"/>
      <c r="N960" s="5"/>
      <c r="S960" s="6"/>
    </row>
    <row r="961" spans="5:19" ht="15.75" customHeight="1" x14ac:dyDescent="0.2">
      <c r="E961" s="5"/>
      <c r="F961" s="5"/>
      <c r="L961" s="5"/>
      <c r="N961" s="5"/>
      <c r="S961" s="6"/>
    </row>
    <row r="962" spans="5:19" ht="15.75" customHeight="1" x14ac:dyDescent="0.2">
      <c r="E962" s="5"/>
      <c r="F962" s="5"/>
      <c r="L962" s="5"/>
      <c r="N962" s="5"/>
      <c r="S962" s="6"/>
    </row>
    <row r="963" spans="5:19" ht="15.75" customHeight="1" x14ac:dyDescent="0.2">
      <c r="E963" s="5"/>
      <c r="F963" s="5"/>
      <c r="L963" s="5"/>
      <c r="N963" s="5"/>
      <c r="S963" s="6"/>
    </row>
    <row r="964" spans="5:19" ht="15.75" customHeight="1" x14ac:dyDescent="0.2">
      <c r="E964" s="5"/>
      <c r="F964" s="5"/>
      <c r="L964" s="5"/>
      <c r="N964" s="5"/>
      <c r="S964" s="6"/>
    </row>
    <row r="965" spans="5:19" ht="15.75" customHeight="1" x14ac:dyDescent="0.2">
      <c r="E965" s="5"/>
      <c r="F965" s="5"/>
      <c r="L965" s="5"/>
      <c r="N965" s="5"/>
      <c r="S965" s="6"/>
    </row>
    <row r="966" spans="5:19" ht="15.75" customHeight="1" x14ac:dyDescent="0.2">
      <c r="E966" s="5"/>
      <c r="F966" s="5"/>
      <c r="L966" s="5"/>
      <c r="N966" s="5"/>
      <c r="S966" s="6"/>
    </row>
    <row r="967" spans="5:19" ht="15.75" customHeight="1" x14ac:dyDescent="0.2">
      <c r="E967" s="5"/>
      <c r="F967" s="5"/>
      <c r="L967" s="5"/>
      <c r="N967" s="5"/>
      <c r="S967" s="6"/>
    </row>
    <row r="968" spans="5:19" ht="15.75" customHeight="1" x14ac:dyDescent="0.2">
      <c r="E968" s="5"/>
      <c r="F968" s="5"/>
      <c r="L968" s="5"/>
      <c r="N968" s="5"/>
      <c r="S968" s="6"/>
    </row>
    <row r="969" spans="5:19" ht="15.75" customHeight="1" x14ac:dyDescent="0.2">
      <c r="E969" s="5"/>
      <c r="F969" s="5"/>
      <c r="L969" s="5"/>
      <c r="N969" s="5"/>
      <c r="S969" s="6"/>
    </row>
    <row r="970" spans="5:19" ht="15.75" customHeight="1" x14ac:dyDescent="0.2">
      <c r="E970" s="5"/>
      <c r="F970" s="5"/>
      <c r="L970" s="5"/>
      <c r="N970" s="5"/>
      <c r="S970" s="6"/>
    </row>
    <row r="971" spans="5:19" ht="15.75" customHeight="1" x14ac:dyDescent="0.2">
      <c r="E971" s="5"/>
      <c r="F971" s="5"/>
      <c r="L971" s="5"/>
      <c r="N971" s="5"/>
      <c r="S971" s="6"/>
    </row>
    <row r="972" spans="5:19" ht="15.75" customHeight="1" x14ac:dyDescent="0.2">
      <c r="E972" s="5"/>
      <c r="F972" s="5"/>
      <c r="L972" s="5"/>
      <c r="N972" s="5"/>
      <c r="S972" s="6"/>
    </row>
    <row r="973" spans="5:19" ht="15.75" customHeight="1" x14ac:dyDescent="0.2">
      <c r="E973" s="5"/>
      <c r="F973" s="5"/>
      <c r="L973" s="5"/>
      <c r="N973" s="5"/>
      <c r="S973" s="6"/>
    </row>
    <row r="974" spans="5:19" ht="15.75" customHeight="1" x14ac:dyDescent="0.2">
      <c r="E974" s="5"/>
      <c r="F974" s="5"/>
      <c r="L974" s="5"/>
      <c r="N974" s="5"/>
      <c r="S974" s="6"/>
    </row>
    <row r="975" spans="5:19" ht="15.75" customHeight="1" x14ac:dyDescent="0.2">
      <c r="E975" s="5"/>
      <c r="F975" s="5"/>
      <c r="L975" s="5"/>
      <c r="N975" s="5"/>
      <c r="S975" s="6"/>
    </row>
    <row r="976" spans="5:19" ht="15.75" customHeight="1" x14ac:dyDescent="0.2">
      <c r="E976" s="5"/>
      <c r="F976" s="5"/>
      <c r="L976" s="5"/>
      <c r="N976" s="5"/>
      <c r="S976" s="6"/>
    </row>
    <row r="977" spans="5:19" ht="15.75" customHeight="1" x14ac:dyDescent="0.2">
      <c r="E977" s="5"/>
      <c r="F977" s="5"/>
      <c r="L977" s="5"/>
      <c r="N977" s="5"/>
      <c r="S977" s="6"/>
    </row>
    <row r="978" spans="5:19" ht="15.75" customHeight="1" x14ac:dyDescent="0.2">
      <c r="E978" s="5"/>
      <c r="F978" s="5"/>
      <c r="L978" s="5"/>
      <c r="N978" s="5"/>
      <c r="S978" s="6"/>
    </row>
    <row r="979" spans="5:19" ht="15.75" customHeight="1" x14ac:dyDescent="0.2">
      <c r="E979" s="5"/>
      <c r="F979" s="5"/>
      <c r="L979" s="5"/>
      <c r="N979" s="5"/>
      <c r="S979" s="6"/>
    </row>
    <row r="980" spans="5:19" ht="15.75" customHeight="1" x14ac:dyDescent="0.2">
      <c r="E980" s="5"/>
      <c r="F980" s="5"/>
      <c r="L980" s="5"/>
      <c r="N980" s="5"/>
      <c r="S980" s="6"/>
    </row>
    <row r="981" spans="5:19" ht="15.75" customHeight="1" x14ac:dyDescent="0.2">
      <c r="E981" s="5"/>
      <c r="F981" s="5"/>
      <c r="L981" s="5"/>
      <c r="N981" s="5"/>
      <c r="S981" s="6"/>
    </row>
    <row r="982" spans="5:19" ht="15.75" customHeight="1" x14ac:dyDescent="0.2">
      <c r="E982" s="5"/>
      <c r="F982" s="5"/>
      <c r="L982" s="5"/>
      <c r="N982" s="5"/>
      <c r="S982" s="6"/>
    </row>
    <row r="983" spans="5:19" ht="15.75" customHeight="1" x14ac:dyDescent="0.2">
      <c r="E983" s="5"/>
      <c r="F983" s="5"/>
      <c r="L983" s="5"/>
      <c r="N983" s="5"/>
      <c r="S983" s="6"/>
    </row>
    <row r="984" spans="5:19" ht="15.75" customHeight="1" x14ac:dyDescent="0.2">
      <c r="E984" s="5"/>
      <c r="F984" s="5"/>
      <c r="L984" s="5"/>
      <c r="N984" s="5"/>
      <c r="S984" s="6"/>
    </row>
    <row r="985" spans="5:19" ht="15.75" customHeight="1" x14ac:dyDescent="0.2">
      <c r="E985" s="5"/>
      <c r="F985" s="5"/>
      <c r="L985" s="5"/>
      <c r="N985" s="5"/>
      <c r="S985" s="6"/>
    </row>
    <row r="986" spans="5:19" ht="15.75" customHeight="1" x14ac:dyDescent="0.2">
      <c r="E986" s="5"/>
      <c r="F986" s="5"/>
      <c r="L986" s="5"/>
      <c r="N986" s="5"/>
      <c r="S986" s="6"/>
    </row>
    <row r="987" spans="5:19" ht="15.75" customHeight="1" x14ac:dyDescent="0.2">
      <c r="E987" s="5"/>
      <c r="F987" s="5"/>
      <c r="L987" s="5"/>
      <c r="N987" s="5"/>
      <c r="S987" s="6"/>
    </row>
    <row r="988" spans="5:19" ht="15.75" customHeight="1" x14ac:dyDescent="0.2">
      <c r="E988" s="5"/>
      <c r="F988" s="5"/>
      <c r="L988" s="5"/>
      <c r="N988" s="5"/>
      <c r="S988" s="6"/>
    </row>
    <row r="989" spans="5:19" ht="15.75" customHeight="1" x14ac:dyDescent="0.2">
      <c r="E989" s="5"/>
      <c r="F989" s="5"/>
      <c r="L989" s="5"/>
      <c r="N989" s="5"/>
      <c r="S989" s="6"/>
    </row>
    <row r="990" spans="5:19" ht="15.75" customHeight="1" x14ac:dyDescent="0.2">
      <c r="E990" s="5"/>
      <c r="F990" s="5"/>
      <c r="L990" s="5"/>
      <c r="N990" s="5"/>
      <c r="S990" s="6"/>
    </row>
    <row r="991" spans="5:19" ht="15.75" customHeight="1" x14ac:dyDescent="0.2">
      <c r="E991" s="5"/>
      <c r="F991" s="5"/>
      <c r="L991" s="5"/>
      <c r="N991" s="5"/>
      <c r="S991" s="6"/>
    </row>
    <row r="992" spans="5:19" ht="15.75" customHeight="1" x14ac:dyDescent="0.2">
      <c r="E992" s="5"/>
      <c r="F992" s="5"/>
      <c r="L992" s="5"/>
      <c r="N992" s="5"/>
      <c r="S992" s="6"/>
    </row>
    <row r="993" spans="5:19" ht="15.75" customHeight="1" x14ac:dyDescent="0.2">
      <c r="E993" s="5"/>
      <c r="F993" s="5"/>
      <c r="L993" s="5"/>
      <c r="N993" s="5"/>
      <c r="S993" s="6"/>
    </row>
    <row r="994" spans="5:19" ht="15.75" customHeight="1" x14ac:dyDescent="0.2">
      <c r="E994" s="5"/>
      <c r="F994" s="5"/>
      <c r="L994" s="5"/>
      <c r="N994" s="5"/>
      <c r="S994" s="6"/>
    </row>
    <row r="995" spans="5:19" ht="15.75" customHeight="1" x14ac:dyDescent="0.2">
      <c r="E995" s="5"/>
      <c r="F995" s="5"/>
      <c r="L995" s="5"/>
      <c r="N995" s="5"/>
      <c r="S995" s="6"/>
    </row>
    <row r="996" spans="5:19" ht="15.75" customHeight="1" x14ac:dyDescent="0.2">
      <c r="E996" s="5"/>
      <c r="F996" s="5"/>
      <c r="L996" s="5"/>
      <c r="N996" s="5"/>
      <c r="S996" s="6"/>
    </row>
    <row r="997" spans="5:19" ht="15.75" customHeight="1" x14ac:dyDescent="0.2">
      <c r="E997" s="5"/>
      <c r="F997" s="5"/>
      <c r="L997" s="5"/>
      <c r="N997" s="5"/>
      <c r="S997" s="6"/>
    </row>
    <row r="998" spans="5:19" ht="15.75" customHeight="1" x14ac:dyDescent="0.2">
      <c r="E998" s="5"/>
      <c r="F998" s="5"/>
      <c r="L998" s="5"/>
      <c r="N998" s="5"/>
      <c r="S998" s="6"/>
    </row>
    <row r="999" spans="5:19" ht="15.75" customHeight="1" x14ac:dyDescent="0.2">
      <c r="E999" s="5"/>
      <c r="F999" s="5"/>
      <c r="L999" s="5"/>
      <c r="N999" s="5"/>
      <c r="S999" s="6"/>
    </row>
    <row r="1000" spans="5:19" ht="15.75" customHeight="1" x14ac:dyDescent="0.2">
      <c r="E1000" s="5"/>
      <c r="F1000" s="5"/>
      <c r="L1000" s="5"/>
      <c r="N1000" s="5"/>
      <c r="S1000" s="6"/>
    </row>
  </sheetData>
  <autoFilter ref="A1:T94" xr:uid="{00000000-0001-0000-0000-000000000000}">
    <sortState xmlns:xlrd2="http://schemas.microsoft.com/office/spreadsheetml/2017/richdata2" ref="A2:T94">
      <sortCondition ref="A1:A94"/>
    </sortState>
  </autoFilter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7.83203125" customWidth="1"/>
    <col min="3" max="3" width="30.5" customWidth="1"/>
    <col min="4" max="4" width="8.6640625" customWidth="1"/>
    <col min="5" max="6" width="9.1640625" customWidth="1"/>
    <col min="7" max="11" width="8.6640625" customWidth="1"/>
    <col min="12" max="12" width="9.1640625" customWidth="1"/>
    <col min="13" max="13" width="8.6640625" customWidth="1"/>
    <col min="14" max="14" width="9.1640625" customWidth="1"/>
    <col min="15" max="15" width="8.6640625" customWidth="1"/>
    <col min="16" max="16" width="11.5" customWidth="1"/>
    <col min="17" max="18" width="8.6640625" customWidth="1"/>
    <col min="19" max="19" width="9.1640625" customWidth="1"/>
    <col min="20" max="20" width="11.33203125" customWidth="1"/>
    <col min="21" max="26" width="8.6640625" customWidth="1"/>
  </cols>
  <sheetData>
    <row r="1" spans="1:20" ht="4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</row>
    <row r="2" spans="1:20" x14ac:dyDescent="0.2">
      <c r="A2" s="8">
        <v>14</v>
      </c>
      <c r="B2" s="8" t="s">
        <v>23</v>
      </c>
      <c r="C2" s="8" t="s">
        <v>24</v>
      </c>
      <c r="D2" s="8">
        <v>45</v>
      </c>
      <c r="E2" s="9">
        <v>196.33333333333331</v>
      </c>
      <c r="F2" s="9">
        <v>233</v>
      </c>
      <c r="G2" s="8">
        <v>10000</v>
      </c>
      <c r="H2" s="8">
        <v>9898</v>
      </c>
      <c r="I2" s="8">
        <v>338.1</v>
      </c>
      <c r="J2" s="8">
        <v>150</v>
      </c>
      <c r="K2" s="8" t="s">
        <v>22</v>
      </c>
      <c r="L2" s="9">
        <v>488.1</v>
      </c>
      <c r="M2" s="8">
        <v>50</v>
      </c>
      <c r="N2" s="9">
        <v>1012.4333333333334</v>
      </c>
      <c r="O2" s="8">
        <v>2</v>
      </c>
      <c r="Q2" s="1">
        <v>10300</v>
      </c>
      <c r="R2" s="1">
        <v>402</v>
      </c>
      <c r="S2" s="6">
        <v>3.9029126213592231E-2</v>
      </c>
      <c r="T2" s="1">
        <v>16</v>
      </c>
    </row>
    <row r="3" spans="1:20" x14ac:dyDescent="0.2">
      <c r="A3" s="1">
        <v>137</v>
      </c>
      <c r="B3" s="1" t="s">
        <v>29</v>
      </c>
      <c r="C3" s="1" t="s">
        <v>24</v>
      </c>
      <c r="D3" s="1">
        <v>60</v>
      </c>
      <c r="E3" s="5">
        <v>166</v>
      </c>
      <c r="F3" s="5">
        <v>216</v>
      </c>
      <c r="G3" s="1">
        <v>10000</v>
      </c>
      <c r="H3" s="1">
        <v>10321</v>
      </c>
      <c r="I3" s="1">
        <v>312.55</v>
      </c>
      <c r="J3" s="1">
        <v>150</v>
      </c>
      <c r="K3" s="1" t="s">
        <v>22</v>
      </c>
      <c r="L3" s="5">
        <v>462.55</v>
      </c>
      <c r="M3" s="1">
        <v>50</v>
      </c>
      <c r="N3" s="5">
        <v>954.55</v>
      </c>
      <c r="O3" s="1">
        <v>5</v>
      </c>
      <c r="Q3" s="1">
        <v>9500</v>
      </c>
      <c r="R3" s="1">
        <v>821</v>
      </c>
      <c r="S3" s="6">
        <v>8.6421052631578954E-2</v>
      </c>
      <c r="T3" s="1">
        <v>30</v>
      </c>
    </row>
    <row r="4" spans="1:20" x14ac:dyDescent="0.2">
      <c r="A4" s="1">
        <v>66</v>
      </c>
      <c r="B4" s="1" t="s">
        <v>30</v>
      </c>
      <c r="C4" s="1" t="s">
        <v>24</v>
      </c>
      <c r="D4" s="1">
        <v>60</v>
      </c>
      <c r="E4" s="5">
        <v>161</v>
      </c>
      <c r="F4" s="5">
        <v>205</v>
      </c>
      <c r="G4" s="1">
        <v>10000</v>
      </c>
      <c r="H4" s="1">
        <v>10248</v>
      </c>
      <c r="I4" s="1">
        <v>321.06666666666666</v>
      </c>
      <c r="J4" s="1">
        <v>150</v>
      </c>
      <c r="K4" s="1" t="s">
        <v>22</v>
      </c>
      <c r="L4" s="5">
        <v>471.06666666666666</v>
      </c>
      <c r="M4" s="1">
        <v>50</v>
      </c>
      <c r="N4" s="5">
        <v>947.06666666666661</v>
      </c>
      <c r="O4" s="1">
        <v>6</v>
      </c>
      <c r="Q4" s="1">
        <v>11500</v>
      </c>
      <c r="R4" s="1">
        <v>1252</v>
      </c>
      <c r="S4" s="6">
        <v>0.1088695652173913</v>
      </c>
      <c r="T4" s="1">
        <v>34</v>
      </c>
    </row>
    <row r="5" spans="1:20" x14ac:dyDescent="0.2">
      <c r="A5" s="1">
        <v>57</v>
      </c>
      <c r="B5" s="1" t="s">
        <v>32</v>
      </c>
      <c r="C5" s="1" t="s">
        <v>24</v>
      </c>
      <c r="D5" s="1">
        <v>60</v>
      </c>
      <c r="E5" s="5">
        <v>200</v>
      </c>
      <c r="F5" s="5">
        <v>220</v>
      </c>
      <c r="G5" s="1">
        <v>10000</v>
      </c>
      <c r="H5" s="1">
        <v>10766</v>
      </c>
      <c r="I5" s="1">
        <v>260.63333333333333</v>
      </c>
      <c r="J5" s="1">
        <v>150</v>
      </c>
      <c r="K5" s="1" t="s">
        <v>33</v>
      </c>
      <c r="L5" s="5">
        <v>410.63333333333333</v>
      </c>
      <c r="M5" s="1">
        <v>50</v>
      </c>
      <c r="N5" s="5">
        <v>940.63333333333333</v>
      </c>
      <c r="O5" s="1">
        <v>8</v>
      </c>
      <c r="Q5" s="1">
        <v>10065</v>
      </c>
      <c r="R5" s="1">
        <v>701</v>
      </c>
      <c r="S5" s="6">
        <v>6.9647292598112268E-2</v>
      </c>
      <c r="T5" s="1">
        <v>24</v>
      </c>
    </row>
    <row r="6" spans="1:20" x14ac:dyDescent="0.2">
      <c r="A6" s="1">
        <v>12</v>
      </c>
      <c r="B6" s="1" t="s">
        <v>36</v>
      </c>
      <c r="C6" s="1" t="s">
        <v>24</v>
      </c>
      <c r="D6" s="1">
        <v>60</v>
      </c>
      <c r="E6" s="5">
        <v>153.75</v>
      </c>
      <c r="F6" s="5">
        <v>237.75</v>
      </c>
      <c r="G6" s="1">
        <v>10000</v>
      </c>
      <c r="H6" s="1">
        <v>10136</v>
      </c>
      <c r="I6" s="1">
        <v>334.13333333333333</v>
      </c>
      <c r="J6" s="1">
        <v>150</v>
      </c>
      <c r="K6" s="1" t="s">
        <v>22</v>
      </c>
      <c r="L6" s="5">
        <v>484.13333333333333</v>
      </c>
      <c r="N6" s="5">
        <v>935.63333333333333</v>
      </c>
      <c r="O6" s="1">
        <v>10</v>
      </c>
      <c r="Q6" s="1">
        <v>10100</v>
      </c>
      <c r="R6" s="1">
        <v>36</v>
      </c>
      <c r="S6" s="6">
        <v>3.5643564356435645E-3</v>
      </c>
      <c r="T6" s="1">
        <v>6</v>
      </c>
    </row>
    <row r="7" spans="1:20" x14ac:dyDescent="0.2">
      <c r="A7" s="1">
        <v>18</v>
      </c>
      <c r="B7" s="1" t="s">
        <v>37</v>
      </c>
      <c r="C7" s="1" t="s">
        <v>24</v>
      </c>
      <c r="D7" s="1">
        <v>60</v>
      </c>
      <c r="E7" s="5">
        <v>189</v>
      </c>
      <c r="F7" s="5">
        <v>217.25</v>
      </c>
      <c r="G7" s="1">
        <v>10000</v>
      </c>
      <c r="H7" s="1">
        <v>10367</v>
      </c>
      <c r="I7" s="1">
        <v>307.18333333333334</v>
      </c>
      <c r="J7" s="1">
        <v>150</v>
      </c>
      <c r="K7" s="1" t="s">
        <v>22</v>
      </c>
      <c r="L7" s="5">
        <v>457.18333333333334</v>
      </c>
      <c r="N7" s="5">
        <v>923.43333333333339</v>
      </c>
      <c r="O7" s="1">
        <v>11</v>
      </c>
      <c r="Q7" s="1">
        <v>10077</v>
      </c>
      <c r="R7" s="1">
        <v>290</v>
      </c>
      <c r="S7" s="6">
        <v>2.877840627170785E-2</v>
      </c>
      <c r="T7" s="1">
        <v>11</v>
      </c>
    </row>
    <row r="8" spans="1:20" x14ac:dyDescent="0.2">
      <c r="A8" s="1">
        <v>92</v>
      </c>
      <c r="B8" s="1" t="s">
        <v>38</v>
      </c>
      <c r="C8" s="1" t="s">
        <v>24</v>
      </c>
      <c r="D8" s="1">
        <v>60</v>
      </c>
      <c r="E8" s="5">
        <v>164.5</v>
      </c>
      <c r="F8" s="5">
        <v>228.75</v>
      </c>
      <c r="G8" s="1">
        <v>10000</v>
      </c>
      <c r="H8" s="1">
        <v>10599</v>
      </c>
      <c r="I8" s="1">
        <v>280.11666666666667</v>
      </c>
      <c r="J8" s="1">
        <v>150</v>
      </c>
      <c r="K8" s="1" t="s">
        <v>26</v>
      </c>
      <c r="L8" s="5">
        <v>430.11666666666667</v>
      </c>
      <c r="N8" s="5">
        <v>883.36666666666667</v>
      </c>
      <c r="O8" s="1">
        <v>12</v>
      </c>
      <c r="Q8" s="1">
        <v>10258</v>
      </c>
      <c r="R8" s="1">
        <v>341</v>
      </c>
      <c r="S8" s="6">
        <v>3.3242347436147394E-2</v>
      </c>
      <c r="T8" s="1">
        <v>13</v>
      </c>
    </row>
    <row r="9" spans="1:20" x14ac:dyDescent="0.2">
      <c r="A9" s="1">
        <v>3</v>
      </c>
      <c r="B9" s="1" t="s">
        <v>39</v>
      </c>
      <c r="C9" s="1" t="s">
        <v>24</v>
      </c>
      <c r="D9" s="1">
        <v>60</v>
      </c>
      <c r="E9" s="5">
        <v>191.5</v>
      </c>
      <c r="F9" s="5">
        <v>240</v>
      </c>
      <c r="G9" s="1">
        <v>10000</v>
      </c>
      <c r="H9" s="1">
        <v>11359</v>
      </c>
      <c r="I9" s="1">
        <v>191.45</v>
      </c>
      <c r="J9" s="1">
        <v>150</v>
      </c>
      <c r="K9" s="1" t="s">
        <v>26</v>
      </c>
      <c r="L9" s="5">
        <v>341.45</v>
      </c>
      <c r="M9" s="1">
        <v>50</v>
      </c>
      <c r="N9" s="5">
        <v>882.95</v>
      </c>
      <c r="O9" s="1">
        <v>13</v>
      </c>
      <c r="Q9" s="1">
        <v>10200</v>
      </c>
      <c r="R9" s="1">
        <v>1159</v>
      </c>
      <c r="S9" s="6">
        <v>0.11362745098039216</v>
      </c>
      <c r="T9" s="1">
        <v>37</v>
      </c>
    </row>
    <row r="10" spans="1:20" x14ac:dyDescent="0.2">
      <c r="A10" s="1">
        <v>61</v>
      </c>
      <c r="B10" s="1" t="s">
        <v>42</v>
      </c>
      <c r="C10" s="1" t="s">
        <v>24</v>
      </c>
      <c r="D10" s="1">
        <v>60</v>
      </c>
      <c r="E10" s="5">
        <v>163</v>
      </c>
      <c r="F10" s="5">
        <v>159</v>
      </c>
      <c r="G10" s="1">
        <v>10000</v>
      </c>
      <c r="H10" s="1">
        <v>10644</v>
      </c>
      <c r="I10" s="1">
        <v>274.86666666666667</v>
      </c>
      <c r="J10" s="1">
        <v>150</v>
      </c>
      <c r="K10" s="1" t="s">
        <v>22</v>
      </c>
      <c r="L10" s="5">
        <v>424.86666666666667</v>
      </c>
      <c r="M10" s="1">
        <v>50</v>
      </c>
      <c r="N10" s="5">
        <v>856.86666666666667</v>
      </c>
      <c r="O10" s="1">
        <v>15</v>
      </c>
      <c r="Q10" s="1">
        <v>10087</v>
      </c>
      <c r="R10" s="1">
        <v>557</v>
      </c>
      <c r="S10" s="6">
        <v>5.5219589570734612E-2</v>
      </c>
      <c r="T10" s="1">
        <v>21</v>
      </c>
    </row>
    <row r="11" spans="1:20" x14ac:dyDescent="0.2">
      <c r="A11" s="1">
        <v>15</v>
      </c>
      <c r="B11" s="1" t="s">
        <v>45</v>
      </c>
      <c r="C11" s="1" t="s">
        <v>24</v>
      </c>
      <c r="D11" s="1">
        <v>60</v>
      </c>
      <c r="E11" s="5">
        <v>148</v>
      </c>
      <c r="F11" s="5">
        <v>195</v>
      </c>
      <c r="G11" s="1">
        <v>10000</v>
      </c>
      <c r="H11" s="1">
        <v>10691</v>
      </c>
      <c r="I11" s="1">
        <v>269.38333333333333</v>
      </c>
      <c r="J11" s="1">
        <v>150</v>
      </c>
      <c r="K11" s="1" t="s">
        <v>22</v>
      </c>
      <c r="L11" s="5">
        <v>419.38333333333333</v>
      </c>
      <c r="N11" s="5">
        <v>822.38333333333333</v>
      </c>
      <c r="O11" s="1">
        <v>17</v>
      </c>
      <c r="Q11" s="1">
        <v>10300</v>
      </c>
      <c r="R11" s="1">
        <v>391</v>
      </c>
      <c r="S11" s="6">
        <v>3.7961165048543688E-2</v>
      </c>
      <c r="T11" s="1">
        <v>15</v>
      </c>
    </row>
    <row r="12" spans="1:20" x14ac:dyDescent="0.2">
      <c r="A12" s="1">
        <v>119</v>
      </c>
      <c r="B12" s="1" t="s">
        <v>47</v>
      </c>
      <c r="C12" s="1" t="s">
        <v>24</v>
      </c>
      <c r="D12" s="1">
        <v>60</v>
      </c>
      <c r="E12" s="5">
        <v>184.5</v>
      </c>
      <c r="F12" s="5">
        <v>184</v>
      </c>
      <c r="G12" s="1">
        <v>10000</v>
      </c>
      <c r="H12" s="1">
        <v>9081</v>
      </c>
      <c r="I12" s="1">
        <v>242.78333333333333</v>
      </c>
      <c r="J12" s="1">
        <v>150</v>
      </c>
      <c r="K12" s="1" t="s">
        <v>22</v>
      </c>
      <c r="L12" s="5">
        <v>392.7833333333333</v>
      </c>
      <c r="N12" s="5">
        <v>821.2833333333333</v>
      </c>
      <c r="O12" s="1">
        <v>19</v>
      </c>
      <c r="Q12" s="1">
        <v>9715</v>
      </c>
      <c r="R12" s="1">
        <v>634</v>
      </c>
      <c r="S12" s="6">
        <v>6.5259907359752956E-2</v>
      </c>
      <c r="T12" s="1">
        <v>23</v>
      </c>
    </row>
    <row r="13" spans="1:20" x14ac:dyDescent="0.2">
      <c r="A13" s="1">
        <v>7</v>
      </c>
      <c r="B13" s="1" t="s">
        <v>48</v>
      </c>
      <c r="C13" s="1" t="s">
        <v>24</v>
      </c>
      <c r="D13" s="1">
        <v>60</v>
      </c>
      <c r="E13" s="5">
        <v>86.333333333333343</v>
      </c>
      <c r="F13" s="5">
        <v>170</v>
      </c>
      <c r="G13" s="1">
        <v>10000</v>
      </c>
      <c r="H13" s="1">
        <v>10036</v>
      </c>
      <c r="I13" s="1">
        <v>345.8</v>
      </c>
      <c r="J13" s="1">
        <v>150</v>
      </c>
      <c r="K13" s="1" t="s">
        <v>22</v>
      </c>
      <c r="L13" s="5">
        <v>495.8</v>
      </c>
      <c r="N13" s="5">
        <v>812.13333333333344</v>
      </c>
      <c r="O13" s="1">
        <v>20</v>
      </c>
      <c r="P13" s="7" t="s">
        <v>49</v>
      </c>
      <c r="Q13" s="1">
        <v>10022</v>
      </c>
      <c r="R13" s="1">
        <v>14</v>
      </c>
      <c r="S13" s="6">
        <v>1.3969267611255239E-3</v>
      </c>
      <c r="T13" s="1">
        <v>1</v>
      </c>
    </row>
    <row r="14" spans="1:20" x14ac:dyDescent="0.2">
      <c r="A14" s="1">
        <v>42</v>
      </c>
      <c r="B14" s="1" t="s">
        <v>51</v>
      </c>
      <c r="C14" s="1" t="s">
        <v>24</v>
      </c>
      <c r="D14" s="1">
        <v>60</v>
      </c>
      <c r="E14" s="5">
        <v>168</v>
      </c>
      <c r="F14" s="5">
        <v>186</v>
      </c>
      <c r="G14" s="1">
        <v>10000</v>
      </c>
      <c r="H14" s="1">
        <v>11539</v>
      </c>
      <c r="I14" s="1">
        <v>170.45</v>
      </c>
      <c r="J14" s="1">
        <v>150</v>
      </c>
      <c r="K14" s="1" t="s">
        <v>22</v>
      </c>
      <c r="L14" s="5">
        <v>320.45</v>
      </c>
      <c r="M14" s="1">
        <v>50</v>
      </c>
      <c r="N14" s="5">
        <v>784.45</v>
      </c>
      <c r="O14" s="1">
        <v>22</v>
      </c>
      <c r="Q14" s="1">
        <v>11500</v>
      </c>
      <c r="R14" s="1">
        <v>39</v>
      </c>
      <c r="S14" s="6">
        <v>3.3913043478260869E-3</v>
      </c>
      <c r="T14" s="1">
        <v>5</v>
      </c>
    </row>
    <row r="15" spans="1:20" x14ac:dyDescent="0.2">
      <c r="A15" s="1">
        <v>122</v>
      </c>
      <c r="B15" s="1" t="s">
        <v>53</v>
      </c>
      <c r="C15" s="1" t="s">
        <v>24</v>
      </c>
      <c r="D15" s="1">
        <v>60</v>
      </c>
      <c r="E15" s="5">
        <v>112</v>
      </c>
      <c r="F15" s="5">
        <v>187</v>
      </c>
      <c r="G15" s="1">
        <v>10000</v>
      </c>
      <c r="H15" s="1">
        <v>9318</v>
      </c>
      <c r="I15" s="1">
        <v>270.43333333333334</v>
      </c>
      <c r="J15" s="1">
        <v>150</v>
      </c>
      <c r="K15" s="1" t="s">
        <v>22</v>
      </c>
      <c r="L15" s="5">
        <v>420.43333333333334</v>
      </c>
      <c r="N15" s="5">
        <v>779.43333333333339</v>
      </c>
      <c r="O15" s="1">
        <v>24</v>
      </c>
      <c r="Q15" s="1">
        <v>10041</v>
      </c>
      <c r="R15" s="1">
        <v>723</v>
      </c>
      <c r="S15" s="6">
        <v>7.2004780400358528E-2</v>
      </c>
      <c r="T15" s="1">
        <v>25</v>
      </c>
    </row>
    <row r="16" spans="1:20" x14ac:dyDescent="0.2">
      <c r="A16" s="1">
        <v>145</v>
      </c>
      <c r="B16" s="1" t="s">
        <v>55</v>
      </c>
      <c r="C16" s="1" t="s">
        <v>24</v>
      </c>
      <c r="D16" s="1">
        <v>60</v>
      </c>
      <c r="E16" s="5">
        <v>171</v>
      </c>
      <c r="F16" s="5">
        <v>192</v>
      </c>
      <c r="G16" s="1">
        <v>10000</v>
      </c>
      <c r="H16" s="1">
        <v>9590</v>
      </c>
      <c r="I16" s="1">
        <v>302.16666666666669</v>
      </c>
      <c r="J16" s="1">
        <v>0</v>
      </c>
      <c r="K16" s="1" t="s">
        <v>41</v>
      </c>
      <c r="L16" s="5">
        <v>302.16666666666669</v>
      </c>
      <c r="M16" s="1">
        <v>50</v>
      </c>
      <c r="N16" s="5">
        <v>775.16666666666674</v>
      </c>
      <c r="O16" s="1">
        <v>26</v>
      </c>
      <c r="Q16" s="1">
        <v>10700</v>
      </c>
      <c r="R16" s="1">
        <v>1110</v>
      </c>
      <c r="S16" s="6">
        <v>0.10373831775700934</v>
      </c>
      <c r="T16" s="1">
        <v>32</v>
      </c>
    </row>
    <row r="17" spans="1:20" x14ac:dyDescent="0.2">
      <c r="A17" s="1">
        <v>56</v>
      </c>
      <c r="B17" s="1" t="s">
        <v>57</v>
      </c>
      <c r="C17" s="1" t="s">
        <v>24</v>
      </c>
      <c r="D17" s="1">
        <v>60</v>
      </c>
      <c r="E17" s="5">
        <v>164</v>
      </c>
      <c r="F17" s="5">
        <v>131</v>
      </c>
      <c r="G17" s="1">
        <v>10000</v>
      </c>
      <c r="H17" s="1">
        <v>9831</v>
      </c>
      <c r="I17" s="1">
        <v>330.2833333333333</v>
      </c>
      <c r="J17" s="1">
        <v>0</v>
      </c>
      <c r="K17" s="1" t="s">
        <v>41</v>
      </c>
      <c r="L17" s="5">
        <v>330.2833333333333</v>
      </c>
      <c r="M17" s="1">
        <v>50</v>
      </c>
      <c r="N17" s="5">
        <v>735.2833333333333</v>
      </c>
      <c r="O17" s="1">
        <v>28</v>
      </c>
      <c r="Q17" s="1">
        <v>11303</v>
      </c>
      <c r="R17" s="1">
        <v>1472</v>
      </c>
      <c r="S17" s="6">
        <v>0.13023091214721755</v>
      </c>
      <c r="T17" s="1">
        <v>38</v>
      </c>
    </row>
    <row r="18" spans="1:20" x14ac:dyDescent="0.2">
      <c r="A18" s="1">
        <v>26</v>
      </c>
      <c r="B18" s="1" t="s">
        <v>58</v>
      </c>
      <c r="C18" s="1" t="s">
        <v>24</v>
      </c>
      <c r="D18" s="1">
        <v>60</v>
      </c>
      <c r="E18" s="5">
        <v>172.5</v>
      </c>
      <c r="F18" s="5">
        <v>192</v>
      </c>
      <c r="G18" s="1">
        <v>10000</v>
      </c>
      <c r="H18" s="1">
        <v>10802</v>
      </c>
      <c r="I18" s="1">
        <v>256.43333333333334</v>
      </c>
      <c r="J18" s="1">
        <v>0</v>
      </c>
      <c r="K18" s="1" t="s">
        <v>41</v>
      </c>
      <c r="L18" s="5">
        <v>256.43333333333334</v>
      </c>
      <c r="M18" s="1">
        <v>50</v>
      </c>
      <c r="N18" s="5">
        <v>730.93333333333339</v>
      </c>
      <c r="O18" s="1">
        <v>29</v>
      </c>
      <c r="Q18" s="1">
        <v>9701</v>
      </c>
      <c r="R18" s="1">
        <v>1101</v>
      </c>
      <c r="S18" s="6">
        <v>0.11349345428306361</v>
      </c>
      <c r="T18" s="1">
        <v>36</v>
      </c>
    </row>
    <row r="19" spans="1:20" x14ac:dyDescent="0.2">
      <c r="A19" s="1">
        <v>8</v>
      </c>
      <c r="B19" s="1" t="s">
        <v>61</v>
      </c>
      <c r="C19" s="1" t="s">
        <v>24</v>
      </c>
      <c r="D19" s="1">
        <v>60</v>
      </c>
      <c r="E19" s="5">
        <v>0</v>
      </c>
      <c r="F19" s="5">
        <v>159</v>
      </c>
      <c r="G19" s="1">
        <v>10000</v>
      </c>
      <c r="H19" s="1">
        <v>10432</v>
      </c>
      <c r="I19" s="1">
        <v>299.60000000000002</v>
      </c>
      <c r="J19" s="1">
        <v>150</v>
      </c>
      <c r="K19" s="1" t="s">
        <v>22</v>
      </c>
      <c r="L19" s="5">
        <v>449.6</v>
      </c>
      <c r="M19" s="1">
        <v>50</v>
      </c>
      <c r="N19" s="5">
        <v>718.6</v>
      </c>
      <c r="O19" s="1">
        <v>31</v>
      </c>
      <c r="Q19" s="1">
        <v>10450</v>
      </c>
      <c r="R19" s="1">
        <v>18</v>
      </c>
      <c r="S19" s="6">
        <v>1.7224880382775119E-3</v>
      </c>
      <c r="T19" s="1">
        <v>2</v>
      </c>
    </row>
    <row r="20" spans="1:20" x14ac:dyDescent="0.2">
      <c r="A20" s="1">
        <v>10</v>
      </c>
      <c r="B20" s="1" t="s">
        <v>63</v>
      </c>
      <c r="C20" s="1" t="s">
        <v>24</v>
      </c>
      <c r="D20" s="1">
        <v>60</v>
      </c>
      <c r="E20" s="5">
        <v>162</v>
      </c>
      <c r="F20" s="5">
        <v>133.85</v>
      </c>
      <c r="G20" s="1">
        <v>10000</v>
      </c>
      <c r="H20" s="1">
        <v>11241</v>
      </c>
      <c r="I20" s="1">
        <v>205.21666666666667</v>
      </c>
      <c r="J20" s="1">
        <v>150</v>
      </c>
      <c r="K20" s="1" t="s">
        <v>22</v>
      </c>
      <c r="L20" s="5">
        <v>355.2166666666667</v>
      </c>
      <c r="N20" s="5">
        <v>711.06666666666672</v>
      </c>
      <c r="O20" s="1">
        <v>33</v>
      </c>
      <c r="Q20" s="1">
        <v>10600</v>
      </c>
      <c r="R20" s="1">
        <v>641</v>
      </c>
      <c r="S20" s="6">
        <v>6.0471698113207545E-2</v>
      </c>
      <c r="T20" s="1">
        <v>22</v>
      </c>
    </row>
    <row r="21" spans="1:20" ht="15.75" customHeight="1" x14ac:dyDescent="0.2">
      <c r="A21" s="1">
        <v>32</v>
      </c>
      <c r="B21" s="1" t="s">
        <v>64</v>
      </c>
      <c r="C21" s="1" t="s">
        <v>24</v>
      </c>
      <c r="D21" s="1">
        <v>60</v>
      </c>
      <c r="E21" s="5">
        <v>165</v>
      </c>
      <c r="F21" s="5">
        <v>197.5</v>
      </c>
      <c r="G21" s="1">
        <v>10000</v>
      </c>
      <c r="H21" s="1">
        <v>10577</v>
      </c>
      <c r="I21" s="1">
        <v>282.68333333333334</v>
      </c>
      <c r="J21" s="1">
        <v>0</v>
      </c>
      <c r="K21" s="1" t="s">
        <v>41</v>
      </c>
      <c r="L21" s="5">
        <v>282.68333333333334</v>
      </c>
      <c r="N21" s="5">
        <v>705.18333333333339</v>
      </c>
      <c r="O21" s="1">
        <v>34</v>
      </c>
      <c r="Q21" s="1">
        <v>10090</v>
      </c>
      <c r="R21" s="1">
        <v>487</v>
      </c>
      <c r="S21" s="6">
        <v>4.8265609514370665E-2</v>
      </c>
      <c r="T21" s="1">
        <v>19</v>
      </c>
    </row>
    <row r="22" spans="1:20" ht="15.75" customHeight="1" x14ac:dyDescent="0.2">
      <c r="A22" s="1">
        <v>39</v>
      </c>
      <c r="B22" s="1" t="s">
        <v>65</v>
      </c>
      <c r="C22" s="1" t="s">
        <v>24</v>
      </c>
      <c r="D22" s="1">
        <v>60</v>
      </c>
      <c r="E22" s="5">
        <v>88.5</v>
      </c>
      <c r="F22" s="5">
        <v>135</v>
      </c>
      <c r="G22" s="1">
        <v>10000</v>
      </c>
      <c r="H22" s="1">
        <v>10699</v>
      </c>
      <c r="I22" s="1">
        <v>268.45</v>
      </c>
      <c r="J22" s="1">
        <v>150</v>
      </c>
      <c r="K22" s="1" t="s">
        <v>22</v>
      </c>
      <c r="L22" s="5">
        <v>418.45</v>
      </c>
      <c r="N22" s="5">
        <v>701.95</v>
      </c>
      <c r="O22" s="1">
        <v>35</v>
      </c>
      <c r="Q22" s="1">
        <v>9890</v>
      </c>
      <c r="R22" s="1">
        <v>809</v>
      </c>
      <c r="S22" s="6">
        <v>8.1799797775530841E-2</v>
      </c>
      <c r="T22" s="1">
        <v>28</v>
      </c>
    </row>
    <row r="23" spans="1:20" ht="15.75" customHeight="1" x14ac:dyDescent="0.2">
      <c r="A23" s="1">
        <v>135</v>
      </c>
      <c r="B23" s="1" t="s">
        <v>67</v>
      </c>
      <c r="C23" s="1" t="s">
        <v>24</v>
      </c>
      <c r="D23" s="1">
        <v>60</v>
      </c>
      <c r="E23" s="5">
        <v>139</v>
      </c>
      <c r="F23" s="5">
        <v>147</v>
      </c>
      <c r="G23" s="1">
        <v>10000</v>
      </c>
      <c r="H23" s="1">
        <v>11293</v>
      </c>
      <c r="I23" s="1">
        <v>199.15</v>
      </c>
      <c r="J23" s="1">
        <v>150</v>
      </c>
      <c r="K23" s="1" t="s">
        <v>26</v>
      </c>
      <c r="L23" s="5">
        <v>349.15</v>
      </c>
      <c r="N23" s="5">
        <v>695.15</v>
      </c>
      <c r="O23" s="1">
        <v>37</v>
      </c>
      <c r="Q23" s="1">
        <v>10200</v>
      </c>
      <c r="R23" s="1">
        <v>1093</v>
      </c>
      <c r="S23" s="6">
        <v>0.10715686274509804</v>
      </c>
      <c r="T23" s="1">
        <v>33</v>
      </c>
    </row>
    <row r="24" spans="1:20" ht="15.75" customHeight="1" x14ac:dyDescent="0.2">
      <c r="A24" s="1">
        <v>62</v>
      </c>
      <c r="B24" s="1" t="s">
        <v>70</v>
      </c>
      <c r="C24" s="1" t="s">
        <v>24</v>
      </c>
      <c r="D24" s="1">
        <v>60</v>
      </c>
      <c r="E24" s="5">
        <v>160.5</v>
      </c>
      <c r="F24" s="5">
        <v>159</v>
      </c>
      <c r="G24" s="1">
        <v>10000</v>
      </c>
      <c r="H24" s="1">
        <v>7793</v>
      </c>
      <c r="I24" s="1">
        <v>92.516666666666652</v>
      </c>
      <c r="J24" s="1">
        <v>150</v>
      </c>
      <c r="K24" s="1" t="s">
        <v>22</v>
      </c>
      <c r="L24" s="5">
        <v>242.51666666666665</v>
      </c>
      <c r="M24" s="1">
        <v>50</v>
      </c>
      <c r="N24" s="5">
        <v>672.01666666666665</v>
      </c>
      <c r="O24" s="1">
        <v>40</v>
      </c>
      <c r="Q24" s="1">
        <v>9897</v>
      </c>
      <c r="R24" s="1">
        <v>2104</v>
      </c>
      <c r="S24" s="6">
        <v>0.21258967363847631</v>
      </c>
      <c r="T24" s="1">
        <v>49</v>
      </c>
    </row>
    <row r="25" spans="1:20" ht="15.75" customHeight="1" x14ac:dyDescent="0.2">
      <c r="A25" s="1">
        <v>72</v>
      </c>
      <c r="B25" s="1" t="s">
        <v>71</v>
      </c>
      <c r="C25" s="1" t="s">
        <v>24</v>
      </c>
      <c r="D25" s="1">
        <v>60</v>
      </c>
      <c r="E25" s="5">
        <v>152</v>
      </c>
      <c r="F25" s="5">
        <v>60</v>
      </c>
      <c r="G25" s="1">
        <v>10000</v>
      </c>
      <c r="H25" s="1">
        <v>9079</v>
      </c>
      <c r="I25" s="1">
        <v>242.55</v>
      </c>
      <c r="J25" s="1">
        <v>150</v>
      </c>
      <c r="K25" s="1" t="s">
        <v>22</v>
      </c>
      <c r="L25" s="5">
        <v>392.55</v>
      </c>
      <c r="N25" s="5">
        <v>664.55</v>
      </c>
      <c r="O25" s="1">
        <v>41</v>
      </c>
      <c r="Q25" s="1">
        <v>9872</v>
      </c>
      <c r="R25" s="1">
        <v>793</v>
      </c>
      <c r="S25" s="6">
        <v>8.0328200972447319E-2</v>
      </c>
      <c r="T25" s="1">
        <v>27</v>
      </c>
    </row>
    <row r="26" spans="1:20" ht="15.75" customHeight="1" x14ac:dyDescent="0.2">
      <c r="A26" s="1">
        <v>43</v>
      </c>
      <c r="B26" s="1" t="s">
        <v>72</v>
      </c>
      <c r="C26" s="1" t="s">
        <v>24</v>
      </c>
      <c r="D26" s="1">
        <v>60</v>
      </c>
      <c r="E26" s="5">
        <v>170.75</v>
      </c>
      <c r="F26" s="5">
        <v>209.70000000000002</v>
      </c>
      <c r="G26" s="1">
        <v>10000</v>
      </c>
      <c r="H26" s="1">
        <v>12456</v>
      </c>
      <c r="I26" s="1">
        <v>63.46666666666664</v>
      </c>
      <c r="J26" s="1">
        <v>150</v>
      </c>
      <c r="K26" s="1" t="s">
        <v>22</v>
      </c>
      <c r="L26" s="5">
        <v>213.46666666666664</v>
      </c>
      <c r="N26" s="5">
        <v>653.91666666666674</v>
      </c>
      <c r="O26" s="1">
        <v>42</v>
      </c>
      <c r="Q26" s="1">
        <v>11900</v>
      </c>
      <c r="R26" s="1">
        <v>556</v>
      </c>
      <c r="S26" s="6">
        <v>4.672268907563025E-2</v>
      </c>
      <c r="T26" s="1">
        <v>18</v>
      </c>
    </row>
    <row r="27" spans="1:20" ht="15.75" customHeight="1" x14ac:dyDescent="0.2">
      <c r="A27" s="1">
        <v>114</v>
      </c>
      <c r="B27" s="1" t="s">
        <v>75</v>
      </c>
      <c r="C27" s="1" t="s">
        <v>24</v>
      </c>
      <c r="D27" s="1">
        <v>60</v>
      </c>
      <c r="E27" s="5">
        <v>83</v>
      </c>
      <c r="F27" s="5">
        <v>159.69999999999999</v>
      </c>
      <c r="G27" s="1">
        <v>10000</v>
      </c>
      <c r="H27" s="1">
        <v>10530</v>
      </c>
      <c r="I27" s="1">
        <v>288.16666666666669</v>
      </c>
      <c r="J27" s="1">
        <v>0</v>
      </c>
      <c r="K27" s="1" t="s">
        <v>41</v>
      </c>
      <c r="L27" s="5">
        <v>288.16666666666669</v>
      </c>
      <c r="M27" s="1">
        <v>50</v>
      </c>
      <c r="N27" s="5">
        <v>640.86666666666667</v>
      </c>
      <c r="O27" s="1">
        <v>44</v>
      </c>
      <c r="Q27" s="1">
        <v>11000</v>
      </c>
      <c r="R27" s="1">
        <v>470</v>
      </c>
      <c r="S27" s="6">
        <v>4.2727272727272725E-2</v>
      </c>
      <c r="T27" s="1">
        <v>17</v>
      </c>
    </row>
    <row r="28" spans="1:20" ht="15.75" customHeight="1" x14ac:dyDescent="0.2">
      <c r="A28" s="1">
        <v>31</v>
      </c>
      <c r="B28" s="1" t="s">
        <v>76</v>
      </c>
      <c r="C28" s="1" t="s">
        <v>24</v>
      </c>
      <c r="D28" s="1">
        <v>60</v>
      </c>
      <c r="E28" s="5">
        <v>190</v>
      </c>
      <c r="F28" s="5">
        <v>190</v>
      </c>
      <c r="G28" s="1">
        <v>10000</v>
      </c>
      <c r="H28" s="1">
        <v>13512</v>
      </c>
      <c r="I28" s="1">
        <v>0</v>
      </c>
      <c r="J28" s="1">
        <v>150</v>
      </c>
      <c r="K28" s="1" t="s">
        <v>22</v>
      </c>
      <c r="L28" s="5">
        <v>150</v>
      </c>
      <c r="M28" s="1">
        <v>50</v>
      </c>
      <c r="N28" s="5">
        <v>640</v>
      </c>
      <c r="O28" s="1">
        <v>45</v>
      </c>
      <c r="Q28" s="1">
        <v>9400</v>
      </c>
      <c r="R28" s="1">
        <v>4112</v>
      </c>
      <c r="S28" s="6">
        <v>0.43744680851063827</v>
      </c>
      <c r="T28" s="1">
        <v>56</v>
      </c>
    </row>
    <row r="29" spans="1:20" ht="15.75" customHeight="1" x14ac:dyDescent="0.2">
      <c r="A29" s="1">
        <v>81</v>
      </c>
      <c r="B29" s="1" t="s">
        <v>79</v>
      </c>
      <c r="C29" s="1" t="s">
        <v>24</v>
      </c>
      <c r="D29" s="1">
        <v>60</v>
      </c>
      <c r="E29" s="5">
        <v>192.5</v>
      </c>
      <c r="F29" s="5">
        <v>217</v>
      </c>
      <c r="G29" s="1">
        <v>10000</v>
      </c>
      <c r="H29" s="1">
        <v>3854</v>
      </c>
      <c r="I29" s="1">
        <v>0</v>
      </c>
      <c r="J29" s="1">
        <v>150</v>
      </c>
      <c r="K29" s="1" t="s">
        <v>22</v>
      </c>
      <c r="L29" s="5">
        <v>150</v>
      </c>
      <c r="N29" s="5">
        <v>619.5</v>
      </c>
      <c r="O29" s="1">
        <v>48</v>
      </c>
      <c r="Q29" s="1">
        <v>10000</v>
      </c>
      <c r="R29" s="1">
        <v>6146</v>
      </c>
      <c r="S29" s="6">
        <v>0.61460000000000004</v>
      </c>
      <c r="T29" s="1">
        <v>59</v>
      </c>
    </row>
    <row r="30" spans="1:20" ht="15.75" customHeight="1" x14ac:dyDescent="0.2">
      <c r="A30" s="1">
        <v>46</v>
      </c>
      <c r="B30" s="1" t="s">
        <v>80</v>
      </c>
      <c r="C30" s="1" t="s">
        <v>24</v>
      </c>
      <c r="D30" s="1">
        <v>60</v>
      </c>
      <c r="E30" s="5">
        <v>105.66666666666667</v>
      </c>
      <c r="F30" s="5">
        <v>170</v>
      </c>
      <c r="G30" s="1">
        <v>10000</v>
      </c>
      <c r="H30" s="1">
        <v>9242</v>
      </c>
      <c r="I30" s="1">
        <v>261.56666666666666</v>
      </c>
      <c r="J30" s="1">
        <v>0</v>
      </c>
      <c r="K30" s="1" t="s">
        <v>33</v>
      </c>
      <c r="L30" s="5">
        <v>261.56666666666666</v>
      </c>
      <c r="N30" s="5">
        <v>597.23333333333335</v>
      </c>
      <c r="O30" s="1">
        <v>49</v>
      </c>
      <c r="Q30" s="1">
        <v>11292</v>
      </c>
      <c r="R30" s="1">
        <v>2050</v>
      </c>
      <c r="S30" s="6">
        <v>0.18154445625221396</v>
      </c>
      <c r="T30" s="1">
        <v>44</v>
      </c>
    </row>
    <row r="31" spans="1:20" ht="15.75" customHeight="1" x14ac:dyDescent="0.2">
      <c r="A31" s="1">
        <v>48</v>
      </c>
      <c r="B31" s="1" t="s">
        <v>81</v>
      </c>
      <c r="C31" s="1" t="s">
        <v>24</v>
      </c>
      <c r="D31" s="1">
        <v>60</v>
      </c>
      <c r="E31" s="5">
        <v>164.5</v>
      </c>
      <c r="F31" s="5">
        <v>178</v>
      </c>
      <c r="G31" s="1">
        <v>10000</v>
      </c>
      <c r="H31" s="1">
        <v>11662</v>
      </c>
      <c r="I31" s="1">
        <v>156.1</v>
      </c>
      <c r="J31" s="1">
        <v>0</v>
      </c>
      <c r="K31" s="1" t="s">
        <v>41</v>
      </c>
      <c r="L31" s="5">
        <v>156.1</v>
      </c>
      <c r="N31" s="5">
        <v>558.6</v>
      </c>
      <c r="O31" s="1">
        <v>50</v>
      </c>
      <c r="Q31" s="1">
        <v>11628</v>
      </c>
      <c r="R31" s="1">
        <v>34</v>
      </c>
      <c r="S31" s="6">
        <v>2.9239766081871343E-3</v>
      </c>
      <c r="T31" s="1">
        <v>4</v>
      </c>
    </row>
    <row r="32" spans="1:20" ht="15.75" customHeight="1" x14ac:dyDescent="0.2">
      <c r="A32" s="1">
        <v>9</v>
      </c>
      <c r="B32" s="1" t="s">
        <v>83</v>
      </c>
      <c r="C32" s="1" t="s">
        <v>24</v>
      </c>
      <c r="D32" s="1">
        <v>60</v>
      </c>
      <c r="E32" s="5">
        <v>178.5</v>
      </c>
      <c r="F32" s="5">
        <v>186</v>
      </c>
      <c r="G32" s="1">
        <v>10000</v>
      </c>
      <c r="H32" s="1">
        <v>7619</v>
      </c>
      <c r="I32" s="1">
        <v>72.21666666666664</v>
      </c>
      <c r="J32" s="1">
        <v>0</v>
      </c>
      <c r="K32" s="1" t="s">
        <v>41</v>
      </c>
      <c r="L32" s="5">
        <v>72.21666666666664</v>
      </c>
      <c r="M32" s="1">
        <v>50</v>
      </c>
      <c r="N32" s="5">
        <v>546.7166666666667</v>
      </c>
      <c r="O32" s="1">
        <v>52</v>
      </c>
      <c r="Q32" s="1">
        <v>10000</v>
      </c>
      <c r="R32" s="1">
        <v>2381</v>
      </c>
      <c r="S32" s="6">
        <v>0.23810000000000001</v>
      </c>
      <c r="T32" s="1">
        <v>51</v>
      </c>
    </row>
    <row r="33" spans="1:20" ht="15.75" customHeight="1" x14ac:dyDescent="0.2">
      <c r="A33" s="1">
        <v>34</v>
      </c>
      <c r="B33" s="1" t="s">
        <v>84</v>
      </c>
      <c r="C33" s="1" t="s">
        <v>24</v>
      </c>
      <c r="D33" s="1">
        <v>60</v>
      </c>
      <c r="E33" s="5">
        <v>122.33333333333333</v>
      </c>
      <c r="F33" s="5">
        <v>218</v>
      </c>
      <c r="G33" s="1">
        <v>10000</v>
      </c>
      <c r="H33" s="1">
        <v>11764</v>
      </c>
      <c r="I33" s="1">
        <v>144.19999999999999</v>
      </c>
      <c r="J33" s="1">
        <v>0</v>
      </c>
      <c r="K33" s="1" t="s">
        <v>26</v>
      </c>
      <c r="L33" s="5">
        <v>144.19999999999999</v>
      </c>
      <c r="N33" s="5">
        <v>544.5333333333333</v>
      </c>
      <c r="O33" s="1">
        <v>53</v>
      </c>
      <c r="Q33" s="1">
        <v>10100</v>
      </c>
      <c r="R33" s="1">
        <v>1664</v>
      </c>
      <c r="S33" s="6">
        <v>0.16475247524752476</v>
      </c>
      <c r="T33" s="1">
        <v>40</v>
      </c>
    </row>
    <row r="34" spans="1:20" ht="15.75" customHeight="1" x14ac:dyDescent="0.2">
      <c r="A34" s="1">
        <v>16</v>
      </c>
      <c r="B34" s="1" t="s">
        <v>88</v>
      </c>
      <c r="C34" s="1" t="s">
        <v>24</v>
      </c>
      <c r="D34" s="1">
        <v>60</v>
      </c>
      <c r="E34" s="5">
        <v>177</v>
      </c>
      <c r="F34" s="5">
        <v>235.5</v>
      </c>
      <c r="G34" s="1">
        <v>10000</v>
      </c>
      <c r="H34" s="1">
        <v>0</v>
      </c>
      <c r="I34" s="1">
        <v>0</v>
      </c>
      <c r="J34" s="1">
        <v>0</v>
      </c>
      <c r="K34" s="1" t="s">
        <v>87</v>
      </c>
      <c r="L34" s="5">
        <v>0</v>
      </c>
      <c r="M34" s="1">
        <v>50</v>
      </c>
      <c r="N34" s="5">
        <v>522.5</v>
      </c>
      <c r="O34" s="1">
        <v>56</v>
      </c>
      <c r="Q34" s="1">
        <v>10200</v>
      </c>
      <c r="R34" s="1">
        <v>10200</v>
      </c>
      <c r="S34" s="6">
        <v>1</v>
      </c>
      <c r="T34" s="1">
        <v>63</v>
      </c>
    </row>
    <row r="35" spans="1:20" ht="15.75" customHeight="1" x14ac:dyDescent="0.2">
      <c r="A35" s="1">
        <v>94</v>
      </c>
      <c r="B35" s="1" t="s">
        <v>92</v>
      </c>
      <c r="C35" s="1" t="s">
        <v>24</v>
      </c>
      <c r="D35" s="1">
        <v>60</v>
      </c>
      <c r="E35" s="5">
        <v>156.66666666666666</v>
      </c>
      <c r="F35" s="5">
        <v>175</v>
      </c>
      <c r="G35" s="1">
        <v>10000</v>
      </c>
      <c r="H35" s="1">
        <v>12407</v>
      </c>
      <c r="I35" s="1">
        <v>69.183333333333337</v>
      </c>
      <c r="J35" s="1">
        <v>0</v>
      </c>
      <c r="K35" s="1" t="s">
        <v>33</v>
      </c>
      <c r="L35" s="5">
        <v>69.183333333333337</v>
      </c>
      <c r="M35" s="1">
        <v>50</v>
      </c>
      <c r="N35" s="5">
        <v>510.84999999999997</v>
      </c>
      <c r="O35" s="1">
        <v>59</v>
      </c>
      <c r="Q35" s="1">
        <v>10250</v>
      </c>
      <c r="R35" s="1">
        <v>2157</v>
      </c>
      <c r="S35" s="6">
        <v>0.2104390243902439</v>
      </c>
      <c r="T35" s="1">
        <v>48</v>
      </c>
    </row>
    <row r="36" spans="1:20" ht="15.75" customHeight="1" x14ac:dyDescent="0.2">
      <c r="A36" s="1">
        <v>13</v>
      </c>
      <c r="B36" s="1" t="s">
        <v>95</v>
      </c>
      <c r="C36" s="1" t="s">
        <v>24</v>
      </c>
      <c r="D36" s="1">
        <v>60</v>
      </c>
      <c r="E36" s="5">
        <v>179.66666666666666</v>
      </c>
      <c r="F36" s="5">
        <v>228</v>
      </c>
      <c r="G36" s="1">
        <v>10000</v>
      </c>
      <c r="H36" s="1">
        <v>12641</v>
      </c>
      <c r="I36" s="1">
        <v>41.883333333333326</v>
      </c>
      <c r="J36" s="1">
        <v>0</v>
      </c>
      <c r="K36" s="1" t="s">
        <v>41</v>
      </c>
      <c r="L36" s="5">
        <v>41.883333333333326</v>
      </c>
      <c r="N36" s="5">
        <v>509.54999999999995</v>
      </c>
      <c r="O36" s="1">
        <v>61</v>
      </c>
      <c r="Q36" s="1">
        <v>10400</v>
      </c>
      <c r="R36" s="1">
        <v>2241</v>
      </c>
      <c r="S36" s="6">
        <v>0.21548076923076923</v>
      </c>
      <c r="T36" s="1">
        <v>50</v>
      </c>
    </row>
    <row r="37" spans="1:20" ht="15.75" customHeight="1" x14ac:dyDescent="0.2">
      <c r="A37" s="1">
        <v>103</v>
      </c>
      <c r="B37" s="1" t="s">
        <v>103</v>
      </c>
      <c r="C37" s="1" t="s">
        <v>24</v>
      </c>
      <c r="D37" s="1">
        <v>60</v>
      </c>
      <c r="E37" s="5">
        <v>171</v>
      </c>
      <c r="F37" s="5">
        <v>173</v>
      </c>
      <c r="G37" s="1">
        <v>10000</v>
      </c>
      <c r="H37" s="1">
        <v>0</v>
      </c>
      <c r="I37" s="1">
        <v>0</v>
      </c>
      <c r="J37" s="1">
        <v>0</v>
      </c>
      <c r="K37" s="1" t="s">
        <v>102</v>
      </c>
      <c r="L37" s="5">
        <v>0</v>
      </c>
      <c r="M37" s="1">
        <v>50</v>
      </c>
      <c r="N37" s="5">
        <v>454</v>
      </c>
      <c r="O37" s="1">
        <v>68</v>
      </c>
      <c r="Q37" s="1">
        <v>10187</v>
      </c>
      <c r="R37" s="1">
        <v>10187</v>
      </c>
      <c r="S37" s="6">
        <v>1</v>
      </c>
      <c r="T37" s="1">
        <v>63</v>
      </c>
    </row>
    <row r="38" spans="1:20" ht="15.75" customHeight="1" x14ac:dyDescent="0.2">
      <c r="A38" s="1">
        <v>70</v>
      </c>
      <c r="B38" s="1" t="s">
        <v>106</v>
      </c>
      <c r="C38" s="1" t="s">
        <v>24</v>
      </c>
      <c r="D38" s="1">
        <v>60</v>
      </c>
      <c r="E38" s="5">
        <v>169</v>
      </c>
      <c r="F38" s="5">
        <v>223.7</v>
      </c>
      <c r="G38" s="1">
        <v>10000</v>
      </c>
      <c r="H38" s="1">
        <v>0</v>
      </c>
      <c r="I38" s="1">
        <v>0</v>
      </c>
      <c r="J38" s="1">
        <v>0</v>
      </c>
      <c r="K38" s="1" t="s">
        <v>107</v>
      </c>
      <c r="L38" s="5">
        <v>0</v>
      </c>
      <c r="N38" s="5">
        <v>452.7</v>
      </c>
      <c r="O38" s="1">
        <v>70</v>
      </c>
      <c r="Q38" s="1">
        <v>12460</v>
      </c>
      <c r="R38" s="1">
        <v>12460</v>
      </c>
      <c r="S38" s="6">
        <v>1</v>
      </c>
      <c r="T38" s="1">
        <v>63</v>
      </c>
    </row>
    <row r="39" spans="1:20" ht="15.75" customHeight="1" x14ac:dyDescent="0.2">
      <c r="A39" s="1">
        <v>102</v>
      </c>
      <c r="B39" s="1" t="s">
        <v>110</v>
      </c>
      <c r="C39" s="1" t="s">
        <v>24</v>
      </c>
      <c r="D39" s="1">
        <v>60</v>
      </c>
      <c r="E39" s="5">
        <v>184</v>
      </c>
      <c r="F39" s="5">
        <v>175</v>
      </c>
      <c r="G39" s="1">
        <v>10000</v>
      </c>
      <c r="H39" s="1">
        <v>0</v>
      </c>
      <c r="I39" s="1">
        <v>0</v>
      </c>
      <c r="J39" s="1">
        <v>0</v>
      </c>
      <c r="K39" s="1" t="s">
        <v>87</v>
      </c>
      <c r="L39" s="5">
        <v>0</v>
      </c>
      <c r="N39" s="5">
        <v>419</v>
      </c>
      <c r="O39" s="1">
        <v>73</v>
      </c>
      <c r="Q39" s="1">
        <v>10322</v>
      </c>
      <c r="R39" s="1">
        <v>10322</v>
      </c>
      <c r="S39" s="6">
        <v>1</v>
      </c>
      <c r="T39" s="1">
        <v>63</v>
      </c>
    </row>
    <row r="40" spans="1:20" ht="15.75" customHeight="1" x14ac:dyDescent="0.2">
      <c r="A40" s="1">
        <v>63</v>
      </c>
      <c r="B40" s="1" t="s">
        <v>122</v>
      </c>
      <c r="C40" s="1" t="s">
        <v>24</v>
      </c>
      <c r="D40" s="1">
        <v>60</v>
      </c>
      <c r="E40" s="5">
        <v>77.5</v>
      </c>
      <c r="F40" s="5">
        <v>144</v>
      </c>
      <c r="G40" s="1">
        <v>10000</v>
      </c>
      <c r="H40" s="1">
        <v>6997</v>
      </c>
      <c r="I40" s="1">
        <v>0</v>
      </c>
      <c r="J40" s="1">
        <v>0</v>
      </c>
      <c r="K40" s="1" t="s">
        <v>41</v>
      </c>
      <c r="L40" s="5">
        <v>0</v>
      </c>
      <c r="N40" s="5">
        <v>281.5</v>
      </c>
      <c r="O40" s="1">
        <v>84</v>
      </c>
      <c r="Q40" s="1">
        <v>7600</v>
      </c>
      <c r="R40" s="1">
        <v>603</v>
      </c>
      <c r="S40" s="6">
        <v>7.9342105263157894E-2</v>
      </c>
      <c r="T40" s="1">
        <v>26</v>
      </c>
    </row>
    <row r="41" spans="1:20" ht="15.75" customHeight="1" x14ac:dyDescent="0.2">
      <c r="A41" s="1">
        <v>128</v>
      </c>
      <c r="B41" s="1" t="s">
        <v>123</v>
      </c>
      <c r="C41" s="1" t="s">
        <v>24</v>
      </c>
      <c r="D41" s="1">
        <v>60</v>
      </c>
      <c r="E41" s="5">
        <v>0</v>
      </c>
      <c r="F41" s="5">
        <v>174</v>
      </c>
      <c r="G41" s="1">
        <v>10000</v>
      </c>
      <c r="H41" s="1">
        <v>7211</v>
      </c>
      <c r="I41" s="1">
        <v>24.616666666666674</v>
      </c>
      <c r="J41" s="1">
        <v>0</v>
      </c>
      <c r="K41" s="1" t="s">
        <v>41</v>
      </c>
      <c r="L41" s="5">
        <v>24.616666666666674</v>
      </c>
      <c r="N41" s="5">
        <v>258.61666666666667</v>
      </c>
      <c r="O41" s="1">
        <v>85</v>
      </c>
      <c r="Q41" s="1">
        <v>10067</v>
      </c>
      <c r="R41" s="1">
        <v>2856</v>
      </c>
      <c r="S41" s="6">
        <v>0.28369921525777292</v>
      </c>
      <c r="T41" s="1">
        <v>52</v>
      </c>
    </row>
    <row r="42" spans="1:20" ht="15.75" customHeight="1" x14ac:dyDescent="0.2">
      <c r="A42" s="1">
        <v>19</v>
      </c>
      <c r="B42" s="1" t="s">
        <v>125</v>
      </c>
      <c r="C42" s="1" t="s">
        <v>24</v>
      </c>
      <c r="D42" s="1">
        <v>60</v>
      </c>
      <c r="E42" s="5">
        <v>158.66666666666669</v>
      </c>
      <c r="F42" s="5">
        <v>0</v>
      </c>
      <c r="G42" s="1">
        <v>10000</v>
      </c>
      <c r="H42" s="1">
        <v>0</v>
      </c>
      <c r="I42" s="1">
        <v>0</v>
      </c>
      <c r="J42" s="1">
        <v>0</v>
      </c>
      <c r="K42" s="1" t="s">
        <v>94</v>
      </c>
      <c r="L42" s="5">
        <v>0</v>
      </c>
      <c r="N42" s="5">
        <v>218.66666666666669</v>
      </c>
      <c r="O42" s="1">
        <v>88</v>
      </c>
      <c r="Q42" s="1">
        <v>0.1</v>
      </c>
      <c r="R42" s="1">
        <v>0.1</v>
      </c>
      <c r="S42" s="6">
        <v>1</v>
      </c>
      <c r="T42" s="1">
        <v>63</v>
      </c>
    </row>
    <row r="43" spans="1:20" ht="15.75" customHeight="1" x14ac:dyDescent="0.2">
      <c r="A43" s="1">
        <v>109</v>
      </c>
      <c r="B43" s="1" t="s">
        <v>126</v>
      </c>
      <c r="C43" s="1" t="s">
        <v>24</v>
      </c>
      <c r="D43" s="1">
        <v>30</v>
      </c>
      <c r="E43" s="5">
        <v>183</v>
      </c>
      <c r="F43" s="5">
        <v>0</v>
      </c>
      <c r="G43" s="1">
        <v>10000</v>
      </c>
      <c r="H43" s="1">
        <v>0</v>
      </c>
      <c r="I43" s="1">
        <v>0</v>
      </c>
      <c r="J43" s="1">
        <v>0</v>
      </c>
      <c r="K43" s="1" t="s">
        <v>94</v>
      </c>
      <c r="L43" s="5">
        <v>0</v>
      </c>
      <c r="N43" s="5">
        <v>213</v>
      </c>
      <c r="O43" s="1">
        <v>89</v>
      </c>
      <c r="Q43" s="1">
        <v>0.1</v>
      </c>
      <c r="R43" s="1">
        <v>0.1</v>
      </c>
      <c r="S43" s="6">
        <v>1</v>
      </c>
      <c r="T43" s="1">
        <v>63</v>
      </c>
    </row>
    <row r="44" spans="1:20" ht="15.75" customHeight="1" x14ac:dyDescent="0.2">
      <c r="A44" s="1">
        <v>36</v>
      </c>
      <c r="B44" s="1" t="s">
        <v>127</v>
      </c>
      <c r="C44" s="1" t="s">
        <v>24</v>
      </c>
      <c r="D44" s="1">
        <v>60</v>
      </c>
      <c r="E44" s="5">
        <v>147</v>
      </c>
      <c r="F44" s="5">
        <v>0</v>
      </c>
      <c r="G44" s="1">
        <v>10000</v>
      </c>
      <c r="H44" s="1">
        <v>0</v>
      </c>
      <c r="I44" s="1">
        <v>0</v>
      </c>
      <c r="J44" s="1">
        <v>0</v>
      </c>
      <c r="K44" s="1" t="s">
        <v>94</v>
      </c>
      <c r="L44" s="5">
        <v>0</v>
      </c>
      <c r="N44" s="5">
        <v>207</v>
      </c>
      <c r="O44" s="1">
        <v>92</v>
      </c>
      <c r="Q44" s="1">
        <v>0.1</v>
      </c>
      <c r="R44" s="1">
        <v>0.1</v>
      </c>
      <c r="S44" s="6">
        <v>1</v>
      </c>
      <c r="T44" s="1">
        <v>63</v>
      </c>
    </row>
    <row r="45" spans="1:20" ht="15.75" customHeight="1" x14ac:dyDescent="0.2">
      <c r="A45" s="1">
        <v>79</v>
      </c>
      <c r="B45" s="1" t="s">
        <v>128</v>
      </c>
      <c r="C45" s="1" t="s">
        <v>24</v>
      </c>
      <c r="D45" s="1">
        <v>60</v>
      </c>
      <c r="E45" s="5">
        <v>0</v>
      </c>
      <c r="F45" s="5">
        <v>90</v>
      </c>
      <c r="G45" s="1">
        <v>10000</v>
      </c>
      <c r="H45" s="1">
        <v>0</v>
      </c>
      <c r="I45" s="1">
        <v>0</v>
      </c>
      <c r="J45" s="1">
        <v>0</v>
      </c>
      <c r="K45" s="1" t="s">
        <v>33</v>
      </c>
      <c r="L45" s="5">
        <v>0</v>
      </c>
      <c r="M45" s="1">
        <v>50</v>
      </c>
      <c r="N45" s="5">
        <v>200</v>
      </c>
      <c r="O45" s="1">
        <v>93</v>
      </c>
      <c r="Q45" s="1">
        <v>11296</v>
      </c>
      <c r="R45" s="1">
        <v>11296</v>
      </c>
      <c r="S45" s="6">
        <v>1</v>
      </c>
      <c r="T45" s="1">
        <v>63</v>
      </c>
    </row>
    <row r="46" spans="1:20" ht="15.75" customHeight="1" x14ac:dyDescent="0.2">
      <c r="A46" s="1">
        <v>47</v>
      </c>
      <c r="B46" s="1" t="s">
        <v>129</v>
      </c>
      <c r="C46" s="1" t="s">
        <v>24</v>
      </c>
      <c r="D46" s="1">
        <v>60</v>
      </c>
      <c r="E46" s="5">
        <v>100.66666666666667</v>
      </c>
      <c r="F46" s="5">
        <v>0</v>
      </c>
      <c r="G46" s="1">
        <v>10000</v>
      </c>
      <c r="H46" s="1">
        <v>0</v>
      </c>
      <c r="I46" s="1">
        <v>0</v>
      </c>
      <c r="J46" s="1">
        <v>0</v>
      </c>
      <c r="K46" s="1" t="s">
        <v>94</v>
      </c>
      <c r="L46" s="5">
        <v>0</v>
      </c>
      <c r="N46" s="5">
        <v>160.66666666666669</v>
      </c>
      <c r="O46" s="1">
        <v>95</v>
      </c>
      <c r="Q46" s="1">
        <v>0.1</v>
      </c>
      <c r="R46" s="1">
        <v>0.1</v>
      </c>
      <c r="S46" s="6">
        <v>1</v>
      </c>
      <c r="T46" s="1">
        <v>63</v>
      </c>
    </row>
    <row r="47" spans="1:20" ht="15.75" customHeight="1" x14ac:dyDescent="0.2">
      <c r="A47" s="1">
        <v>136</v>
      </c>
      <c r="B47" s="1" t="s">
        <v>130</v>
      </c>
      <c r="C47" s="1" t="s">
        <v>24</v>
      </c>
      <c r="D47" s="1">
        <v>60</v>
      </c>
      <c r="E47" s="5">
        <v>0</v>
      </c>
      <c r="F47" s="5">
        <v>0</v>
      </c>
      <c r="G47" s="1">
        <v>10000</v>
      </c>
      <c r="H47" s="1">
        <v>0</v>
      </c>
      <c r="I47" s="1">
        <v>0</v>
      </c>
      <c r="J47" s="1">
        <v>0</v>
      </c>
      <c r="K47" s="1" t="s">
        <v>94</v>
      </c>
      <c r="L47" s="5">
        <v>0</v>
      </c>
      <c r="M47" s="1">
        <v>50</v>
      </c>
      <c r="N47" s="5">
        <v>110</v>
      </c>
      <c r="O47" s="1">
        <v>98</v>
      </c>
      <c r="Q47" s="1">
        <v>0.1</v>
      </c>
      <c r="R47" s="1">
        <v>0.1</v>
      </c>
      <c r="S47" s="6">
        <v>1</v>
      </c>
      <c r="T47" s="1">
        <v>63</v>
      </c>
    </row>
    <row r="48" spans="1:20" ht="15.75" customHeight="1" x14ac:dyDescent="0.2">
      <c r="A48" s="1">
        <v>147</v>
      </c>
      <c r="B48" s="1" t="s">
        <v>131</v>
      </c>
      <c r="C48" s="1" t="s">
        <v>24</v>
      </c>
      <c r="D48" s="1">
        <v>60</v>
      </c>
      <c r="E48" s="5">
        <v>0</v>
      </c>
      <c r="F48" s="5">
        <v>0</v>
      </c>
      <c r="G48" s="1">
        <v>10000</v>
      </c>
      <c r="H48" s="1">
        <v>0</v>
      </c>
      <c r="I48" s="1">
        <v>0</v>
      </c>
      <c r="J48" s="1">
        <v>0</v>
      </c>
      <c r="K48" s="1" t="s">
        <v>94</v>
      </c>
      <c r="L48" s="5">
        <v>0</v>
      </c>
      <c r="N48" s="5">
        <v>60</v>
      </c>
      <c r="O48" s="1">
        <v>99</v>
      </c>
      <c r="S48" s="6"/>
    </row>
    <row r="49" spans="1:20" ht="15.75" customHeight="1" x14ac:dyDescent="0.2">
      <c r="A49" s="8">
        <v>67</v>
      </c>
      <c r="B49" s="8" t="s">
        <v>59</v>
      </c>
      <c r="C49" s="8" t="s">
        <v>60</v>
      </c>
      <c r="D49" s="8">
        <v>60</v>
      </c>
      <c r="E49" s="9">
        <v>190.66666666666666</v>
      </c>
      <c r="F49" s="9">
        <v>180</v>
      </c>
      <c r="G49" s="8">
        <v>10000</v>
      </c>
      <c r="H49" s="8">
        <v>7825</v>
      </c>
      <c r="I49" s="8">
        <v>96.25</v>
      </c>
      <c r="J49" s="8">
        <v>150</v>
      </c>
      <c r="K49" s="8" t="s">
        <v>26</v>
      </c>
      <c r="L49" s="9">
        <v>246.25</v>
      </c>
      <c r="M49" s="8">
        <v>50</v>
      </c>
      <c r="N49" s="9">
        <v>726.91666666666663</v>
      </c>
      <c r="O49" s="8">
        <v>30</v>
      </c>
      <c r="Q49" s="1">
        <v>12709</v>
      </c>
      <c r="R49" s="1">
        <v>4884</v>
      </c>
      <c r="S49" s="6">
        <v>0.38429459438193408</v>
      </c>
      <c r="T49" s="1">
        <v>55</v>
      </c>
    </row>
    <row r="50" spans="1:20" ht="15.75" customHeight="1" x14ac:dyDescent="0.2">
      <c r="A50" s="1">
        <v>49</v>
      </c>
      <c r="B50" s="1" t="s">
        <v>90</v>
      </c>
      <c r="C50" s="1" t="s">
        <v>60</v>
      </c>
      <c r="D50" s="1">
        <v>60</v>
      </c>
      <c r="E50" s="5">
        <v>198</v>
      </c>
      <c r="F50" s="5">
        <v>204</v>
      </c>
      <c r="G50" s="1">
        <v>10000</v>
      </c>
      <c r="H50" s="1">
        <v>0</v>
      </c>
      <c r="I50" s="1">
        <v>0</v>
      </c>
      <c r="K50" s="1" t="s">
        <v>91</v>
      </c>
      <c r="L50" s="5">
        <v>0</v>
      </c>
      <c r="M50" s="1">
        <v>50</v>
      </c>
      <c r="N50" s="5">
        <v>512</v>
      </c>
      <c r="O50" s="1">
        <v>58</v>
      </c>
      <c r="Q50" s="1">
        <v>0.1</v>
      </c>
      <c r="R50" s="1">
        <v>0.1</v>
      </c>
      <c r="S50" s="6">
        <v>1</v>
      </c>
      <c r="T50" s="1">
        <v>63</v>
      </c>
    </row>
    <row r="51" spans="1:20" ht="15.75" customHeight="1" x14ac:dyDescent="0.2">
      <c r="A51" s="1">
        <v>1</v>
      </c>
      <c r="B51" s="1" t="s">
        <v>93</v>
      </c>
      <c r="C51" s="1" t="s">
        <v>60</v>
      </c>
      <c r="D51" s="1">
        <v>60</v>
      </c>
      <c r="E51" s="5">
        <v>177.33333333333334</v>
      </c>
      <c r="F51" s="5">
        <v>223</v>
      </c>
      <c r="G51" s="1">
        <v>10000</v>
      </c>
      <c r="H51" s="1">
        <v>0</v>
      </c>
      <c r="I51" s="1">
        <v>0</v>
      </c>
      <c r="J51" s="1">
        <v>0</v>
      </c>
      <c r="K51" s="1" t="s">
        <v>94</v>
      </c>
      <c r="L51" s="5">
        <v>0</v>
      </c>
      <c r="M51" s="1">
        <v>50</v>
      </c>
      <c r="N51" s="5">
        <v>510.33333333333337</v>
      </c>
      <c r="O51" s="1">
        <v>60</v>
      </c>
      <c r="Q51" s="1">
        <v>0.1</v>
      </c>
      <c r="R51" s="1">
        <v>0.1</v>
      </c>
      <c r="S51" s="6">
        <v>1</v>
      </c>
      <c r="T51" s="1">
        <v>63</v>
      </c>
    </row>
    <row r="52" spans="1:20" ht="15.75" customHeight="1" x14ac:dyDescent="0.2">
      <c r="A52" s="1">
        <v>33</v>
      </c>
      <c r="B52" s="1" t="s">
        <v>99</v>
      </c>
      <c r="C52" s="1" t="s">
        <v>60</v>
      </c>
      <c r="D52" s="1">
        <v>60</v>
      </c>
      <c r="E52" s="5">
        <v>163</v>
      </c>
      <c r="F52" s="5">
        <v>194</v>
      </c>
      <c r="G52" s="1">
        <v>10000</v>
      </c>
      <c r="H52" s="1">
        <v>0</v>
      </c>
      <c r="I52" s="1">
        <v>0</v>
      </c>
      <c r="J52" s="1">
        <v>0</v>
      </c>
      <c r="K52" s="1" t="s">
        <v>94</v>
      </c>
      <c r="L52" s="5">
        <v>0</v>
      </c>
      <c r="M52" s="1">
        <v>50</v>
      </c>
      <c r="N52" s="5">
        <v>467</v>
      </c>
      <c r="O52" s="1">
        <v>65</v>
      </c>
      <c r="Q52" s="1">
        <v>0.1</v>
      </c>
      <c r="R52" s="1">
        <v>0.1</v>
      </c>
      <c r="S52" s="6">
        <v>1</v>
      </c>
      <c r="T52" s="1">
        <v>63</v>
      </c>
    </row>
    <row r="53" spans="1:20" ht="15.75" customHeight="1" x14ac:dyDescent="0.2">
      <c r="A53" s="1">
        <v>149</v>
      </c>
      <c r="B53" s="1" t="s">
        <v>100</v>
      </c>
      <c r="C53" s="1" t="s">
        <v>60</v>
      </c>
      <c r="D53" s="1">
        <v>60</v>
      </c>
      <c r="E53" s="5">
        <v>169.33333333333331</v>
      </c>
      <c r="F53" s="5">
        <v>186</v>
      </c>
      <c r="G53" s="1">
        <v>10000</v>
      </c>
      <c r="H53" s="1">
        <v>0</v>
      </c>
      <c r="I53" s="1">
        <v>0</v>
      </c>
      <c r="J53" s="1">
        <v>0</v>
      </c>
      <c r="K53" s="1" t="s">
        <v>94</v>
      </c>
      <c r="L53" s="5">
        <v>0</v>
      </c>
      <c r="M53" s="1">
        <v>50</v>
      </c>
      <c r="N53" s="5">
        <v>465.33333333333331</v>
      </c>
      <c r="O53" s="1">
        <v>66</v>
      </c>
      <c r="Q53" s="1">
        <v>10304</v>
      </c>
      <c r="R53" s="1">
        <v>10304</v>
      </c>
      <c r="S53" s="6">
        <v>1</v>
      </c>
      <c r="T53" s="1">
        <v>63</v>
      </c>
    </row>
    <row r="54" spans="1:20" ht="15.75" customHeight="1" x14ac:dyDescent="0.2">
      <c r="A54" s="1">
        <v>104</v>
      </c>
      <c r="B54" s="1" t="s">
        <v>117</v>
      </c>
      <c r="C54" s="1" t="s">
        <v>60</v>
      </c>
      <c r="D54" s="1">
        <v>60</v>
      </c>
      <c r="E54" s="5">
        <v>161</v>
      </c>
      <c r="F54" s="5">
        <v>148.5</v>
      </c>
      <c r="G54" s="1">
        <v>10000</v>
      </c>
      <c r="H54" s="1">
        <v>0</v>
      </c>
      <c r="I54" s="1">
        <v>0</v>
      </c>
      <c r="J54" s="1">
        <v>0</v>
      </c>
      <c r="K54" s="1" t="s">
        <v>94</v>
      </c>
      <c r="L54" s="5">
        <v>0</v>
      </c>
      <c r="N54" s="5">
        <v>369.5</v>
      </c>
      <c r="O54" s="1">
        <v>80</v>
      </c>
      <c r="Q54" s="1">
        <v>0.1</v>
      </c>
      <c r="R54" s="1">
        <v>0.1</v>
      </c>
      <c r="S54" s="6">
        <v>1</v>
      </c>
      <c r="T54" s="1">
        <v>63</v>
      </c>
    </row>
    <row r="55" spans="1:20" ht="15.75" customHeight="1" x14ac:dyDescent="0.2">
      <c r="A55" s="1">
        <v>78</v>
      </c>
      <c r="B55" s="1" t="s">
        <v>121</v>
      </c>
      <c r="C55" s="1" t="s">
        <v>60</v>
      </c>
      <c r="D55" s="1">
        <v>60</v>
      </c>
      <c r="E55" s="5">
        <v>79</v>
      </c>
      <c r="F55" s="5">
        <v>153</v>
      </c>
      <c r="G55" s="1">
        <v>10000</v>
      </c>
      <c r="H55" s="1">
        <v>0</v>
      </c>
      <c r="I55" s="1">
        <v>0</v>
      </c>
      <c r="J55" s="1">
        <v>0</v>
      </c>
      <c r="K55" s="1" t="s">
        <v>94</v>
      </c>
      <c r="L55" s="5">
        <v>0</v>
      </c>
      <c r="N55" s="5">
        <v>292</v>
      </c>
      <c r="O55" s="1">
        <v>83</v>
      </c>
      <c r="Q55" s="1">
        <v>0.1</v>
      </c>
      <c r="R55" s="1">
        <v>0.1</v>
      </c>
      <c r="S55" s="6">
        <v>1</v>
      </c>
      <c r="T55" s="1">
        <v>63</v>
      </c>
    </row>
    <row r="56" spans="1:20" ht="15.75" customHeight="1" x14ac:dyDescent="0.2">
      <c r="A56" s="1">
        <v>17</v>
      </c>
      <c r="B56" s="1" t="s">
        <v>124</v>
      </c>
      <c r="C56" s="1" t="s">
        <v>60</v>
      </c>
      <c r="D56" s="1">
        <v>60</v>
      </c>
      <c r="E56" s="5">
        <v>115.33333333333334</v>
      </c>
      <c r="F56" s="5">
        <v>0</v>
      </c>
      <c r="G56" s="1">
        <v>10000</v>
      </c>
      <c r="H56" s="1">
        <v>0</v>
      </c>
      <c r="I56" s="1">
        <v>0</v>
      </c>
      <c r="J56" s="1">
        <v>0</v>
      </c>
      <c r="K56" s="1" t="s">
        <v>94</v>
      </c>
      <c r="L56" s="5">
        <v>0</v>
      </c>
      <c r="M56" s="1">
        <v>50</v>
      </c>
      <c r="N56" s="5">
        <v>225.33333333333334</v>
      </c>
      <c r="O56" s="1">
        <v>86</v>
      </c>
      <c r="Q56" s="1">
        <v>0.1</v>
      </c>
      <c r="R56" s="1">
        <v>0.1</v>
      </c>
      <c r="S56" s="6">
        <v>1</v>
      </c>
      <c r="T56" s="1">
        <v>63</v>
      </c>
    </row>
    <row r="57" spans="1:20" ht="15.75" customHeight="1" x14ac:dyDescent="0.2">
      <c r="A57" s="8">
        <v>65</v>
      </c>
      <c r="B57" s="8" t="s">
        <v>34</v>
      </c>
      <c r="C57" s="8" t="s">
        <v>35</v>
      </c>
      <c r="D57" s="8">
        <v>60</v>
      </c>
      <c r="E57" s="9">
        <v>165.33333333333331</v>
      </c>
      <c r="F57" s="9">
        <v>206</v>
      </c>
      <c r="G57" s="8">
        <v>10000</v>
      </c>
      <c r="H57" s="8">
        <v>9627</v>
      </c>
      <c r="I57" s="8">
        <v>306.48333333333335</v>
      </c>
      <c r="J57" s="8">
        <v>150</v>
      </c>
      <c r="K57" s="8" t="s">
        <v>22</v>
      </c>
      <c r="L57" s="9">
        <v>456.48333333333335</v>
      </c>
      <c r="M57" s="8">
        <v>50</v>
      </c>
      <c r="N57" s="9">
        <v>937.81666666666661</v>
      </c>
      <c r="O57" s="8">
        <v>9</v>
      </c>
      <c r="Q57" s="1">
        <v>10500</v>
      </c>
      <c r="R57" s="1">
        <v>873</v>
      </c>
      <c r="S57" s="6">
        <v>8.3142857142857143E-2</v>
      </c>
      <c r="T57" s="1">
        <v>29</v>
      </c>
    </row>
    <row r="58" spans="1:20" ht="15.75" customHeight="1" x14ac:dyDescent="0.2">
      <c r="A58" s="1">
        <v>41</v>
      </c>
      <c r="B58" s="1" t="s">
        <v>50</v>
      </c>
      <c r="C58" s="1" t="s">
        <v>35</v>
      </c>
      <c r="D58" s="1">
        <v>60</v>
      </c>
      <c r="E58" s="5">
        <v>155</v>
      </c>
      <c r="F58" s="5">
        <v>225</v>
      </c>
      <c r="G58" s="1">
        <v>10000</v>
      </c>
      <c r="H58" s="1">
        <v>8252</v>
      </c>
      <c r="I58" s="1">
        <v>146.06666666666666</v>
      </c>
      <c r="J58" s="1">
        <v>150</v>
      </c>
      <c r="K58" s="1" t="s">
        <v>22</v>
      </c>
      <c r="L58" s="5">
        <v>296.06666666666666</v>
      </c>
      <c r="M58" s="1">
        <v>50</v>
      </c>
      <c r="N58" s="5">
        <v>786.06666666666661</v>
      </c>
      <c r="O58" s="1">
        <v>21</v>
      </c>
      <c r="Q58" s="1">
        <v>10000</v>
      </c>
      <c r="R58" s="1">
        <v>1748</v>
      </c>
      <c r="S58" s="6">
        <v>0.17480000000000001</v>
      </c>
      <c r="T58" s="1">
        <v>41</v>
      </c>
    </row>
    <row r="59" spans="1:20" ht="15.75" customHeight="1" x14ac:dyDescent="0.2">
      <c r="A59" s="1">
        <v>85</v>
      </c>
      <c r="B59" s="1" t="s">
        <v>68</v>
      </c>
      <c r="C59" s="1" t="s">
        <v>35</v>
      </c>
      <c r="D59" s="1">
        <v>60</v>
      </c>
      <c r="E59" s="5">
        <v>174.5</v>
      </c>
      <c r="F59" s="5">
        <v>201</v>
      </c>
      <c r="G59" s="1">
        <v>10000</v>
      </c>
      <c r="H59" s="1">
        <v>9135</v>
      </c>
      <c r="I59" s="1">
        <v>249.08333333333331</v>
      </c>
      <c r="J59" s="1">
        <v>0</v>
      </c>
      <c r="K59" s="1" t="s">
        <v>41</v>
      </c>
      <c r="L59" s="5">
        <v>249.08333333333331</v>
      </c>
      <c r="N59" s="5">
        <v>684.58333333333326</v>
      </c>
      <c r="O59" s="1">
        <v>38</v>
      </c>
      <c r="Q59" s="1">
        <v>10550</v>
      </c>
      <c r="R59" s="1">
        <v>1415</v>
      </c>
      <c r="S59" s="6">
        <v>0.13412322274881516</v>
      </c>
      <c r="T59" s="1">
        <v>39</v>
      </c>
    </row>
    <row r="60" spans="1:20" ht="15.75" customHeight="1" x14ac:dyDescent="0.2">
      <c r="A60" s="1">
        <v>120</v>
      </c>
      <c r="B60" s="1" t="s">
        <v>69</v>
      </c>
      <c r="C60" s="1" t="s">
        <v>35</v>
      </c>
      <c r="D60" s="1">
        <v>60</v>
      </c>
      <c r="E60" s="5">
        <v>188</v>
      </c>
      <c r="F60" s="5">
        <v>234</v>
      </c>
      <c r="G60" s="1">
        <v>10000</v>
      </c>
      <c r="H60" s="1">
        <v>4091.207349081365</v>
      </c>
      <c r="I60" s="1">
        <v>0</v>
      </c>
      <c r="J60" s="1">
        <v>150</v>
      </c>
      <c r="K60" s="1" t="s">
        <v>22</v>
      </c>
      <c r="L60" s="5">
        <v>150</v>
      </c>
      <c r="M60" s="1">
        <v>50</v>
      </c>
      <c r="N60" s="5">
        <v>682</v>
      </c>
      <c r="O60" s="1">
        <v>39</v>
      </c>
      <c r="Q60" s="1">
        <v>10000</v>
      </c>
      <c r="R60" s="1">
        <v>5908.7926509186345</v>
      </c>
      <c r="S60" s="6">
        <v>0.5908792650918635</v>
      </c>
      <c r="T60" s="1">
        <v>58</v>
      </c>
    </row>
    <row r="61" spans="1:20" ht="15.75" customHeight="1" x14ac:dyDescent="0.2">
      <c r="A61" s="1">
        <v>35</v>
      </c>
      <c r="B61" s="1" t="s">
        <v>73</v>
      </c>
      <c r="C61" s="1" t="s">
        <v>35</v>
      </c>
      <c r="D61" s="1">
        <v>60</v>
      </c>
      <c r="E61" s="5">
        <v>126</v>
      </c>
      <c r="F61" s="5">
        <v>165</v>
      </c>
      <c r="G61" s="1">
        <v>10000</v>
      </c>
      <c r="H61" s="1">
        <v>12150</v>
      </c>
      <c r="I61" s="1">
        <v>99.166666666666657</v>
      </c>
      <c r="J61" s="1">
        <v>150</v>
      </c>
      <c r="K61" s="1" t="s">
        <v>74</v>
      </c>
      <c r="L61" s="5">
        <v>249.16666666666666</v>
      </c>
      <c r="M61" s="1">
        <v>50</v>
      </c>
      <c r="N61" s="5">
        <v>650.16666666666663</v>
      </c>
      <c r="O61" s="1">
        <v>43</v>
      </c>
      <c r="Q61" s="1">
        <v>10157</v>
      </c>
      <c r="R61" s="1">
        <v>1993</v>
      </c>
      <c r="S61" s="6">
        <v>0.19621935610908733</v>
      </c>
      <c r="T61" s="1">
        <v>46</v>
      </c>
    </row>
    <row r="62" spans="1:20" ht="15.75" customHeight="1" x14ac:dyDescent="0.2">
      <c r="A62" s="1">
        <v>95</v>
      </c>
      <c r="B62" s="1" t="s">
        <v>77</v>
      </c>
      <c r="C62" s="1" t="s">
        <v>35</v>
      </c>
      <c r="D62" s="1">
        <v>60</v>
      </c>
      <c r="E62" s="5">
        <v>169.5</v>
      </c>
      <c r="F62" s="5">
        <v>230.25</v>
      </c>
      <c r="G62" s="1">
        <v>10000</v>
      </c>
      <c r="H62" s="1">
        <v>12790</v>
      </c>
      <c r="I62" s="1">
        <v>24.5</v>
      </c>
      <c r="J62" s="1">
        <v>150</v>
      </c>
      <c r="K62" s="1" t="s">
        <v>22</v>
      </c>
      <c r="L62" s="5">
        <v>174.5</v>
      </c>
      <c r="N62" s="5">
        <v>634.25</v>
      </c>
      <c r="O62" s="1">
        <v>46</v>
      </c>
      <c r="Q62" s="1">
        <v>10840</v>
      </c>
      <c r="R62" s="1">
        <v>1950</v>
      </c>
      <c r="S62" s="6">
        <v>0.17988929889298894</v>
      </c>
      <c r="T62" s="1">
        <v>43</v>
      </c>
    </row>
    <row r="63" spans="1:20" ht="15.75" customHeight="1" x14ac:dyDescent="0.2">
      <c r="A63" s="1">
        <v>58</v>
      </c>
      <c r="B63" s="1" t="s">
        <v>98</v>
      </c>
      <c r="C63" s="1" t="s">
        <v>35</v>
      </c>
      <c r="D63" s="1">
        <v>60</v>
      </c>
      <c r="E63" s="5">
        <v>84.5</v>
      </c>
      <c r="F63" s="5">
        <v>178</v>
      </c>
      <c r="G63" s="1">
        <v>10000</v>
      </c>
      <c r="H63" s="1">
        <v>1222</v>
      </c>
      <c r="I63" s="1">
        <v>0</v>
      </c>
      <c r="J63" s="1">
        <v>150</v>
      </c>
      <c r="K63" s="1" t="s">
        <v>22</v>
      </c>
      <c r="L63" s="5">
        <v>150</v>
      </c>
      <c r="N63" s="5">
        <v>472.5</v>
      </c>
      <c r="O63" s="1">
        <v>64</v>
      </c>
      <c r="Q63" s="1">
        <v>9600</v>
      </c>
      <c r="R63" s="1">
        <v>8378</v>
      </c>
      <c r="S63" s="6">
        <v>0.87270833333333331</v>
      </c>
      <c r="T63" s="1">
        <v>61</v>
      </c>
    </row>
    <row r="64" spans="1:20" ht="15.75" customHeight="1" x14ac:dyDescent="0.2">
      <c r="A64" s="1">
        <v>125</v>
      </c>
      <c r="B64" s="1" t="s">
        <v>101</v>
      </c>
      <c r="C64" s="1" t="s">
        <v>35</v>
      </c>
      <c r="D64" s="1">
        <v>60</v>
      </c>
      <c r="E64" s="5">
        <v>182</v>
      </c>
      <c r="F64" s="5">
        <v>171</v>
      </c>
      <c r="G64" s="1">
        <v>10000</v>
      </c>
      <c r="H64" s="1">
        <v>0</v>
      </c>
      <c r="I64" s="1">
        <v>0</v>
      </c>
      <c r="J64" s="1">
        <v>0</v>
      </c>
      <c r="K64" s="1" t="s">
        <v>102</v>
      </c>
      <c r="L64" s="5">
        <v>0</v>
      </c>
      <c r="M64" s="1">
        <v>50</v>
      </c>
      <c r="N64" s="5">
        <v>463</v>
      </c>
      <c r="O64" s="1">
        <v>67</v>
      </c>
      <c r="Q64" s="1">
        <v>12664</v>
      </c>
      <c r="R64" s="1">
        <v>12664</v>
      </c>
      <c r="S64" s="6">
        <v>1</v>
      </c>
      <c r="T64" s="1">
        <v>63</v>
      </c>
    </row>
    <row r="65" spans="1:20" ht="15.75" customHeight="1" x14ac:dyDescent="0.2">
      <c r="A65" s="8">
        <v>133</v>
      </c>
      <c r="B65" s="8" t="s">
        <v>20</v>
      </c>
      <c r="C65" s="8" t="s">
        <v>21</v>
      </c>
      <c r="D65" s="8">
        <v>60</v>
      </c>
      <c r="E65" s="9">
        <v>198.33333333333334</v>
      </c>
      <c r="F65" s="9">
        <v>240</v>
      </c>
      <c r="G65" s="8">
        <v>30000</v>
      </c>
      <c r="H65" s="8">
        <v>29933</v>
      </c>
      <c r="I65" s="8">
        <v>347.39444444444445</v>
      </c>
      <c r="J65" s="8">
        <v>150</v>
      </c>
      <c r="K65" s="8" t="s">
        <v>22</v>
      </c>
      <c r="L65" s="9">
        <v>497.39444444444445</v>
      </c>
      <c r="M65" s="8">
        <v>50</v>
      </c>
      <c r="N65" s="9">
        <v>1045.7277777777779</v>
      </c>
      <c r="O65" s="8">
        <v>1</v>
      </c>
      <c r="Q65" s="1">
        <v>30000</v>
      </c>
      <c r="R65" s="1">
        <v>67</v>
      </c>
      <c r="S65" s="6">
        <v>2.2333333333333333E-3</v>
      </c>
      <c r="T65" s="1">
        <v>3</v>
      </c>
    </row>
    <row r="66" spans="1:20" ht="15.75" customHeight="1" x14ac:dyDescent="0.2">
      <c r="A66" s="1">
        <v>60</v>
      </c>
      <c r="B66" s="1" t="s">
        <v>25</v>
      </c>
      <c r="C66" s="1" t="s">
        <v>21</v>
      </c>
      <c r="D66" s="1">
        <v>60</v>
      </c>
      <c r="E66" s="5">
        <v>187.5</v>
      </c>
      <c r="F66" s="5">
        <v>227</v>
      </c>
      <c r="G66" s="1">
        <v>30000</v>
      </c>
      <c r="H66" s="1">
        <v>29573</v>
      </c>
      <c r="I66" s="1">
        <v>333.39444444444445</v>
      </c>
      <c r="J66" s="1">
        <v>150</v>
      </c>
      <c r="K66" s="1" t="s">
        <v>26</v>
      </c>
      <c r="L66" s="5">
        <v>483.39444444444445</v>
      </c>
      <c r="M66" s="1">
        <v>50</v>
      </c>
      <c r="N66" s="5">
        <v>1007.8944444444444</v>
      </c>
      <c r="O66" s="1">
        <v>3</v>
      </c>
      <c r="Q66" s="1">
        <v>30387</v>
      </c>
      <c r="R66" s="1">
        <v>814</v>
      </c>
      <c r="S66" s="6">
        <v>2.6792254881505776E-2</v>
      </c>
      <c r="T66" s="1">
        <v>10</v>
      </c>
    </row>
    <row r="67" spans="1:20" ht="15.75" customHeight="1" x14ac:dyDescent="0.2">
      <c r="A67" s="1">
        <v>23</v>
      </c>
      <c r="B67" s="1" t="s">
        <v>31</v>
      </c>
      <c r="C67" s="1" t="s">
        <v>21</v>
      </c>
      <c r="D67" s="1">
        <v>60</v>
      </c>
      <c r="E67" s="5">
        <v>148.5</v>
      </c>
      <c r="F67" s="5">
        <v>220</v>
      </c>
      <c r="G67" s="1">
        <v>30000</v>
      </c>
      <c r="H67" s="1">
        <v>29175</v>
      </c>
      <c r="I67" s="1">
        <v>317.91666666666669</v>
      </c>
      <c r="J67" s="1">
        <v>150</v>
      </c>
      <c r="K67" s="1" t="s">
        <v>22</v>
      </c>
      <c r="L67" s="5">
        <v>467.91666666666669</v>
      </c>
      <c r="M67" s="1">
        <v>50</v>
      </c>
      <c r="N67" s="5">
        <v>946.41666666666674</v>
      </c>
      <c r="O67" s="1">
        <v>7</v>
      </c>
      <c r="Q67" s="1">
        <v>30136</v>
      </c>
      <c r="R67" s="1">
        <v>961</v>
      </c>
      <c r="S67" s="6">
        <v>3.1888770905229624E-2</v>
      </c>
      <c r="T67" s="1">
        <v>12</v>
      </c>
    </row>
    <row r="68" spans="1:20" ht="15.75" customHeight="1" x14ac:dyDescent="0.2">
      <c r="A68" s="1">
        <v>127</v>
      </c>
      <c r="B68" s="1" t="s">
        <v>52</v>
      </c>
      <c r="C68" s="1" t="s">
        <v>21</v>
      </c>
      <c r="D68" s="1">
        <v>60</v>
      </c>
      <c r="E68" s="5">
        <v>142.5</v>
      </c>
      <c r="F68" s="5">
        <v>223</v>
      </c>
      <c r="G68" s="1">
        <v>30000</v>
      </c>
      <c r="H68" s="1">
        <v>33649</v>
      </c>
      <c r="I68" s="1">
        <v>208.09444444444443</v>
      </c>
      <c r="J68" s="1">
        <v>150</v>
      </c>
      <c r="K68" s="1" t="s">
        <v>22</v>
      </c>
      <c r="L68" s="5">
        <v>358.09444444444443</v>
      </c>
      <c r="N68" s="5">
        <v>783.59444444444443</v>
      </c>
      <c r="O68" s="1">
        <v>23</v>
      </c>
      <c r="Q68" s="1">
        <v>28000</v>
      </c>
      <c r="R68" s="1">
        <v>5649</v>
      </c>
      <c r="S68" s="6">
        <v>0.20175000000000001</v>
      </c>
      <c r="T68" s="1">
        <v>47</v>
      </c>
    </row>
    <row r="69" spans="1:20" ht="15.75" customHeight="1" x14ac:dyDescent="0.2">
      <c r="A69" s="1">
        <v>55</v>
      </c>
      <c r="B69" s="1" t="s">
        <v>54</v>
      </c>
      <c r="C69" s="1" t="s">
        <v>21</v>
      </c>
      <c r="D69" s="1">
        <v>60</v>
      </c>
      <c r="E69" s="5">
        <v>194</v>
      </c>
      <c r="F69" s="5">
        <v>185</v>
      </c>
      <c r="G69" s="1">
        <v>30000</v>
      </c>
      <c r="H69" s="1">
        <v>28439</v>
      </c>
      <c r="I69" s="1">
        <v>289.29444444444442</v>
      </c>
      <c r="J69" s="1">
        <v>0</v>
      </c>
      <c r="K69" s="1" t="s">
        <v>33</v>
      </c>
      <c r="L69" s="5">
        <v>289.29444444444442</v>
      </c>
      <c r="M69" s="1">
        <v>50</v>
      </c>
      <c r="N69" s="5">
        <v>778.29444444444448</v>
      </c>
      <c r="O69" s="1">
        <v>25</v>
      </c>
      <c r="Q69" s="1">
        <v>28900</v>
      </c>
      <c r="R69" s="1">
        <v>461</v>
      </c>
      <c r="S69" s="6">
        <v>1.5951557093425606E-2</v>
      </c>
      <c r="T69" s="1">
        <v>8</v>
      </c>
    </row>
    <row r="70" spans="1:20" ht="15.75" customHeight="1" x14ac:dyDescent="0.2">
      <c r="A70" s="1">
        <v>54</v>
      </c>
      <c r="B70" s="1" t="s">
        <v>56</v>
      </c>
      <c r="C70" s="1" t="s">
        <v>21</v>
      </c>
      <c r="D70" s="1">
        <v>60</v>
      </c>
      <c r="E70" s="5">
        <v>154.5</v>
      </c>
      <c r="F70" s="5">
        <v>198</v>
      </c>
      <c r="G70" s="1">
        <v>30000</v>
      </c>
      <c r="H70" s="1">
        <v>25590</v>
      </c>
      <c r="I70" s="1">
        <v>178.5</v>
      </c>
      <c r="J70" s="1">
        <v>150</v>
      </c>
      <c r="K70" s="1" t="s">
        <v>22</v>
      </c>
      <c r="L70" s="5">
        <v>328.5</v>
      </c>
      <c r="N70" s="5">
        <v>741</v>
      </c>
      <c r="O70" s="1">
        <v>27</v>
      </c>
      <c r="Q70" s="1">
        <v>31164</v>
      </c>
      <c r="R70" s="1">
        <v>5574</v>
      </c>
      <c r="S70" s="6">
        <v>0.17886022333461687</v>
      </c>
      <c r="T70" s="1">
        <v>42</v>
      </c>
    </row>
    <row r="71" spans="1:20" ht="15.75" customHeight="1" x14ac:dyDescent="0.2">
      <c r="A71" s="1">
        <v>28</v>
      </c>
      <c r="B71" s="1" t="s">
        <v>78</v>
      </c>
      <c r="C71" s="1" t="s">
        <v>21</v>
      </c>
      <c r="D71" s="1">
        <v>60</v>
      </c>
      <c r="E71" s="5">
        <v>183</v>
      </c>
      <c r="F71" s="5">
        <v>188</v>
      </c>
      <c r="G71" s="1">
        <v>30000</v>
      </c>
      <c r="H71" s="1">
        <v>14486</v>
      </c>
      <c r="I71" s="1">
        <v>0</v>
      </c>
      <c r="J71" s="1">
        <v>150</v>
      </c>
      <c r="K71" s="1" t="s">
        <v>22</v>
      </c>
      <c r="L71" s="5">
        <v>150</v>
      </c>
      <c r="M71" s="1">
        <v>50</v>
      </c>
      <c r="N71" s="5">
        <v>631</v>
      </c>
      <c r="O71" s="1">
        <v>47</v>
      </c>
      <c r="Q71" s="1">
        <v>31800</v>
      </c>
      <c r="R71" s="1">
        <v>17314</v>
      </c>
      <c r="S71" s="6">
        <v>0.54446540880503147</v>
      </c>
      <c r="T71" s="1">
        <v>57</v>
      </c>
    </row>
    <row r="72" spans="1:20" ht="15.75" customHeight="1" x14ac:dyDescent="0.2">
      <c r="A72" s="1">
        <v>76</v>
      </c>
      <c r="B72" s="1" t="s">
        <v>82</v>
      </c>
      <c r="C72" s="1" t="s">
        <v>21</v>
      </c>
      <c r="D72" s="1">
        <v>60</v>
      </c>
      <c r="E72" s="5">
        <v>111.33333333333333</v>
      </c>
      <c r="F72" s="5">
        <v>140</v>
      </c>
      <c r="G72" s="1">
        <v>30000</v>
      </c>
      <c r="H72" s="1">
        <v>32910</v>
      </c>
      <c r="I72" s="1">
        <v>236.83333333333331</v>
      </c>
      <c r="J72" s="1">
        <v>0</v>
      </c>
      <c r="K72" s="1" t="s">
        <v>33</v>
      </c>
      <c r="L72" s="5">
        <v>236.83333333333331</v>
      </c>
      <c r="N72" s="5">
        <v>548.16666666666663</v>
      </c>
      <c r="O72" s="1">
        <v>51</v>
      </c>
      <c r="Q72" s="1">
        <v>30000</v>
      </c>
      <c r="R72" s="1">
        <v>2910</v>
      </c>
      <c r="S72" s="6">
        <v>9.7000000000000003E-2</v>
      </c>
      <c r="T72" s="1">
        <v>31</v>
      </c>
    </row>
    <row r="73" spans="1:20" ht="15.75" customHeight="1" x14ac:dyDescent="0.2">
      <c r="A73" s="1">
        <v>152</v>
      </c>
      <c r="B73" s="1" t="s">
        <v>85</v>
      </c>
      <c r="C73" s="1" t="s">
        <v>21</v>
      </c>
      <c r="D73" s="1">
        <v>60</v>
      </c>
      <c r="E73" s="5">
        <v>169.5</v>
      </c>
      <c r="F73" s="5">
        <v>165</v>
      </c>
      <c r="G73" s="1">
        <v>30000</v>
      </c>
      <c r="H73" s="1">
        <v>0</v>
      </c>
      <c r="I73" s="1">
        <v>0</v>
      </c>
      <c r="J73" s="1">
        <v>150</v>
      </c>
      <c r="K73" s="1" t="s">
        <v>22</v>
      </c>
      <c r="L73" s="5">
        <v>150</v>
      </c>
      <c r="N73" s="5">
        <v>544.5</v>
      </c>
      <c r="O73" s="1">
        <v>54</v>
      </c>
      <c r="Q73" s="1">
        <v>0.1</v>
      </c>
      <c r="R73" s="1">
        <v>0.1</v>
      </c>
      <c r="S73" s="6">
        <v>1</v>
      </c>
      <c r="T73" s="1">
        <v>63</v>
      </c>
    </row>
    <row r="74" spans="1:20" ht="15.75" customHeight="1" x14ac:dyDescent="0.2">
      <c r="A74" s="1">
        <v>73</v>
      </c>
      <c r="B74" s="1" t="s">
        <v>86</v>
      </c>
      <c r="C74" s="1" t="s">
        <v>21</v>
      </c>
      <c r="D74" s="1">
        <v>60</v>
      </c>
      <c r="E74" s="5">
        <v>194.66666666666666</v>
      </c>
      <c r="F74" s="5">
        <v>220</v>
      </c>
      <c r="G74" s="1">
        <v>30000</v>
      </c>
      <c r="H74" s="1">
        <v>0</v>
      </c>
      <c r="I74" s="1">
        <v>0</v>
      </c>
      <c r="J74" s="1">
        <v>0</v>
      </c>
      <c r="K74" s="1" t="s">
        <v>87</v>
      </c>
      <c r="L74" s="5">
        <v>0</v>
      </c>
      <c r="M74" s="1">
        <v>50</v>
      </c>
      <c r="N74" s="5">
        <v>524.66666666666663</v>
      </c>
      <c r="O74" s="1">
        <v>55</v>
      </c>
      <c r="Q74" s="1">
        <v>30601</v>
      </c>
      <c r="R74" s="1">
        <v>30601</v>
      </c>
      <c r="S74" s="6">
        <v>1</v>
      </c>
      <c r="T74" s="1">
        <v>63</v>
      </c>
    </row>
    <row r="75" spans="1:20" ht="15.75" customHeight="1" x14ac:dyDescent="0.2">
      <c r="A75" s="1">
        <v>30</v>
      </c>
      <c r="B75" s="1" t="s">
        <v>89</v>
      </c>
      <c r="C75" s="1" t="s">
        <v>21</v>
      </c>
      <c r="D75" s="1">
        <v>60</v>
      </c>
      <c r="E75" s="5">
        <v>122</v>
      </c>
      <c r="F75" s="5">
        <v>186</v>
      </c>
      <c r="G75" s="1">
        <v>30000</v>
      </c>
      <c r="H75" s="1">
        <v>0</v>
      </c>
      <c r="I75" s="1">
        <v>0</v>
      </c>
      <c r="J75" s="1">
        <v>150</v>
      </c>
      <c r="K75" s="1" t="s">
        <v>22</v>
      </c>
      <c r="L75" s="5">
        <v>150</v>
      </c>
      <c r="N75" s="5">
        <v>518</v>
      </c>
      <c r="O75" s="1">
        <v>57</v>
      </c>
      <c r="Q75" s="1">
        <v>38447</v>
      </c>
      <c r="R75" s="1">
        <v>38447</v>
      </c>
      <c r="S75" s="6">
        <v>1</v>
      </c>
      <c r="T75" s="1">
        <v>63</v>
      </c>
    </row>
    <row r="76" spans="1:20" ht="15.75" customHeight="1" x14ac:dyDescent="0.2">
      <c r="A76" s="1">
        <v>111</v>
      </c>
      <c r="B76" s="1" t="s">
        <v>96</v>
      </c>
      <c r="C76" s="1" t="s">
        <v>21</v>
      </c>
      <c r="D76" s="1">
        <v>60</v>
      </c>
      <c r="E76" s="5">
        <v>162</v>
      </c>
      <c r="F76" s="5">
        <v>213</v>
      </c>
      <c r="G76" s="1">
        <v>30000</v>
      </c>
      <c r="H76" s="1">
        <v>21550</v>
      </c>
      <c r="I76" s="1">
        <v>21.388888888888857</v>
      </c>
      <c r="J76" s="1">
        <v>0</v>
      </c>
      <c r="K76" s="1" t="s">
        <v>41</v>
      </c>
      <c r="L76" s="5">
        <v>21.388888888888857</v>
      </c>
      <c r="M76" s="1">
        <v>50</v>
      </c>
      <c r="N76" s="5">
        <v>506.38888888888886</v>
      </c>
      <c r="O76" s="1">
        <v>62</v>
      </c>
      <c r="Q76" s="1">
        <v>24237</v>
      </c>
      <c r="R76" s="1">
        <v>2687</v>
      </c>
      <c r="S76" s="6">
        <v>0.11086355572059248</v>
      </c>
      <c r="T76" s="1">
        <v>35</v>
      </c>
    </row>
    <row r="77" spans="1:20" ht="15.75" customHeight="1" x14ac:dyDescent="0.2">
      <c r="A77" s="1">
        <v>22</v>
      </c>
      <c r="B77" s="1" t="s">
        <v>104</v>
      </c>
      <c r="C77" s="1" t="s">
        <v>21</v>
      </c>
      <c r="D77" s="1">
        <v>60</v>
      </c>
      <c r="E77" s="5">
        <v>168</v>
      </c>
      <c r="F77" s="5">
        <v>175</v>
      </c>
      <c r="G77" s="1">
        <v>30000</v>
      </c>
      <c r="H77" s="1">
        <v>0</v>
      </c>
      <c r="I77" s="1">
        <v>0</v>
      </c>
      <c r="J77" s="1">
        <v>0</v>
      </c>
      <c r="K77" s="1" t="s">
        <v>105</v>
      </c>
      <c r="L77" s="5">
        <v>0</v>
      </c>
      <c r="M77" s="1">
        <v>50</v>
      </c>
      <c r="N77" s="5">
        <v>453</v>
      </c>
      <c r="O77" s="1">
        <v>69</v>
      </c>
      <c r="Q77" s="1">
        <v>30007</v>
      </c>
      <c r="R77" s="1">
        <v>30007</v>
      </c>
      <c r="S77" s="6">
        <v>1</v>
      </c>
      <c r="T77" s="1">
        <v>63</v>
      </c>
    </row>
    <row r="78" spans="1:20" ht="15.75" customHeight="1" x14ac:dyDescent="0.2">
      <c r="A78" s="1">
        <v>93</v>
      </c>
      <c r="B78" s="1" t="s">
        <v>108</v>
      </c>
      <c r="C78" s="1" t="s">
        <v>21</v>
      </c>
      <c r="D78" s="1">
        <v>60</v>
      </c>
      <c r="E78" s="5">
        <v>178.66666666666666</v>
      </c>
      <c r="F78" s="5">
        <v>204</v>
      </c>
      <c r="G78" s="1">
        <v>30000</v>
      </c>
      <c r="H78" s="1">
        <v>0</v>
      </c>
      <c r="I78" s="1">
        <v>0</v>
      </c>
      <c r="J78" s="1">
        <v>0</v>
      </c>
      <c r="K78" s="1" t="s">
        <v>102</v>
      </c>
      <c r="L78" s="5">
        <v>0</v>
      </c>
      <c r="N78" s="5">
        <v>442.66666666666663</v>
      </c>
      <c r="O78" s="1">
        <v>71</v>
      </c>
      <c r="Q78" s="1">
        <v>31000</v>
      </c>
      <c r="R78" s="1">
        <v>31000</v>
      </c>
      <c r="S78" s="6">
        <v>1</v>
      </c>
      <c r="T78" s="1">
        <v>63</v>
      </c>
    </row>
    <row r="79" spans="1:20" ht="15.75" customHeight="1" x14ac:dyDescent="0.2">
      <c r="A79" s="1">
        <v>97</v>
      </c>
      <c r="B79" s="1" t="s">
        <v>111</v>
      </c>
      <c r="C79" s="1" t="s">
        <v>21</v>
      </c>
      <c r="D79" s="1">
        <v>60</v>
      </c>
      <c r="E79" s="5">
        <v>158.33333333333331</v>
      </c>
      <c r="F79" s="5">
        <v>200</v>
      </c>
      <c r="G79" s="1">
        <v>30000</v>
      </c>
      <c r="H79" s="1">
        <v>0</v>
      </c>
      <c r="I79" s="1">
        <v>0</v>
      </c>
      <c r="J79" s="1">
        <v>0</v>
      </c>
      <c r="K79" s="1" t="s">
        <v>105</v>
      </c>
      <c r="L79" s="5">
        <v>0</v>
      </c>
      <c r="N79" s="5">
        <v>418.33333333333331</v>
      </c>
      <c r="O79" s="1">
        <v>74</v>
      </c>
      <c r="Q79" s="1">
        <v>30000</v>
      </c>
      <c r="R79" s="1">
        <v>30000</v>
      </c>
      <c r="S79" s="6">
        <v>1</v>
      </c>
      <c r="T79" s="1">
        <v>63</v>
      </c>
    </row>
    <row r="80" spans="1:20" ht="15.75" customHeight="1" x14ac:dyDescent="0.2">
      <c r="A80" s="1">
        <v>113</v>
      </c>
      <c r="B80" s="1" t="s">
        <v>113</v>
      </c>
      <c r="C80" s="1" t="s">
        <v>21</v>
      </c>
      <c r="D80" s="1">
        <v>60</v>
      </c>
      <c r="E80" s="5">
        <v>155.5</v>
      </c>
      <c r="F80" s="5">
        <v>192.05</v>
      </c>
      <c r="G80" s="1">
        <v>30000</v>
      </c>
      <c r="H80" s="1">
        <v>3548</v>
      </c>
      <c r="I80" s="1">
        <v>0</v>
      </c>
      <c r="J80" s="1">
        <v>0</v>
      </c>
      <c r="K80" s="1" t="s">
        <v>41</v>
      </c>
      <c r="L80" s="5">
        <v>0</v>
      </c>
      <c r="N80" s="5">
        <v>407.55</v>
      </c>
      <c r="O80" s="1">
        <v>76</v>
      </c>
      <c r="Q80" s="1">
        <v>30000</v>
      </c>
      <c r="R80" s="1">
        <v>26452</v>
      </c>
      <c r="S80" s="6">
        <v>0.88173333333333337</v>
      </c>
      <c r="T80" s="1">
        <v>62</v>
      </c>
    </row>
    <row r="81" spans="1:20" ht="15.75" customHeight="1" x14ac:dyDescent="0.2">
      <c r="A81" s="1">
        <v>53</v>
      </c>
      <c r="B81" s="1" t="s">
        <v>114</v>
      </c>
      <c r="C81" s="1" t="s">
        <v>21</v>
      </c>
      <c r="D81" s="1">
        <v>60</v>
      </c>
      <c r="E81" s="5">
        <v>155</v>
      </c>
      <c r="F81" s="5">
        <v>192</v>
      </c>
      <c r="G81" s="1">
        <v>30000</v>
      </c>
      <c r="H81" s="1">
        <v>0</v>
      </c>
      <c r="I81" s="1">
        <v>0</v>
      </c>
      <c r="J81" s="1">
        <v>0</v>
      </c>
      <c r="K81" s="1" t="s">
        <v>105</v>
      </c>
      <c r="L81" s="5">
        <v>0</v>
      </c>
      <c r="N81" s="5">
        <v>407</v>
      </c>
      <c r="O81" s="1">
        <v>77</v>
      </c>
      <c r="Q81" s="1">
        <v>32788</v>
      </c>
      <c r="R81" s="1">
        <v>32788</v>
      </c>
      <c r="S81" s="6">
        <v>1</v>
      </c>
      <c r="T81" s="1">
        <v>63</v>
      </c>
    </row>
    <row r="82" spans="1:20" ht="15.75" customHeight="1" x14ac:dyDescent="0.2">
      <c r="A82" s="1">
        <v>83</v>
      </c>
      <c r="B82" s="1" t="s">
        <v>115</v>
      </c>
      <c r="C82" s="1" t="s">
        <v>21</v>
      </c>
      <c r="D82" s="1">
        <v>45</v>
      </c>
      <c r="E82" s="5">
        <v>112</v>
      </c>
      <c r="F82" s="5">
        <v>239</v>
      </c>
      <c r="G82" s="1">
        <v>30000</v>
      </c>
      <c r="H82" s="1">
        <v>12867</v>
      </c>
      <c r="I82" s="1">
        <v>0</v>
      </c>
      <c r="J82" s="1">
        <v>0</v>
      </c>
      <c r="K82" s="1" t="s">
        <v>33</v>
      </c>
      <c r="L82" s="5">
        <v>0</v>
      </c>
      <c r="N82" s="5">
        <v>396</v>
      </c>
      <c r="O82" s="1">
        <v>78</v>
      </c>
      <c r="Q82" s="1">
        <v>20000</v>
      </c>
      <c r="R82" s="1">
        <v>7133</v>
      </c>
      <c r="S82" s="6">
        <v>0.35665000000000002</v>
      </c>
      <c r="T82" s="1">
        <v>54</v>
      </c>
    </row>
    <row r="83" spans="1:20" ht="15.75" customHeight="1" x14ac:dyDescent="0.2">
      <c r="A83" s="1">
        <v>71</v>
      </c>
      <c r="B83" s="1" t="s">
        <v>116</v>
      </c>
      <c r="C83" s="1" t="s">
        <v>21</v>
      </c>
      <c r="D83" s="1">
        <v>45</v>
      </c>
      <c r="E83" s="5">
        <v>0</v>
      </c>
      <c r="F83" s="5">
        <v>140</v>
      </c>
      <c r="G83" s="1">
        <v>30000</v>
      </c>
      <c r="H83" s="1">
        <v>9872</v>
      </c>
      <c r="I83" s="1">
        <v>0</v>
      </c>
      <c r="J83" s="1">
        <v>150</v>
      </c>
      <c r="K83" s="1" t="s">
        <v>22</v>
      </c>
      <c r="L83" s="5">
        <v>150</v>
      </c>
      <c r="M83" s="1">
        <v>50</v>
      </c>
      <c r="N83" s="5">
        <v>385</v>
      </c>
      <c r="O83" s="1">
        <v>79</v>
      </c>
      <c r="Q83" s="1">
        <v>26212</v>
      </c>
      <c r="R83" s="1">
        <v>16340</v>
      </c>
      <c r="S83" s="6">
        <v>0.62337860521898369</v>
      </c>
      <c r="T83" s="1">
        <v>60</v>
      </c>
    </row>
    <row r="84" spans="1:20" ht="15.75" customHeight="1" x14ac:dyDescent="0.2">
      <c r="A84" s="1">
        <v>90</v>
      </c>
      <c r="B84" s="1" t="s">
        <v>118</v>
      </c>
      <c r="C84" s="1" t="s">
        <v>21</v>
      </c>
      <c r="D84" s="1">
        <v>60</v>
      </c>
      <c r="E84" s="5">
        <v>80.333333333333329</v>
      </c>
      <c r="F84" s="5">
        <v>217</v>
      </c>
      <c r="G84" s="1">
        <v>30000</v>
      </c>
      <c r="H84" s="1">
        <v>0</v>
      </c>
      <c r="I84" s="1">
        <v>0</v>
      </c>
      <c r="J84" s="1">
        <v>0</v>
      </c>
      <c r="K84" s="1" t="s">
        <v>41</v>
      </c>
      <c r="L84" s="5">
        <v>0</v>
      </c>
      <c r="N84" s="5">
        <v>357.33333333333331</v>
      </c>
      <c r="O84" s="1">
        <v>81</v>
      </c>
      <c r="Q84" s="1">
        <v>23000</v>
      </c>
      <c r="R84" s="1">
        <v>23000</v>
      </c>
      <c r="S84" s="6">
        <v>1</v>
      </c>
      <c r="T84" s="1">
        <v>63</v>
      </c>
    </row>
    <row r="85" spans="1:20" ht="15.75" customHeight="1" x14ac:dyDescent="0.2">
      <c r="A85" s="8">
        <v>134</v>
      </c>
      <c r="B85" s="8" t="s">
        <v>43</v>
      </c>
      <c r="C85" s="8" t="s">
        <v>44</v>
      </c>
      <c r="D85" s="8">
        <v>60</v>
      </c>
      <c r="E85" s="9">
        <v>153.33333333333334</v>
      </c>
      <c r="F85" s="9">
        <v>158.5</v>
      </c>
      <c r="G85" s="8">
        <v>30000</v>
      </c>
      <c r="H85" s="8">
        <v>28878</v>
      </c>
      <c r="I85" s="8">
        <v>306.36666666666667</v>
      </c>
      <c r="J85" s="8">
        <v>150</v>
      </c>
      <c r="K85" s="8" t="s">
        <v>22</v>
      </c>
      <c r="L85" s="9">
        <v>456.36666666666667</v>
      </c>
      <c r="M85" s="8"/>
      <c r="N85" s="9">
        <v>828.2</v>
      </c>
      <c r="O85" s="8">
        <v>16</v>
      </c>
      <c r="Q85" s="1">
        <v>30000</v>
      </c>
      <c r="R85" s="1">
        <v>1122</v>
      </c>
      <c r="S85" s="6">
        <v>3.7400000000000003E-2</v>
      </c>
      <c r="T85" s="1">
        <v>14</v>
      </c>
    </row>
    <row r="86" spans="1:20" ht="15.75" customHeight="1" x14ac:dyDescent="0.2">
      <c r="A86" s="1">
        <v>27</v>
      </c>
      <c r="B86" s="1" t="s">
        <v>66</v>
      </c>
      <c r="C86" s="1" t="s">
        <v>44</v>
      </c>
      <c r="D86" s="1">
        <v>60</v>
      </c>
      <c r="E86" s="5">
        <v>177</v>
      </c>
      <c r="F86" s="5">
        <v>219.5</v>
      </c>
      <c r="G86" s="1">
        <v>30000</v>
      </c>
      <c r="H86" s="1">
        <v>34016</v>
      </c>
      <c r="I86" s="1">
        <v>193.82222222222222</v>
      </c>
      <c r="J86" s="1">
        <v>0</v>
      </c>
      <c r="K86" s="1" t="s">
        <v>41</v>
      </c>
      <c r="L86" s="5">
        <v>193.82222222222222</v>
      </c>
      <c r="M86" s="1">
        <v>50</v>
      </c>
      <c r="N86" s="5">
        <v>700.32222222222219</v>
      </c>
      <c r="O86" s="1">
        <v>36</v>
      </c>
      <c r="Q86" s="1">
        <v>25600</v>
      </c>
      <c r="R86" s="1">
        <v>8416</v>
      </c>
      <c r="S86" s="6">
        <v>0.32874999999999999</v>
      </c>
      <c r="T86" s="1">
        <v>53</v>
      </c>
    </row>
    <row r="87" spans="1:20" ht="15.75" customHeight="1" x14ac:dyDescent="0.2">
      <c r="A87" s="1">
        <v>139</v>
      </c>
      <c r="B87" s="1" t="s">
        <v>97</v>
      </c>
      <c r="C87" s="1" t="s">
        <v>44</v>
      </c>
      <c r="D87" s="1">
        <v>60</v>
      </c>
      <c r="E87" s="5">
        <v>179</v>
      </c>
      <c r="F87" s="5">
        <v>188</v>
      </c>
      <c r="G87" s="1">
        <v>30000</v>
      </c>
      <c r="H87" s="1">
        <v>0</v>
      </c>
      <c r="I87" s="1">
        <v>0</v>
      </c>
      <c r="J87" s="1">
        <v>0</v>
      </c>
      <c r="K87" s="1" t="s">
        <v>94</v>
      </c>
      <c r="L87" s="5">
        <v>0</v>
      </c>
      <c r="M87" s="1">
        <v>50</v>
      </c>
      <c r="N87" s="5">
        <v>477</v>
      </c>
      <c r="O87" s="1">
        <v>63</v>
      </c>
      <c r="Q87" s="1">
        <v>0.1</v>
      </c>
      <c r="R87" s="1">
        <v>0.1</v>
      </c>
      <c r="S87" s="6">
        <v>1</v>
      </c>
      <c r="T87" s="1">
        <v>63</v>
      </c>
    </row>
    <row r="88" spans="1:20" ht="15.75" customHeight="1" x14ac:dyDescent="0.2">
      <c r="A88" s="1">
        <v>68</v>
      </c>
      <c r="B88" s="1" t="s">
        <v>109</v>
      </c>
      <c r="C88" s="1" t="s">
        <v>44</v>
      </c>
      <c r="D88" s="1">
        <v>60</v>
      </c>
      <c r="E88" s="5">
        <v>172</v>
      </c>
      <c r="F88" s="5">
        <v>198</v>
      </c>
      <c r="G88" s="1">
        <v>30000</v>
      </c>
      <c r="H88" s="1">
        <v>0</v>
      </c>
      <c r="I88" s="1">
        <v>0</v>
      </c>
      <c r="J88" s="1">
        <v>0</v>
      </c>
      <c r="K88" s="1" t="s">
        <v>94</v>
      </c>
      <c r="L88" s="5">
        <v>0</v>
      </c>
      <c r="N88" s="5">
        <v>430</v>
      </c>
      <c r="O88" s="1">
        <v>72</v>
      </c>
      <c r="Q88" s="1">
        <v>0.1</v>
      </c>
      <c r="R88" s="1">
        <v>0.1</v>
      </c>
      <c r="S88" s="6">
        <v>1</v>
      </c>
      <c r="T88" s="1">
        <v>63</v>
      </c>
    </row>
    <row r="89" spans="1:20" ht="15.75" customHeight="1" x14ac:dyDescent="0.2">
      <c r="A89" s="1">
        <v>87</v>
      </c>
      <c r="B89" s="1" t="s">
        <v>112</v>
      </c>
      <c r="C89" s="1" t="s">
        <v>44</v>
      </c>
      <c r="D89" s="1">
        <v>60</v>
      </c>
      <c r="E89" s="5">
        <v>98.5</v>
      </c>
      <c r="F89" s="5">
        <v>201</v>
      </c>
      <c r="G89" s="1">
        <v>30000</v>
      </c>
      <c r="H89" s="1">
        <v>0</v>
      </c>
      <c r="I89" s="1">
        <v>0</v>
      </c>
      <c r="J89" s="1">
        <v>0</v>
      </c>
      <c r="K89" s="1" t="s">
        <v>94</v>
      </c>
      <c r="L89" s="5">
        <v>0</v>
      </c>
      <c r="M89" s="1">
        <v>50</v>
      </c>
      <c r="N89" s="5">
        <v>409.5</v>
      </c>
      <c r="O89" s="1">
        <v>75</v>
      </c>
      <c r="Q89" s="1">
        <v>0.1</v>
      </c>
      <c r="R89" s="1">
        <v>0.1</v>
      </c>
      <c r="S89" s="6">
        <v>1</v>
      </c>
      <c r="T89" s="1">
        <v>63</v>
      </c>
    </row>
    <row r="90" spans="1:20" ht="15.75" customHeight="1" x14ac:dyDescent="0.2">
      <c r="A90" s="8">
        <v>148</v>
      </c>
      <c r="B90" s="8" t="s">
        <v>27</v>
      </c>
      <c r="C90" s="8" t="s">
        <v>28</v>
      </c>
      <c r="D90" s="8">
        <v>60</v>
      </c>
      <c r="E90" s="9">
        <v>174.25</v>
      </c>
      <c r="F90" s="9">
        <v>237.75</v>
      </c>
      <c r="G90" s="8">
        <v>30000</v>
      </c>
      <c r="H90" s="8">
        <v>28997</v>
      </c>
      <c r="I90" s="8">
        <v>310.99444444444447</v>
      </c>
      <c r="J90" s="8">
        <v>150</v>
      </c>
      <c r="K90" s="8" t="s">
        <v>22</v>
      </c>
      <c r="L90" s="9">
        <v>460.99444444444447</v>
      </c>
      <c r="M90" s="8">
        <v>50</v>
      </c>
      <c r="N90" s="9">
        <v>982.99444444444453</v>
      </c>
      <c r="O90" s="8">
        <v>4</v>
      </c>
      <c r="Q90" s="1">
        <v>29750</v>
      </c>
      <c r="R90" s="1">
        <v>753</v>
      </c>
      <c r="S90" s="6">
        <v>2.5310924369747897E-2</v>
      </c>
      <c r="T90" s="1">
        <v>9</v>
      </c>
    </row>
    <row r="91" spans="1:20" ht="15.75" customHeight="1" x14ac:dyDescent="0.2">
      <c r="A91" s="1">
        <v>64</v>
      </c>
      <c r="B91" s="1" t="s">
        <v>40</v>
      </c>
      <c r="C91" s="1" t="s">
        <v>28</v>
      </c>
      <c r="D91" s="1">
        <v>60</v>
      </c>
      <c r="E91" s="5">
        <v>187.75</v>
      </c>
      <c r="F91" s="5">
        <v>240</v>
      </c>
      <c r="G91" s="1">
        <v>30000</v>
      </c>
      <c r="H91" s="1">
        <v>30578</v>
      </c>
      <c r="I91" s="1">
        <v>327.52222222222224</v>
      </c>
      <c r="J91" s="1">
        <v>0</v>
      </c>
      <c r="K91" s="1" t="s">
        <v>41</v>
      </c>
      <c r="L91" s="5">
        <v>327.52222222222224</v>
      </c>
      <c r="M91" s="1">
        <v>50</v>
      </c>
      <c r="N91" s="5">
        <v>865.27222222222224</v>
      </c>
      <c r="O91" s="1">
        <v>14</v>
      </c>
      <c r="Q91" s="1">
        <v>32200</v>
      </c>
      <c r="R91" s="1">
        <v>1622</v>
      </c>
      <c r="S91" s="6">
        <v>5.0372670807453418E-2</v>
      </c>
      <c r="T91" s="1">
        <v>20</v>
      </c>
    </row>
    <row r="92" spans="1:20" ht="15.75" customHeight="1" x14ac:dyDescent="0.2">
      <c r="A92" s="1">
        <v>121</v>
      </c>
      <c r="B92" s="1" t="s">
        <v>46</v>
      </c>
      <c r="C92" s="1" t="s">
        <v>28</v>
      </c>
      <c r="D92" s="1">
        <v>60</v>
      </c>
      <c r="E92" s="5">
        <v>155.66666666666666</v>
      </c>
      <c r="F92" s="5">
        <v>175</v>
      </c>
      <c r="G92" s="1">
        <v>30000</v>
      </c>
      <c r="H92" s="1">
        <v>26937</v>
      </c>
      <c r="I92" s="1">
        <v>230.88333333333333</v>
      </c>
      <c r="J92" s="1">
        <v>150</v>
      </c>
      <c r="K92" s="1" t="s">
        <v>22</v>
      </c>
      <c r="L92" s="5">
        <v>380.88333333333333</v>
      </c>
      <c r="M92" s="1">
        <v>50</v>
      </c>
      <c r="N92" s="5">
        <v>821.55</v>
      </c>
      <c r="O92" s="1">
        <v>18</v>
      </c>
      <c r="Q92" s="1">
        <v>26666</v>
      </c>
      <c r="R92" s="1">
        <v>271</v>
      </c>
      <c r="S92" s="6">
        <v>1.0162754068851721E-2</v>
      </c>
      <c r="T92" s="1">
        <v>7</v>
      </c>
    </row>
    <row r="93" spans="1:20" ht="15.75" customHeight="1" x14ac:dyDescent="0.2">
      <c r="A93" s="1">
        <v>88</v>
      </c>
      <c r="B93" s="1" t="s">
        <v>62</v>
      </c>
      <c r="C93" s="1" t="s">
        <v>28</v>
      </c>
      <c r="D93" s="1">
        <v>60</v>
      </c>
      <c r="E93" s="5">
        <v>185.5</v>
      </c>
      <c r="F93" s="5">
        <v>212</v>
      </c>
      <c r="G93" s="1">
        <v>30000</v>
      </c>
      <c r="H93" s="1">
        <v>23796</v>
      </c>
      <c r="I93" s="1">
        <v>108.73333333333332</v>
      </c>
      <c r="J93" s="1">
        <v>150</v>
      </c>
      <c r="K93" s="1" t="s">
        <v>22</v>
      </c>
      <c r="L93" s="5">
        <v>258.73333333333335</v>
      </c>
      <c r="N93" s="5">
        <v>716.23333333333335</v>
      </c>
      <c r="O93" s="1">
        <v>32</v>
      </c>
      <c r="Q93" s="1">
        <v>29200</v>
      </c>
      <c r="R93" s="1">
        <v>5404</v>
      </c>
      <c r="S93" s="6">
        <v>0.18506849315068494</v>
      </c>
      <c r="T93" s="1">
        <v>45</v>
      </c>
    </row>
    <row r="94" spans="1:20" ht="15.75" customHeight="1" x14ac:dyDescent="0.2">
      <c r="A94" s="1">
        <v>89</v>
      </c>
      <c r="B94" s="1" t="s">
        <v>119</v>
      </c>
      <c r="C94" s="1" t="s">
        <v>28</v>
      </c>
      <c r="D94" s="1">
        <v>60</v>
      </c>
      <c r="E94" s="5">
        <v>95.5</v>
      </c>
      <c r="F94" s="5">
        <v>195</v>
      </c>
      <c r="G94" s="1">
        <v>30000</v>
      </c>
      <c r="H94" s="1">
        <v>0</v>
      </c>
      <c r="I94" s="1">
        <v>0</v>
      </c>
      <c r="J94" s="1">
        <v>150</v>
      </c>
      <c r="K94" s="1" t="s">
        <v>120</v>
      </c>
      <c r="L94" s="5">
        <v>0</v>
      </c>
      <c r="N94" s="5">
        <v>350.5</v>
      </c>
      <c r="O94" s="1">
        <v>82</v>
      </c>
      <c r="Q94" s="1">
        <v>21000</v>
      </c>
      <c r="R94" s="1">
        <v>21000</v>
      </c>
      <c r="S94" s="6">
        <v>1</v>
      </c>
      <c r="T94" s="1">
        <v>63</v>
      </c>
    </row>
    <row r="95" spans="1:20" ht="15.75" customHeight="1" x14ac:dyDescent="0.2">
      <c r="E95" s="5"/>
      <c r="F95" s="5"/>
      <c r="L95" s="5"/>
      <c r="N95" s="5"/>
      <c r="S95" s="6"/>
    </row>
    <row r="96" spans="1:20" ht="15.75" customHeight="1" x14ac:dyDescent="0.2">
      <c r="E96" s="5"/>
      <c r="F96" s="5"/>
      <c r="L96" s="5"/>
      <c r="N96" s="5"/>
      <c r="S96" s="6"/>
    </row>
    <row r="97" spans="5:19" ht="15.75" customHeight="1" x14ac:dyDescent="0.2">
      <c r="E97" s="5"/>
      <c r="F97" s="5"/>
      <c r="L97" s="5"/>
      <c r="N97" s="5"/>
      <c r="S97" s="6"/>
    </row>
    <row r="98" spans="5:19" ht="15.75" customHeight="1" x14ac:dyDescent="0.2">
      <c r="E98" s="5"/>
      <c r="F98" s="5"/>
      <c r="L98" s="5"/>
      <c r="N98" s="5"/>
      <c r="S98" s="6"/>
    </row>
    <row r="99" spans="5:19" ht="15.75" customHeight="1" x14ac:dyDescent="0.2">
      <c r="E99" s="5"/>
      <c r="F99" s="5"/>
      <c r="L99" s="5"/>
      <c r="N99" s="5"/>
      <c r="S99" s="6"/>
    </row>
    <row r="100" spans="5:19" ht="15.75" customHeight="1" x14ac:dyDescent="0.2">
      <c r="E100" s="5"/>
      <c r="F100" s="5"/>
      <c r="L100" s="5"/>
      <c r="N100" s="5"/>
      <c r="S100" s="6"/>
    </row>
    <row r="101" spans="5:19" ht="15.75" customHeight="1" x14ac:dyDescent="0.2">
      <c r="E101" s="5"/>
      <c r="F101" s="5"/>
      <c r="L101" s="5"/>
      <c r="N101" s="5"/>
      <c r="S101" s="6"/>
    </row>
    <row r="102" spans="5:19" ht="15.75" customHeight="1" x14ac:dyDescent="0.2">
      <c r="E102" s="5"/>
      <c r="F102" s="5"/>
      <c r="L102" s="5"/>
      <c r="N102" s="5"/>
      <c r="S102" s="6"/>
    </row>
    <row r="103" spans="5:19" ht="15.75" customHeight="1" x14ac:dyDescent="0.2">
      <c r="E103" s="5"/>
      <c r="F103" s="5"/>
      <c r="L103" s="5"/>
      <c r="N103" s="5"/>
      <c r="S103" s="6"/>
    </row>
    <row r="104" spans="5:19" ht="15.75" customHeight="1" x14ac:dyDescent="0.2">
      <c r="E104" s="5"/>
      <c r="F104" s="5"/>
      <c r="L104" s="5"/>
      <c r="N104" s="5"/>
      <c r="S104" s="6"/>
    </row>
    <row r="105" spans="5:19" ht="15.75" customHeight="1" x14ac:dyDescent="0.2">
      <c r="E105" s="5"/>
      <c r="F105" s="5"/>
      <c r="L105" s="5"/>
      <c r="N105" s="5"/>
      <c r="S105" s="6"/>
    </row>
    <row r="106" spans="5:19" ht="15.75" customHeight="1" x14ac:dyDescent="0.2">
      <c r="E106" s="5"/>
      <c r="F106" s="5"/>
      <c r="L106" s="5"/>
      <c r="N106" s="5"/>
      <c r="S106" s="6"/>
    </row>
    <row r="107" spans="5:19" ht="15.75" customHeight="1" x14ac:dyDescent="0.2">
      <c r="E107" s="5"/>
      <c r="F107" s="5"/>
      <c r="L107" s="5"/>
      <c r="N107" s="5"/>
      <c r="S107" s="6"/>
    </row>
    <row r="108" spans="5:19" ht="15.75" customHeight="1" x14ac:dyDescent="0.2">
      <c r="E108" s="5"/>
      <c r="F108" s="5"/>
      <c r="L108" s="5"/>
      <c r="N108" s="5"/>
      <c r="S108" s="6"/>
    </row>
    <row r="109" spans="5:19" ht="15.75" customHeight="1" x14ac:dyDescent="0.2">
      <c r="E109" s="5"/>
      <c r="F109" s="5"/>
      <c r="L109" s="5"/>
      <c r="N109" s="5"/>
      <c r="S109" s="6"/>
    </row>
    <row r="110" spans="5:19" ht="15.75" customHeight="1" x14ac:dyDescent="0.2">
      <c r="E110" s="5"/>
      <c r="F110" s="5"/>
      <c r="L110" s="5"/>
      <c r="N110" s="5"/>
      <c r="S110" s="6"/>
    </row>
    <row r="111" spans="5:19" ht="15.75" customHeight="1" x14ac:dyDescent="0.2">
      <c r="E111" s="5"/>
      <c r="F111" s="5"/>
      <c r="L111" s="5"/>
      <c r="N111" s="5"/>
      <c r="S111" s="6"/>
    </row>
    <row r="112" spans="5:19" ht="15.75" customHeight="1" x14ac:dyDescent="0.2">
      <c r="E112" s="5"/>
      <c r="F112" s="5"/>
      <c r="L112" s="5"/>
      <c r="N112" s="5"/>
      <c r="S112" s="6"/>
    </row>
    <row r="113" spans="5:19" ht="15.75" customHeight="1" x14ac:dyDescent="0.2">
      <c r="E113" s="5"/>
      <c r="F113" s="5"/>
      <c r="L113" s="5"/>
      <c r="N113" s="5"/>
      <c r="S113" s="6"/>
    </row>
    <row r="114" spans="5:19" ht="15.75" customHeight="1" x14ac:dyDescent="0.2">
      <c r="E114" s="5"/>
      <c r="F114" s="5"/>
      <c r="L114" s="5"/>
      <c r="N114" s="5"/>
      <c r="S114" s="6"/>
    </row>
    <row r="115" spans="5:19" ht="15.75" customHeight="1" x14ac:dyDescent="0.2">
      <c r="E115" s="5"/>
      <c r="F115" s="5"/>
      <c r="L115" s="5"/>
      <c r="N115" s="5"/>
      <c r="S115" s="6"/>
    </row>
    <row r="116" spans="5:19" ht="15.75" customHeight="1" x14ac:dyDescent="0.2">
      <c r="E116" s="5"/>
      <c r="F116" s="5"/>
      <c r="L116" s="5"/>
      <c r="N116" s="5"/>
      <c r="S116" s="6"/>
    </row>
    <row r="117" spans="5:19" ht="15.75" customHeight="1" x14ac:dyDescent="0.2">
      <c r="E117" s="5"/>
      <c r="F117" s="5"/>
      <c r="L117" s="5"/>
      <c r="N117" s="5"/>
      <c r="S117" s="6"/>
    </row>
    <row r="118" spans="5:19" ht="15.75" customHeight="1" x14ac:dyDescent="0.2">
      <c r="E118" s="5"/>
      <c r="F118" s="5"/>
      <c r="L118" s="5"/>
      <c r="N118" s="5"/>
      <c r="S118" s="6"/>
    </row>
    <row r="119" spans="5:19" ht="15.75" customHeight="1" x14ac:dyDescent="0.2">
      <c r="E119" s="5"/>
      <c r="F119" s="5"/>
      <c r="L119" s="5"/>
      <c r="N119" s="5"/>
      <c r="S119" s="6"/>
    </row>
    <row r="120" spans="5:19" ht="15.75" customHeight="1" x14ac:dyDescent="0.2">
      <c r="E120" s="5"/>
      <c r="F120" s="5"/>
      <c r="L120" s="5"/>
      <c r="N120" s="5"/>
      <c r="S120" s="6"/>
    </row>
    <row r="121" spans="5:19" ht="15.75" customHeight="1" x14ac:dyDescent="0.2">
      <c r="E121" s="5"/>
      <c r="F121" s="5"/>
      <c r="L121" s="5"/>
      <c r="N121" s="5"/>
      <c r="S121" s="6"/>
    </row>
    <row r="122" spans="5:19" ht="15.75" customHeight="1" x14ac:dyDescent="0.2">
      <c r="E122" s="5"/>
      <c r="F122" s="5"/>
      <c r="L122" s="5"/>
      <c r="N122" s="5"/>
      <c r="S122" s="6"/>
    </row>
    <row r="123" spans="5:19" ht="15.75" customHeight="1" x14ac:dyDescent="0.2">
      <c r="E123" s="5"/>
      <c r="F123" s="5"/>
      <c r="L123" s="5"/>
      <c r="N123" s="5"/>
      <c r="S123" s="6"/>
    </row>
    <row r="124" spans="5:19" ht="15.75" customHeight="1" x14ac:dyDescent="0.2">
      <c r="E124" s="5"/>
      <c r="F124" s="5"/>
      <c r="L124" s="5"/>
      <c r="N124" s="5"/>
      <c r="S124" s="6"/>
    </row>
    <row r="125" spans="5:19" ht="15.75" customHeight="1" x14ac:dyDescent="0.2">
      <c r="E125" s="5"/>
      <c r="F125" s="5"/>
      <c r="L125" s="5"/>
      <c r="N125" s="5"/>
      <c r="S125" s="6"/>
    </row>
    <row r="126" spans="5:19" ht="15.75" customHeight="1" x14ac:dyDescent="0.2">
      <c r="E126" s="5"/>
      <c r="F126" s="5"/>
      <c r="L126" s="5"/>
      <c r="N126" s="5"/>
      <c r="S126" s="6"/>
    </row>
    <row r="127" spans="5:19" ht="15.75" customHeight="1" x14ac:dyDescent="0.2">
      <c r="E127" s="5"/>
      <c r="F127" s="5"/>
      <c r="L127" s="5"/>
      <c r="N127" s="5"/>
      <c r="S127" s="6"/>
    </row>
    <row r="128" spans="5:19" ht="15.75" customHeight="1" x14ac:dyDescent="0.2">
      <c r="E128" s="5"/>
      <c r="F128" s="5"/>
      <c r="L128" s="5"/>
      <c r="N128" s="5"/>
      <c r="S128" s="6"/>
    </row>
    <row r="129" spans="5:19" ht="15.75" customHeight="1" x14ac:dyDescent="0.2">
      <c r="E129" s="5"/>
      <c r="F129" s="5"/>
      <c r="L129" s="5"/>
      <c r="N129" s="5"/>
      <c r="S129" s="6"/>
    </row>
    <row r="130" spans="5:19" ht="15.75" customHeight="1" x14ac:dyDescent="0.2">
      <c r="E130" s="5"/>
      <c r="F130" s="5"/>
      <c r="L130" s="5"/>
      <c r="N130" s="5"/>
      <c r="S130" s="6"/>
    </row>
    <row r="131" spans="5:19" ht="15.75" customHeight="1" x14ac:dyDescent="0.2">
      <c r="E131" s="5"/>
      <c r="F131" s="5"/>
      <c r="L131" s="5"/>
      <c r="N131" s="5"/>
      <c r="S131" s="6"/>
    </row>
    <row r="132" spans="5:19" ht="15.75" customHeight="1" x14ac:dyDescent="0.2">
      <c r="E132" s="5"/>
      <c r="F132" s="5"/>
      <c r="L132" s="5"/>
      <c r="N132" s="5"/>
      <c r="S132" s="6"/>
    </row>
    <row r="133" spans="5:19" ht="15.75" customHeight="1" x14ac:dyDescent="0.2">
      <c r="E133" s="5"/>
      <c r="F133" s="5"/>
      <c r="L133" s="5"/>
      <c r="N133" s="5"/>
      <c r="S133" s="6"/>
    </row>
    <row r="134" spans="5:19" ht="15.75" customHeight="1" x14ac:dyDescent="0.2">
      <c r="E134" s="5"/>
      <c r="F134" s="5"/>
      <c r="L134" s="5"/>
      <c r="N134" s="5"/>
      <c r="S134" s="6"/>
    </row>
    <row r="135" spans="5:19" ht="15.75" customHeight="1" x14ac:dyDescent="0.2">
      <c r="E135" s="5"/>
      <c r="F135" s="5"/>
      <c r="L135" s="5"/>
      <c r="N135" s="5"/>
      <c r="S135" s="6"/>
    </row>
    <row r="136" spans="5:19" ht="15.75" customHeight="1" x14ac:dyDescent="0.2">
      <c r="E136" s="5"/>
      <c r="F136" s="5"/>
      <c r="L136" s="5"/>
      <c r="N136" s="5"/>
      <c r="S136" s="6"/>
    </row>
    <row r="137" spans="5:19" ht="15.75" customHeight="1" x14ac:dyDescent="0.2">
      <c r="E137" s="5"/>
      <c r="F137" s="5"/>
      <c r="L137" s="5"/>
      <c r="N137" s="5"/>
      <c r="S137" s="6"/>
    </row>
    <row r="138" spans="5:19" ht="15.75" customHeight="1" x14ac:dyDescent="0.2">
      <c r="E138" s="5"/>
      <c r="F138" s="5"/>
      <c r="L138" s="5"/>
      <c r="N138" s="5"/>
      <c r="S138" s="6"/>
    </row>
    <row r="139" spans="5:19" ht="15.75" customHeight="1" x14ac:dyDescent="0.2">
      <c r="E139" s="5"/>
      <c r="F139" s="5"/>
      <c r="L139" s="5"/>
      <c r="N139" s="5"/>
      <c r="S139" s="6"/>
    </row>
    <row r="140" spans="5:19" ht="15.75" customHeight="1" x14ac:dyDescent="0.2">
      <c r="E140" s="5"/>
      <c r="F140" s="5"/>
      <c r="L140" s="5"/>
      <c r="N140" s="5"/>
      <c r="S140" s="6"/>
    </row>
    <row r="141" spans="5:19" ht="15.75" customHeight="1" x14ac:dyDescent="0.2">
      <c r="E141" s="5"/>
      <c r="F141" s="5"/>
      <c r="L141" s="5"/>
      <c r="N141" s="5"/>
      <c r="S141" s="6"/>
    </row>
    <row r="142" spans="5:19" ht="15.75" customHeight="1" x14ac:dyDescent="0.2">
      <c r="E142" s="5"/>
      <c r="F142" s="5"/>
      <c r="L142" s="5"/>
      <c r="N142" s="5"/>
      <c r="S142" s="6"/>
    </row>
    <row r="143" spans="5:19" ht="15.75" customHeight="1" x14ac:dyDescent="0.2">
      <c r="E143" s="5"/>
      <c r="F143" s="5"/>
      <c r="L143" s="5"/>
      <c r="N143" s="5"/>
      <c r="S143" s="6"/>
    </row>
    <row r="144" spans="5:19" ht="15.75" customHeight="1" x14ac:dyDescent="0.2">
      <c r="E144" s="5"/>
      <c r="F144" s="5"/>
      <c r="L144" s="5"/>
      <c r="N144" s="5"/>
      <c r="S144" s="6"/>
    </row>
    <row r="145" spans="5:19" ht="15.75" customHeight="1" x14ac:dyDescent="0.2">
      <c r="E145" s="5"/>
      <c r="F145" s="5"/>
      <c r="L145" s="5"/>
      <c r="N145" s="5"/>
      <c r="S145" s="6"/>
    </row>
    <row r="146" spans="5:19" ht="15.75" customHeight="1" x14ac:dyDescent="0.2">
      <c r="E146" s="5"/>
      <c r="F146" s="5"/>
      <c r="L146" s="5"/>
      <c r="N146" s="5"/>
      <c r="S146" s="6"/>
    </row>
    <row r="147" spans="5:19" ht="15.75" customHeight="1" x14ac:dyDescent="0.2">
      <c r="E147" s="5"/>
      <c r="F147" s="5"/>
      <c r="L147" s="5"/>
      <c r="N147" s="5"/>
      <c r="S147" s="6"/>
    </row>
    <row r="148" spans="5:19" ht="15.75" customHeight="1" x14ac:dyDescent="0.2">
      <c r="E148" s="5"/>
      <c r="F148" s="5"/>
      <c r="L148" s="5"/>
      <c r="N148" s="5"/>
      <c r="S148" s="6"/>
    </row>
    <row r="149" spans="5:19" ht="15.75" customHeight="1" x14ac:dyDescent="0.2">
      <c r="E149" s="5"/>
      <c r="F149" s="5"/>
      <c r="L149" s="5"/>
      <c r="N149" s="5"/>
      <c r="S149" s="6"/>
    </row>
    <row r="150" spans="5:19" ht="15.75" customHeight="1" x14ac:dyDescent="0.2">
      <c r="E150" s="5"/>
      <c r="F150" s="5"/>
      <c r="L150" s="5"/>
      <c r="N150" s="5"/>
      <c r="S150" s="6"/>
    </row>
    <row r="151" spans="5:19" ht="15.75" customHeight="1" x14ac:dyDescent="0.2">
      <c r="E151" s="5"/>
      <c r="F151" s="5"/>
      <c r="L151" s="5"/>
      <c r="N151" s="5"/>
      <c r="S151" s="6"/>
    </row>
    <row r="152" spans="5:19" ht="15.75" customHeight="1" x14ac:dyDescent="0.2">
      <c r="E152" s="5"/>
      <c r="F152" s="5"/>
      <c r="L152" s="5"/>
      <c r="N152" s="5"/>
      <c r="S152" s="6"/>
    </row>
    <row r="153" spans="5:19" ht="15.75" customHeight="1" x14ac:dyDescent="0.2">
      <c r="E153" s="5"/>
      <c r="F153" s="5"/>
      <c r="L153" s="5"/>
      <c r="N153" s="5"/>
      <c r="S153" s="6"/>
    </row>
    <row r="154" spans="5:19" ht="15.75" customHeight="1" x14ac:dyDescent="0.2">
      <c r="E154" s="5"/>
      <c r="F154" s="5"/>
      <c r="L154" s="5"/>
      <c r="N154" s="5"/>
      <c r="S154" s="6"/>
    </row>
    <row r="155" spans="5:19" ht="15.75" customHeight="1" x14ac:dyDescent="0.2">
      <c r="E155" s="5"/>
      <c r="F155" s="5"/>
      <c r="L155" s="5"/>
      <c r="N155" s="5"/>
      <c r="S155" s="6"/>
    </row>
    <row r="156" spans="5:19" ht="15.75" customHeight="1" x14ac:dyDescent="0.2">
      <c r="E156" s="5"/>
      <c r="F156" s="5"/>
      <c r="L156" s="5"/>
      <c r="N156" s="5"/>
      <c r="S156" s="6"/>
    </row>
    <row r="157" spans="5:19" ht="15.75" customHeight="1" x14ac:dyDescent="0.2">
      <c r="E157" s="5"/>
      <c r="F157" s="5"/>
      <c r="L157" s="5"/>
      <c r="N157" s="5"/>
      <c r="S157" s="6"/>
    </row>
    <row r="158" spans="5:19" ht="15.75" customHeight="1" x14ac:dyDescent="0.2">
      <c r="E158" s="5"/>
      <c r="F158" s="5"/>
      <c r="L158" s="5"/>
      <c r="N158" s="5"/>
      <c r="S158" s="6"/>
    </row>
    <row r="159" spans="5:19" ht="15.75" customHeight="1" x14ac:dyDescent="0.2">
      <c r="E159" s="5"/>
      <c r="F159" s="5"/>
      <c r="L159" s="5"/>
      <c r="N159" s="5"/>
      <c r="S159" s="6"/>
    </row>
    <row r="160" spans="5:19" ht="15.75" customHeight="1" x14ac:dyDescent="0.2">
      <c r="E160" s="5"/>
      <c r="F160" s="5"/>
      <c r="L160" s="5"/>
      <c r="N160" s="5"/>
      <c r="S160" s="6"/>
    </row>
    <row r="161" spans="5:19" ht="15.75" customHeight="1" x14ac:dyDescent="0.2">
      <c r="E161" s="5"/>
      <c r="F161" s="5"/>
      <c r="L161" s="5"/>
      <c r="N161" s="5"/>
      <c r="S161" s="6"/>
    </row>
    <row r="162" spans="5:19" ht="15.75" customHeight="1" x14ac:dyDescent="0.2">
      <c r="E162" s="5"/>
      <c r="F162" s="5"/>
      <c r="L162" s="5"/>
      <c r="N162" s="5"/>
      <c r="S162" s="6"/>
    </row>
    <row r="163" spans="5:19" ht="15.75" customHeight="1" x14ac:dyDescent="0.2">
      <c r="E163" s="5"/>
      <c r="F163" s="5"/>
      <c r="L163" s="5"/>
      <c r="N163" s="5"/>
      <c r="S163" s="6"/>
    </row>
    <row r="164" spans="5:19" ht="15.75" customHeight="1" x14ac:dyDescent="0.2">
      <c r="E164" s="5"/>
      <c r="F164" s="5"/>
      <c r="L164" s="5"/>
      <c r="N164" s="5"/>
      <c r="S164" s="6"/>
    </row>
    <row r="165" spans="5:19" ht="15.75" customHeight="1" x14ac:dyDescent="0.2">
      <c r="E165" s="5"/>
      <c r="F165" s="5"/>
      <c r="L165" s="5"/>
      <c r="N165" s="5"/>
      <c r="S165" s="6"/>
    </row>
    <row r="166" spans="5:19" ht="15.75" customHeight="1" x14ac:dyDescent="0.2">
      <c r="E166" s="5"/>
      <c r="F166" s="5"/>
      <c r="L166" s="5"/>
      <c r="N166" s="5"/>
      <c r="S166" s="6"/>
    </row>
    <row r="167" spans="5:19" ht="15.75" customHeight="1" x14ac:dyDescent="0.2">
      <c r="E167" s="5"/>
      <c r="F167" s="5"/>
      <c r="L167" s="5"/>
      <c r="N167" s="5"/>
      <c r="S167" s="6"/>
    </row>
    <row r="168" spans="5:19" ht="15.75" customHeight="1" x14ac:dyDescent="0.2">
      <c r="E168" s="5"/>
      <c r="F168" s="5"/>
      <c r="L168" s="5"/>
      <c r="N168" s="5"/>
      <c r="S168" s="6"/>
    </row>
    <row r="169" spans="5:19" ht="15.75" customHeight="1" x14ac:dyDescent="0.2">
      <c r="E169" s="5"/>
      <c r="F169" s="5"/>
      <c r="L169" s="5"/>
      <c r="N169" s="5"/>
      <c r="S169" s="6"/>
    </row>
    <row r="170" spans="5:19" ht="15.75" customHeight="1" x14ac:dyDescent="0.2">
      <c r="E170" s="5"/>
      <c r="F170" s="5"/>
      <c r="L170" s="5"/>
      <c r="N170" s="5"/>
      <c r="S170" s="6"/>
    </row>
    <row r="171" spans="5:19" ht="15.75" customHeight="1" x14ac:dyDescent="0.2">
      <c r="E171" s="5"/>
      <c r="F171" s="5"/>
      <c r="L171" s="5"/>
      <c r="N171" s="5"/>
      <c r="S171" s="6"/>
    </row>
    <row r="172" spans="5:19" ht="15.75" customHeight="1" x14ac:dyDescent="0.2">
      <c r="E172" s="5"/>
      <c r="F172" s="5"/>
      <c r="L172" s="5"/>
      <c r="N172" s="5"/>
      <c r="S172" s="6"/>
    </row>
    <row r="173" spans="5:19" ht="15.75" customHeight="1" x14ac:dyDescent="0.2">
      <c r="E173" s="5"/>
      <c r="F173" s="5"/>
      <c r="L173" s="5"/>
      <c r="N173" s="5"/>
      <c r="S173" s="6"/>
    </row>
    <row r="174" spans="5:19" ht="15.75" customHeight="1" x14ac:dyDescent="0.2">
      <c r="E174" s="5"/>
      <c r="F174" s="5"/>
      <c r="L174" s="5"/>
      <c r="N174" s="5"/>
      <c r="S174" s="6"/>
    </row>
    <row r="175" spans="5:19" ht="15.75" customHeight="1" x14ac:dyDescent="0.2">
      <c r="E175" s="5"/>
      <c r="F175" s="5"/>
      <c r="L175" s="5"/>
      <c r="N175" s="5"/>
      <c r="S175" s="6"/>
    </row>
    <row r="176" spans="5:19" ht="15.75" customHeight="1" x14ac:dyDescent="0.2">
      <c r="E176" s="5"/>
      <c r="F176" s="5"/>
      <c r="L176" s="5"/>
      <c r="N176" s="5"/>
      <c r="S176" s="6"/>
    </row>
    <row r="177" spans="5:19" ht="15.75" customHeight="1" x14ac:dyDescent="0.2">
      <c r="E177" s="5"/>
      <c r="F177" s="5"/>
      <c r="L177" s="5"/>
      <c r="N177" s="5"/>
      <c r="S177" s="6"/>
    </row>
    <row r="178" spans="5:19" ht="15.75" customHeight="1" x14ac:dyDescent="0.2">
      <c r="E178" s="5"/>
      <c r="F178" s="5"/>
      <c r="L178" s="5"/>
      <c r="N178" s="5"/>
      <c r="S178" s="6"/>
    </row>
    <row r="179" spans="5:19" ht="15.75" customHeight="1" x14ac:dyDescent="0.2">
      <c r="E179" s="5"/>
      <c r="F179" s="5"/>
      <c r="L179" s="5"/>
      <c r="N179" s="5"/>
      <c r="S179" s="6"/>
    </row>
    <row r="180" spans="5:19" ht="15.75" customHeight="1" x14ac:dyDescent="0.2">
      <c r="E180" s="5"/>
      <c r="F180" s="5"/>
      <c r="L180" s="5"/>
      <c r="N180" s="5"/>
      <c r="S180" s="6"/>
    </row>
    <row r="181" spans="5:19" ht="15.75" customHeight="1" x14ac:dyDescent="0.2">
      <c r="E181" s="5"/>
      <c r="F181" s="5"/>
      <c r="L181" s="5"/>
      <c r="N181" s="5"/>
      <c r="S181" s="6"/>
    </row>
    <row r="182" spans="5:19" ht="15.75" customHeight="1" x14ac:dyDescent="0.2">
      <c r="E182" s="5"/>
      <c r="F182" s="5"/>
      <c r="L182" s="5"/>
      <c r="N182" s="5"/>
      <c r="S182" s="6"/>
    </row>
    <row r="183" spans="5:19" ht="15.75" customHeight="1" x14ac:dyDescent="0.2">
      <c r="E183" s="5"/>
      <c r="F183" s="5"/>
      <c r="L183" s="5"/>
      <c r="N183" s="5"/>
      <c r="S183" s="6"/>
    </row>
    <row r="184" spans="5:19" ht="15.75" customHeight="1" x14ac:dyDescent="0.2">
      <c r="E184" s="5"/>
      <c r="F184" s="5"/>
      <c r="L184" s="5"/>
      <c r="N184" s="5"/>
      <c r="S184" s="6"/>
    </row>
    <row r="185" spans="5:19" ht="15.75" customHeight="1" x14ac:dyDescent="0.2">
      <c r="E185" s="5"/>
      <c r="F185" s="5"/>
      <c r="L185" s="5"/>
      <c r="N185" s="5"/>
      <c r="S185" s="6"/>
    </row>
    <row r="186" spans="5:19" ht="15.75" customHeight="1" x14ac:dyDescent="0.2">
      <c r="E186" s="5"/>
      <c r="F186" s="5"/>
      <c r="L186" s="5"/>
      <c r="N186" s="5"/>
      <c r="S186" s="6"/>
    </row>
    <row r="187" spans="5:19" ht="15.75" customHeight="1" x14ac:dyDescent="0.2">
      <c r="E187" s="5"/>
      <c r="F187" s="5"/>
      <c r="L187" s="5"/>
      <c r="N187" s="5"/>
      <c r="S187" s="6"/>
    </row>
    <row r="188" spans="5:19" ht="15.75" customHeight="1" x14ac:dyDescent="0.2">
      <c r="E188" s="5"/>
      <c r="F188" s="5"/>
      <c r="L188" s="5"/>
      <c r="N188" s="5"/>
      <c r="S188" s="6"/>
    </row>
    <row r="189" spans="5:19" ht="15.75" customHeight="1" x14ac:dyDescent="0.2">
      <c r="E189" s="5"/>
      <c r="F189" s="5"/>
      <c r="L189" s="5"/>
      <c r="N189" s="5"/>
      <c r="S189" s="6"/>
    </row>
    <row r="190" spans="5:19" ht="15.75" customHeight="1" x14ac:dyDescent="0.2">
      <c r="E190" s="5"/>
      <c r="F190" s="5"/>
      <c r="L190" s="5"/>
      <c r="N190" s="5"/>
      <c r="S190" s="6"/>
    </row>
    <row r="191" spans="5:19" ht="15.75" customHeight="1" x14ac:dyDescent="0.2">
      <c r="E191" s="5"/>
      <c r="F191" s="5"/>
      <c r="L191" s="5"/>
      <c r="N191" s="5"/>
      <c r="S191" s="6"/>
    </row>
    <row r="192" spans="5:19" ht="15.75" customHeight="1" x14ac:dyDescent="0.2">
      <c r="E192" s="5"/>
      <c r="F192" s="5"/>
      <c r="L192" s="5"/>
      <c r="N192" s="5"/>
      <c r="S192" s="6"/>
    </row>
    <row r="193" spans="5:19" ht="15.75" customHeight="1" x14ac:dyDescent="0.2">
      <c r="E193" s="5"/>
      <c r="F193" s="5"/>
      <c r="L193" s="5"/>
      <c r="N193" s="5"/>
      <c r="S193" s="6"/>
    </row>
    <row r="194" spans="5:19" ht="15.75" customHeight="1" x14ac:dyDescent="0.2">
      <c r="E194" s="5"/>
      <c r="F194" s="5"/>
      <c r="L194" s="5"/>
      <c r="N194" s="5"/>
      <c r="S194" s="6"/>
    </row>
    <row r="195" spans="5:19" ht="15.75" customHeight="1" x14ac:dyDescent="0.2">
      <c r="E195" s="5"/>
      <c r="F195" s="5"/>
      <c r="L195" s="5"/>
      <c r="N195" s="5"/>
      <c r="S195" s="6"/>
    </row>
    <row r="196" spans="5:19" ht="15.75" customHeight="1" x14ac:dyDescent="0.2">
      <c r="E196" s="5"/>
      <c r="F196" s="5"/>
      <c r="L196" s="5"/>
      <c r="N196" s="5"/>
      <c r="S196" s="6"/>
    </row>
    <row r="197" spans="5:19" ht="15.75" customHeight="1" x14ac:dyDescent="0.2">
      <c r="E197" s="5"/>
      <c r="F197" s="5"/>
      <c r="L197" s="5"/>
      <c r="N197" s="5"/>
      <c r="S197" s="6"/>
    </row>
    <row r="198" spans="5:19" ht="15.75" customHeight="1" x14ac:dyDescent="0.2">
      <c r="E198" s="5"/>
      <c r="F198" s="5"/>
      <c r="L198" s="5"/>
      <c r="N198" s="5"/>
      <c r="S198" s="6"/>
    </row>
    <row r="199" spans="5:19" ht="15.75" customHeight="1" x14ac:dyDescent="0.2">
      <c r="E199" s="5"/>
      <c r="F199" s="5"/>
      <c r="L199" s="5"/>
      <c r="N199" s="5"/>
      <c r="S199" s="6"/>
    </row>
    <row r="200" spans="5:19" ht="15.75" customHeight="1" x14ac:dyDescent="0.2">
      <c r="E200" s="5"/>
      <c r="F200" s="5"/>
      <c r="L200" s="5"/>
      <c r="N200" s="5"/>
      <c r="S200" s="6"/>
    </row>
    <row r="201" spans="5:19" ht="15.75" customHeight="1" x14ac:dyDescent="0.2">
      <c r="E201" s="5"/>
      <c r="F201" s="5"/>
      <c r="L201" s="5"/>
      <c r="N201" s="5"/>
      <c r="S201" s="6"/>
    </row>
    <row r="202" spans="5:19" ht="15.75" customHeight="1" x14ac:dyDescent="0.2">
      <c r="E202" s="5"/>
      <c r="F202" s="5"/>
      <c r="L202" s="5"/>
      <c r="N202" s="5"/>
      <c r="S202" s="6"/>
    </row>
    <row r="203" spans="5:19" ht="15.75" customHeight="1" x14ac:dyDescent="0.2">
      <c r="E203" s="5"/>
      <c r="F203" s="5"/>
      <c r="L203" s="5"/>
      <c r="N203" s="5"/>
      <c r="S203" s="6"/>
    </row>
    <row r="204" spans="5:19" ht="15.75" customHeight="1" x14ac:dyDescent="0.2">
      <c r="E204" s="5"/>
      <c r="F204" s="5"/>
      <c r="L204" s="5"/>
      <c r="N204" s="5"/>
      <c r="S204" s="6"/>
    </row>
    <row r="205" spans="5:19" ht="15.75" customHeight="1" x14ac:dyDescent="0.2">
      <c r="E205" s="5"/>
      <c r="F205" s="5"/>
      <c r="L205" s="5"/>
      <c r="N205" s="5"/>
      <c r="S205" s="6"/>
    </row>
    <row r="206" spans="5:19" ht="15.75" customHeight="1" x14ac:dyDescent="0.2">
      <c r="E206" s="5"/>
      <c r="F206" s="5"/>
      <c r="L206" s="5"/>
      <c r="N206" s="5"/>
      <c r="S206" s="6"/>
    </row>
    <row r="207" spans="5:19" ht="15.75" customHeight="1" x14ac:dyDescent="0.2">
      <c r="E207" s="5"/>
      <c r="F207" s="5"/>
      <c r="L207" s="5"/>
      <c r="N207" s="5"/>
      <c r="S207" s="6"/>
    </row>
    <row r="208" spans="5:19" ht="15.75" customHeight="1" x14ac:dyDescent="0.2">
      <c r="E208" s="5"/>
      <c r="F208" s="5"/>
      <c r="L208" s="5"/>
      <c r="N208" s="5"/>
      <c r="S208" s="6"/>
    </row>
    <row r="209" spans="5:19" ht="15.75" customHeight="1" x14ac:dyDescent="0.2">
      <c r="E209" s="5"/>
      <c r="F209" s="5"/>
      <c r="L209" s="5"/>
      <c r="N209" s="5"/>
      <c r="S209" s="6"/>
    </row>
    <row r="210" spans="5:19" ht="15.75" customHeight="1" x14ac:dyDescent="0.2">
      <c r="E210" s="5"/>
      <c r="F210" s="5"/>
      <c r="L210" s="5"/>
      <c r="N210" s="5"/>
      <c r="S210" s="6"/>
    </row>
    <row r="211" spans="5:19" ht="15.75" customHeight="1" x14ac:dyDescent="0.2">
      <c r="E211" s="5"/>
      <c r="F211" s="5"/>
      <c r="L211" s="5"/>
      <c r="N211" s="5"/>
      <c r="S211" s="6"/>
    </row>
    <row r="212" spans="5:19" ht="15.75" customHeight="1" x14ac:dyDescent="0.2">
      <c r="E212" s="5"/>
      <c r="F212" s="5"/>
      <c r="L212" s="5"/>
      <c r="N212" s="5"/>
      <c r="S212" s="6"/>
    </row>
    <row r="213" spans="5:19" ht="15.75" customHeight="1" x14ac:dyDescent="0.2">
      <c r="E213" s="5"/>
      <c r="F213" s="5"/>
      <c r="L213" s="5"/>
      <c r="N213" s="5"/>
      <c r="S213" s="6"/>
    </row>
    <row r="214" spans="5:19" ht="15.75" customHeight="1" x14ac:dyDescent="0.2">
      <c r="E214" s="5"/>
      <c r="F214" s="5"/>
      <c r="L214" s="5"/>
      <c r="N214" s="5"/>
      <c r="S214" s="6"/>
    </row>
    <row r="215" spans="5:19" ht="15.75" customHeight="1" x14ac:dyDescent="0.2">
      <c r="E215" s="5"/>
      <c r="F215" s="5"/>
      <c r="L215" s="5"/>
      <c r="N215" s="5"/>
      <c r="S215" s="6"/>
    </row>
    <row r="216" spans="5:19" ht="15.75" customHeight="1" x14ac:dyDescent="0.2">
      <c r="E216" s="5"/>
      <c r="F216" s="5"/>
      <c r="L216" s="5"/>
      <c r="N216" s="5"/>
      <c r="S216" s="6"/>
    </row>
    <row r="217" spans="5:19" ht="15.75" customHeight="1" x14ac:dyDescent="0.2">
      <c r="E217" s="5"/>
      <c r="F217" s="5"/>
      <c r="L217" s="5"/>
      <c r="N217" s="5"/>
      <c r="S217" s="6"/>
    </row>
    <row r="218" spans="5:19" ht="15.75" customHeight="1" x14ac:dyDescent="0.2">
      <c r="E218" s="5"/>
      <c r="F218" s="5"/>
      <c r="L218" s="5"/>
      <c r="N218" s="5"/>
      <c r="S218" s="6"/>
    </row>
    <row r="219" spans="5:19" ht="15.75" customHeight="1" x14ac:dyDescent="0.2">
      <c r="E219" s="5"/>
      <c r="F219" s="5"/>
      <c r="L219" s="5"/>
      <c r="N219" s="5"/>
      <c r="S219" s="6"/>
    </row>
    <row r="220" spans="5:19" ht="15.75" customHeight="1" x14ac:dyDescent="0.2">
      <c r="E220" s="5"/>
      <c r="F220" s="5"/>
      <c r="L220" s="5"/>
      <c r="N220" s="5"/>
      <c r="S220" s="6"/>
    </row>
    <row r="221" spans="5:19" ht="15.75" customHeight="1" x14ac:dyDescent="0.2">
      <c r="E221" s="5"/>
      <c r="F221" s="5"/>
      <c r="L221" s="5"/>
      <c r="N221" s="5"/>
      <c r="S221" s="6"/>
    </row>
    <row r="222" spans="5:19" ht="15.75" customHeight="1" x14ac:dyDescent="0.2">
      <c r="E222" s="5"/>
      <c r="F222" s="5"/>
      <c r="L222" s="5"/>
      <c r="N222" s="5"/>
      <c r="S222" s="6"/>
    </row>
    <row r="223" spans="5:19" ht="15.75" customHeight="1" x14ac:dyDescent="0.2">
      <c r="E223" s="5"/>
      <c r="F223" s="5"/>
      <c r="L223" s="5"/>
      <c r="N223" s="5"/>
      <c r="S223" s="6"/>
    </row>
    <row r="224" spans="5:19" ht="15.75" customHeight="1" x14ac:dyDescent="0.2">
      <c r="E224" s="5"/>
      <c r="F224" s="5"/>
      <c r="L224" s="5"/>
      <c r="N224" s="5"/>
      <c r="S224" s="6"/>
    </row>
    <row r="225" spans="5:19" ht="15.75" customHeight="1" x14ac:dyDescent="0.2">
      <c r="E225" s="5"/>
      <c r="F225" s="5"/>
      <c r="L225" s="5"/>
      <c r="N225" s="5"/>
      <c r="S225" s="6"/>
    </row>
    <row r="226" spans="5:19" ht="15.75" customHeight="1" x14ac:dyDescent="0.2">
      <c r="E226" s="5"/>
      <c r="F226" s="5"/>
      <c r="L226" s="5"/>
      <c r="N226" s="5"/>
      <c r="S226" s="6"/>
    </row>
    <row r="227" spans="5:19" ht="15.75" customHeight="1" x14ac:dyDescent="0.2">
      <c r="E227" s="5"/>
      <c r="F227" s="5"/>
      <c r="L227" s="5"/>
      <c r="N227" s="5"/>
      <c r="S227" s="6"/>
    </row>
    <row r="228" spans="5:19" ht="15.75" customHeight="1" x14ac:dyDescent="0.2">
      <c r="E228" s="5"/>
      <c r="F228" s="5"/>
      <c r="L228" s="5"/>
      <c r="N228" s="5"/>
      <c r="S228" s="6"/>
    </row>
    <row r="229" spans="5:19" ht="15.75" customHeight="1" x14ac:dyDescent="0.2">
      <c r="E229" s="5"/>
      <c r="F229" s="5"/>
      <c r="L229" s="5"/>
      <c r="N229" s="5"/>
      <c r="S229" s="6"/>
    </row>
    <row r="230" spans="5:19" ht="15.75" customHeight="1" x14ac:dyDescent="0.2">
      <c r="E230" s="5"/>
      <c r="F230" s="5"/>
      <c r="L230" s="5"/>
      <c r="N230" s="5"/>
      <c r="S230" s="6"/>
    </row>
    <row r="231" spans="5:19" ht="15.75" customHeight="1" x14ac:dyDescent="0.2">
      <c r="E231" s="5"/>
      <c r="F231" s="5"/>
      <c r="L231" s="5"/>
      <c r="N231" s="5"/>
      <c r="S231" s="6"/>
    </row>
    <row r="232" spans="5:19" ht="15.75" customHeight="1" x14ac:dyDescent="0.2">
      <c r="E232" s="5"/>
      <c r="F232" s="5"/>
      <c r="L232" s="5"/>
      <c r="N232" s="5"/>
      <c r="S232" s="6"/>
    </row>
    <row r="233" spans="5:19" ht="15.75" customHeight="1" x14ac:dyDescent="0.2">
      <c r="E233" s="5"/>
      <c r="F233" s="5"/>
      <c r="L233" s="5"/>
      <c r="N233" s="5"/>
      <c r="S233" s="6"/>
    </row>
    <row r="234" spans="5:19" ht="15.75" customHeight="1" x14ac:dyDescent="0.2">
      <c r="E234" s="5"/>
      <c r="F234" s="5"/>
      <c r="L234" s="5"/>
      <c r="N234" s="5"/>
      <c r="S234" s="6"/>
    </row>
    <row r="235" spans="5:19" ht="15.75" customHeight="1" x14ac:dyDescent="0.2">
      <c r="E235" s="5"/>
      <c r="F235" s="5"/>
      <c r="L235" s="5"/>
      <c r="N235" s="5"/>
      <c r="S235" s="6"/>
    </row>
    <row r="236" spans="5:19" ht="15.75" customHeight="1" x14ac:dyDescent="0.2">
      <c r="E236" s="5"/>
      <c r="F236" s="5"/>
      <c r="L236" s="5"/>
      <c r="N236" s="5"/>
      <c r="S236" s="6"/>
    </row>
    <row r="237" spans="5:19" ht="15.75" customHeight="1" x14ac:dyDescent="0.2">
      <c r="E237" s="5"/>
      <c r="F237" s="5"/>
      <c r="L237" s="5"/>
      <c r="N237" s="5"/>
      <c r="S237" s="6"/>
    </row>
    <row r="238" spans="5:19" ht="15.75" customHeight="1" x14ac:dyDescent="0.2">
      <c r="E238" s="5"/>
      <c r="F238" s="5"/>
      <c r="L238" s="5"/>
      <c r="N238" s="5"/>
      <c r="S238" s="6"/>
    </row>
    <row r="239" spans="5:19" ht="15.75" customHeight="1" x14ac:dyDescent="0.2">
      <c r="E239" s="5"/>
      <c r="F239" s="5"/>
      <c r="L239" s="5"/>
      <c r="N239" s="5"/>
      <c r="S239" s="6"/>
    </row>
    <row r="240" spans="5:19" ht="15.75" customHeight="1" x14ac:dyDescent="0.2">
      <c r="E240" s="5"/>
      <c r="F240" s="5"/>
      <c r="L240" s="5"/>
      <c r="N240" s="5"/>
      <c r="S240" s="6"/>
    </row>
    <row r="241" spans="5:19" ht="15.75" customHeight="1" x14ac:dyDescent="0.2">
      <c r="E241" s="5"/>
      <c r="F241" s="5"/>
      <c r="L241" s="5"/>
      <c r="N241" s="5"/>
      <c r="S241" s="6"/>
    </row>
    <row r="242" spans="5:19" ht="15.75" customHeight="1" x14ac:dyDescent="0.2">
      <c r="E242" s="5"/>
      <c r="F242" s="5"/>
      <c r="L242" s="5"/>
      <c r="N242" s="5"/>
      <c r="S242" s="6"/>
    </row>
    <row r="243" spans="5:19" ht="15.75" customHeight="1" x14ac:dyDescent="0.2">
      <c r="E243" s="5"/>
      <c r="F243" s="5"/>
      <c r="L243" s="5"/>
      <c r="N243" s="5"/>
      <c r="S243" s="6"/>
    </row>
    <row r="244" spans="5:19" ht="15.75" customHeight="1" x14ac:dyDescent="0.2">
      <c r="E244" s="5"/>
      <c r="F244" s="5"/>
      <c r="L244" s="5"/>
      <c r="N244" s="5"/>
      <c r="S244" s="6"/>
    </row>
    <row r="245" spans="5:19" ht="15.75" customHeight="1" x14ac:dyDescent="0.2">
      <c r="E245" s="5"/>
      <c r="F245" s="5"/>
      <c r="L245" s="5"/>
      <c r="N245" s="5"/>
      <c r="S245" s="6"/>
    </row>
    <row r="246" spans="5:19" ht="15.75" customHeight="1" x14ac:dyDescent="0.2">
      <c r="E246" s="5"/>
      <c r="F246" s="5"/>
      <c r="L246" s="5"/>
      <c r="N246" s="5"/>
      <c r="S246" s="6"/>
    </row>
    <row r="247" spans="5:19" ht="15.75" customHeight="1" x14ac:dyDescent="0.2">
      <c r="E247" s="5"/>
      <c r="F247" s="5"/>
      <c r="L247" s="5"/>
      <c r="N247" s="5"/>
      <c r="S247" s="6"/>
    </row>
    <row r="248" spans="5:19" ht="15.75" customHeight="1" x14ac:dyDescent="0.2">
      <c r="E248" s="5"/>
      <c r="F248" s="5"/>
      <c r="L248" s="5"/>
      <c r="N248" s="5"/>
      <c r="S248" s="6"/>
    </row>
    <row r="249" spans="5:19" ht="15.75" customHeight="1" x14ac:dyDescent="0.2">
      <c r="E249" s="5"/>
      <c r="F249" s="5"/>
      <c r="L249" s="5"/>
      <c r="N249" s="5"/>
      <c r="S249" s="6"/>
    </row>
    <row r="250" spans="5:19" ht="15.75" customHeight="1" x14ac:dyDescent="0.2">
      <c r="E250" s="5"/>
      <c r="F250" s="5"/>
      <c r="L250" s="5"/>
      <c r="N250" s="5"/>
      <c r="S250" s="6"/>
    </row>
    <row r="251" spans="5:19" ht="15.75" customHeight="1" x14ac:dyDescent="0.2">
      <c r="E251" s="5"/>
      <c r="F251" s="5"/>
      <c r="L251" s="5"/>
      <c r="N251" s="5"/>
      <c r="S251" s="6"/>
    </row>
    <row r="252" spans="5:19" ht="15.75" customHeight="1" x14ac:dyDescent="0.2">
      <c r="E252" s="5"/>
      <c r="F252" s="5"/>
      <c r="L252" s="5"/>
      <c r="N252" s="5"/>
      <c r="S252" s="6"/>
    </row>
    <row r="253" spans="5:19" ht="15.75" customHeight="1" x14ac:dyDescent="0.2">
      <c r="E253" s="5"/>
      <c r="F253" s="5"/>
      <c r="L253" s="5"/>
      <c r="N253" s="5"/>
      <c r="S253" s="6"/>
    </row>
    <row r="254" spans="5:19" ht="15.75" customHeight="1" x14ac:dyDescent="0.2">
      <c r="E254" s="5"/>
      <c r="F254" s="5"/>
      <c r="L254" s="5"/>
      <c r="N254" s="5"/>
      <c r="S254" s="6"/>
    </row>
    <row r="255" spans="5:19" ht="15.75" customHeight="1" x14ac:dyDescent="0.2">
      <c r="E255" s="5"/>
      <c r="F255" s="5"/>
      <c r="L255" s="5"/>
      <c r="N255" s="5"/>
      <c r="S255" s="6"/>
    </row>
    <row r="256" spans="5:19" ht="15.75" customHeight="1" x14ac:dyDescent="0.2">
      <c r="E256" s="5"/>
      <c r="F256" s="5"/>
      <c r="L256" s="5"/>
      <c r="N256" s="5"/>
      <c r="S256" s="6"/>
    </row>
    <row r="257" spans="5:19" ht="15.75" customHeight="1" x14ac:dyDescent="0.2">
      <c r="E257" s="5"/>
      <c r="F257" s="5"/>
      <c r="L257" s="5"/>
      <c r="N257" s="5"/>
      <c r="S257" s="6"/>
    </row>
    <row r="258" spans="5:19" ht="15.75" customHeight="1" x14ac:dyDescent="0.2">
      <c r="E258" s="5"/>
      <c r="F258" s="5"/>
      <c r="L258" s="5"/>
      <c r="N258" s="5"/>
      <c r="S258" s="6"/>
    </row>
    <row r="259" spans="5:19" ht="15.75" customHeight="1" x14ac:dyDescent="0.2">
      <c r="E259" s="5"/>
      <c r="F259" s="5"/>
      <c r="L259" s="5"/>
      <c r="N259" s="5"/>
      <c r="S259" s="6"/>
    </row>
    <row r="260" spans="5:19" ht="15.75" customHeight="1" x14ac:dyDescent="0.2">
      <c r="E260" s="5"/>
      <c r="F260" s="5"/>
      <c r="L260" s="5"/>
      <c r="N260" s="5"/>
      <c r="S260" s="6"/>
    </row>
    <row r="261" spans="5:19" ht="15.75" customHeight="1" x14ac:dyDescent="0.2">
      <c r="E261" s="5"/>
      <c r="F261" s="5"/>
      <c r="L261" s="5"/>
      <c r="N261" s="5"/>
      <c r="S261" s="6"/>
    </row>
    <row r="262" spans="5:19" ht="15.75" customHeight="1" x14ac:dyDescent="0.2">
      <c r="E262" s="5"/>
      <c r="F262" s="5"/>
      <c r="L262" s="5"/>
      <c r="N262" s="5"/>
      <c r="S262" s="6"/>
    </row>
    <row r="263" spans="5:19" ht="15.75" customHeight="1" x14ac:dyDescent="0.2">
      <c r="E263" s="5"/>
      <c r="F263" s="5"/>
      <c r="L263" s="5"/>
      <c r="N263" s="5"/>
      <c r="S263" s="6"/>
    </row>
    <row r="264" spans="5:19" ht="15.75" customHeight="1" x14ac:dyDescent="0.2">
      <c r="E264" s="5"/>
      <c r="F264" s="5"/>
      <c r="L264" s="5"/>
      <c r="N264" s="5"/>
      <c r="S264" s="6"/>
    </row>
    <row r="265" spans="5:19" ht="15.75" customHeight="1" x14ac:dyDescent="0.2">
      <c r="E265" s="5"/>
      <c r="F265" s="5"/>
      <c r="L265" s="5"/>
      <c r="N265" s="5"/>
      <c r="S265" s="6"/>
    </row>
    <row r="266" spans="5:19" ht="15.75" customHeight="1" x14ac:dyDescent="0.2">
      <c r="E266" s="5"/>
      <c r="F266" s="5"/>
      <c r="L266" s="5"/>
      <c r="N266" s="5"/>
      <c r="S266" s="6"/>
    </row>
    <row r="267" spans="5:19" ht="15.75" customHeight="1" x14ac:dyDescent="0.2">
      <c r="E267" s="5"/>
      <c r="F267" s="5"/>
      <c r="L267" s="5"/>
      <c r="N267" s="5"/>
      <c r="S267" s="6"/>
    </row>
    <row r="268" spans="5:19" ht="15.75" customHeight="1" x14ac:dyDescent="0.2">
      <c r="E268" s="5"/>
      <c r="F268" s="5"/>
      <c r="L268" s="5"/>
      <c r="N268" s="5"/>
      <c r="S268" s="6"/>
    </row>
    <row r="269" spans="5:19" ht="15.75" customHeight="1" x14ac:dyDescent="0.2">
      <c r="E269" s="5"/>
      <c r="F269" s="5"/>
      <c r="L269" s="5"/>
      <c r="N269" s="5"/>
      <c r="S269" s="6"/>
    </row>
    <row r="270" spans="5:19" ht="15.75" customHeight="1" x14ac:dyDescent="0.2">
      <c r="E270" s="5"/>
      <c r="F270" s="5"/>
      <c r="L270" s="5"/>
      <c r="N270" s="5"/>
      <c r="S270" s="6"/>
    </row>
    <row r="271" spans="5:19" ht="15.75" customHeight="1" x14ac:dyDescent="0.2">
      <c r="E271" s="5"/>
      <c r="F271" s="5"/>
      <c r="L271" s="5"/>
      <c r="N271" s="5"/>
      <c r="S271" s="6"/>
    </row>
    <row r="272" spans="5:19" ht="15.75" customHeight="1" x14ac:dyDescent="0.2">
      <c r="E272" s="5"/>
      <c r="F272" s="5"/>
      <c r="L272" s="5"/>
      <c r="N272" s="5"/>
      <c r="S272" s="6"/>
    </row>
    <row r="273" spans="5:19" ht="15.75" customHeight="1" x14ac:dyDescent="0.2">
      <c r="E273" s="5"/>
      <c r="F273" s="5"/>
      <c r="L273" s="5"/>
      <c r="N273" s="5"/>
      <c r="S273" s="6"/>
    </row>
    <row r="274" spans="5:19" ht="15.75" customHeight="1" x14ac:dyDescent="0.2">
      <c r="E274" s="5"/>
      <c r="F274" s="5"/>
      <c r="L274" s="5"/>
      <c r="N274" s="5"/>
      <c r="S274" s="6"/>
    </row>
    <row r="275" spans="5:19" ht="15.75" customHeight="1" x14ac:dyDescent="0.2">
      <c r="E275" s="5"/>
      <c r="F275" s="5"/>
      <c r="L275" s="5"/>
      <c r="N275" s="5"/>
      <c r="S275" s="6"/>
    </row>
    <row r="276" spans="5:19" ht="15.75" customHeight="1" x14ac:dyDescent="0.2">
      <c r="E276" s="5"/>
      <c r="F276" s="5"/>
      <c r="L276" s="5"/>
      <c r="N276" s="5"/>
      <c r="S276" s="6"/>
    </row>
    <row r="277" spans="5:19" ht="15.75" customHeight="1" x14ac:dyDescent="0.2">
      <c r="E277" s="5"/>
      <c r="F277" s="5"/>
      <c r="L277" s="5"/>
      <c r="N277" s="5"/>
      <c r="S277" s="6"/>
    </row>
    <row r="278" spans="5:19" ht="15.75" customHeight="1" x14ac:dyDescent="0.2">
      <c r="E278" s="5"/>
      <c r="F278" s="5"/>
      <c r="L278" s="5"/>
      <c r="N278" s="5"/>
      <c r="S278" s="6"/>
    </row>
    <row r="279" spans="5:19" ht="15.75" customHeight="1" x14ac:dyDescent="0.2">
      <c r="E279" s="5"/>
      <c r="F279" s="5"/>
      <c r="L279" s="5"/>
      <c r="N279" s="5"/>
      <c r="S279" s="6"/>
    </row>
    <row r="280" spans="5:19" ht="15.75" customHeight="1" x14ac:dyDescent="0.2">
      <c r="E280" s="5"/>
      <c r="F280" s="5"/>
      <c r="L280" s="5"/>
      <c r="N280" s="5"/>
      <c r="S280" s="6"/>
    </row>
    <row r="281" spans="5:19" ht="15.75" customHeight="1" x14ac:dyDescent="0.2">
      <c r="E281" s="5"/>
      <c r="F281" s="5"/>
      <c r="L281" s="5"/>
      <c r="N281" s="5"/>
      <c r="S281" s="6"/>
    </row>
    <row r="282" spans="5:19" ht="15.75" customHeight="1" x14ac:dyDescent="0.2">
      <c r="E282" s="5"/>
      <c r="F282" s="5"/>
      <c r="L282" s="5"/>
      <c r="N282" s="5"/>
      <c r="S282" s="6"/>
    </row>
    <row r="283" spans="5:19" ht="15.75" customHeight="1" x14ac:dyDescent="0.2">
      <c r="E283" s="5"/>
      <c r="F283" s="5"/>
      <c r="L283" s="5"/>
      <c r="N283" s="5"/>
      <c r="S283" s="6"/>
    </row>
    <row r="284" spans="5:19" ht="15.75" customHeight="1" x14ac:dyDescent="0.2">
      <c r="E284" s="5"/>
      <c r="F284" s="5"/>
      <c r="L284" s="5"/>
      <c r="N284" s="5"/>
      <c r="S284" s="6"/>
    </row>
    <row r="285" spans="5:19" ht="15.75" customHeight="1" x14ac:dyDescent="0.2">
      <c r="E285" s="5"/>
      <c r="F285" s="5"/>
      <c r="L285" s="5"/>
      <c r="N285" s="5"/>
      <c r="S285" s="6"/>
    </row>
    <row r="286" spans="5:19" ht="15.75" customHeight="1" x14ac:dyDescent="0.2">
      <c r="E286" s="5"/>
      <c r="F286" s="5"/>
      <c r="L286" s="5"/>
      <c r="N286" s="5"/>
      <c r="S286" s="6"/>
    </row>
    <row r="287" spans="5:19" ht="15.75" customHeight="1" x14ac:dyDescent="0.2">
      <c r="E287" s="5"/>
      <c r="F287" s="5"/>
      <c r="L287" s="5"/>
      <c r="N287" s="5"/>
      <c r="S287" s="6"/>
    </row>
    <row r="288" spans="5:19" ht="15.75" customHeight="1" x14ac:dyDescent="0.2">
      <c r="E288" s="5"/>
      <c r="F288" s="5"/>
      <c r="L288" s="5"/>
      <c r="N288" s="5"/>
      <c r="S288" s="6"/>
    </row>
    <row r="289" spans="5:19" ht="15.75" customHeight="1" x14ac:dyDescent="0.2">
      <c r="E289" s="5"/>
      <c r="F289" s="5"/>
      <c r="L289" s="5"/>
      <c r="N289" s="5"/>
      <c r="S289" s="6"/>
    </row>
    <row r="290" spans="5:19" ht="15.75" customHeight="1" x14ac:dyDescent="0.2">
      <c r="E290" s="5"/>
      <c r="F290" s="5"/>
      <c r="L290" s="5"/>
      <c r="N290" s="5"/>
      <c r="S290" s="6"/>
    </row>
    <row r="291" spans="5:19" ht="15.75" customHeight="1" x14ac:dyDescent="0.2">
      <c r="E291" s="5"/>
      <c r="F291" s="5"/>
      <c r="L291" s="5"/>
      <c r="N291" s="5"/>
      <c r="S291" s="6"/>
    </row>
    <row r="292" spans="5:19" ht="15.75" customHeight="1" x14ac:dyDescent="0.2">
      <c r="E292" s="5"/>
      <c r="F292" s="5"/>
      <c r="L292" s="5"/>
      <c r="N292" s="5"/>
      <c r="S292" s="6"/>
    </row>
    <row r="293" spans="5:19" ht="15.75" customHeight="1" x14ac:dyDescent="0.2">
      <c r="E293" s="5"/>
      <c r="F293" s="5"/>
      <c r="L293" s="5"/>
      <c r="N293" s="5"/>
      <c r="S293" s="6"/>
    </row>
    <row r="294" spans="5:19" ht="15.75" customHeight="1" x14ac:dyDescent="0.2">
      <c r="E294" s="5"/>
      <c r="F294" s="5"/>
      <c r="L294" s="5"/>
      <c r="N294" s="5"/>
      <c r="S294" s="6"/>
    </row>
    <row r="295" spans="5:19" ht="15.75" customHeight="1" x14ac:dyDescent="0.2">
      <c r="E295" s="5"/>
      <c r="F295" s="5"/>
      <c r="L295" s="5"/>
      <c r="N295" s="5"/>
      <c r="S295" s="6"/>
    </row>
    <row r="296" spans="5:19" ht="15.75" customHeight="1" x14ac:dyDescent="0.2">
      <c r="E296" s="5"/>
      <c r="F296" s="5"/>
      <c r="L296" s="5"/>
      <c r="N296" s="5"/>
      <c r="S296" s="6"/>
    </row>
    <row r="297" spans="5:19" ht="15.75" customHeight="1" x14ac:dyDescent="0.2">
      <c r="E297" s="5"/>
      <c r="F297" s="5"/>
      <c r="L297" s="5"/>
      <c r="N297" s="5"/>
      <c r="S297" s="6"/>
    </row>
    <row r="298" spans="5:19" ht="15.75" customHeight="1" x14ac:dyDescent="0.2">
      <c r="E298" s="5"/>
      <c r="F298" s="5"/>
      <c r="L298" s="5"/>
      <c r="N298" s="5"/>
      <c r="S298" s="6"/>
    </row>
    <row r="299" spans="5:19" ht="15.75" customHeight="1" x14ac:dyDescent="0.2">
      <c r="E299" s="5"/>
      <c r="F299" s="5"/>
      <c r="L299" s="5"/>
      <c r="N299" s="5"/>
      <c r="S299" s="6"/>
    </row>
    <row r="300" spans="5:19" ht="15.75" customHeight="1" x14ac:dyDescent="0.2">
      <c r="E300" s="5"/>
      <c r="F300" s="5"/>
      <c r="L300" s="5"/>
      <c r="N300" s="5"/>
      <c r="S300" s="6"/>
    </row>
    <row r="301" spans="5:19" ht="15.75" customHeight="1" x14ac:dyDescent="0.2">
      <c r="E301" s="5"/>
      <c r="F301" s="5"/>
      <c r="L301" s="5"/>
      <c r="N301" s="5"/>
      <c r="S301" s="6"/>
    </row>
    <row r="302" spans="5:19" ht="15.75" customHeight="1" x14ac:dyDescent="0.2">
      <c r="E302" s="5"/>
      <c r="F302" s="5"/>
      <c r="L302" s="5"/>
      <c r="N302" s="5"/>
      <c r="S302" s="6"/>
    </row>
    <row r="303" spans="5:19" ht="15.75" customHeight="1" x14ac:dyDescent="0.2">
      <c r="E303" s="5"/>
      <c r="F303" s="5"/>
      <c r="L303" s="5"/>
      <c r="N303" s="5"/>
      <c r="S303" s="6"/>
    </row>
    <row r="304" spans="5:19" ht="15.75" customHeight="1" x14ac:dyDescent="0.2">
      <c r="E304" s="5"/>
      <c r="F304" s="5"/>
      <c r="L304" s="5"/>
      <c r="N304" s="5"/>
      <c r="S304" s="6"/>
    </row>
    <row r="305" spans="5:19" ht="15.75" customHeight="1" x14ac:dyDescent="0.2">
      <c r="E305" s="5"/>
      <c r="F305" s="5"/>
      <c r="L305" s="5"/>
      <c r="N305" s="5"/>
      <c r="S305" s="6"/>
    </row>
    <row r="306" spans="5:19" ht="15.75" customHeight="1" x14ac:dyDescent="0.2">
      <c r="E306" s="5"/>
      <c r="F306" s="5"/>
      <c r="L306" s="5"/>
      <c r="N306" s="5"/>
      <c r="S306" s="6"/>
    </row>
    <row r="307" spans="5:19" ht="15.75" customHeight="1" x14ac:dyDescent="0.2">
      <c r="E307" s="5"/>
      <c r="F307" s="5"/>
      <c r="L307" s="5"/>
      <c r="N307" s="5"/>
      <c r="S307" s="6"/>
    </row>
    <row r="308" spans="5:19" ht="15.75" customHeight="1" x14ac:dyDescent="0.2">
      <c r="E308" s="5"/>
      <c r="F308" s="5"/>
      <c r="L308" s="5"/>
      <c r="N308" s="5"/>
      <c r="S308" s="6"/>
    </row>
    <row r="309" spans="5:19" ht="15.75" customHeight="1" x14ac:dyDescent="0.2">
      <c r="E309" s="5"/>
      <c r="F309" s="5"/>
      <c r="L309" s="5"/>
      <c r="N309" s="5"/>
      <c r="S309" s="6"/>
    </row>
    <row r="310" spans="5:19" ht="15.75" customHeight="1" x14ac:dyDescent="0.2">
      <c r="E310" s="5"/>
      <c r="F310" s="5"/>
      <c r="L310" s="5"/>
      <c r="N310" s="5"/>
      <c r="S310" s="6"/>
    </row>
    <row r="311" spans="5:19" ht="15.75" customHeight="1" x14ac:dyDescent="0.2">
      <c r="E311" s="5"/>
      <c r="F311" s="5"/>
      <c r="L311" s="5"/>
      <c r="N311" s="5"/>
      <c r="S311" s="6"/>
    </row>
    <row r="312" spans="5:19" ht="15.75" customHeight="1" x14ac:dyDescent="0.2">
      <c r="E312" s="5"/>
      <c r="F312" s="5"/>
      <c r="L312" s="5"/>
      <c r="N312" s="5"/>
      <c r="S312" s="6"/>
    </row>
    <row r="313" spans="5:19" ht="15.75" customHeight="1" x14ac:dyDescent="0.2">
      <c r="E313" s="5"/>
      <c r="F313" s="5"/>
      <c r="L313" s="5"/>
      <c r="N313" s="5"/>
      <c r="S313" s="6"/>
    </row>
    <row r="314" spans="5:19" ht="15.75" customHeight="1" x14ac:dyDescent="0.2">
      <c r="E314" s="5"/>
      <c r="F314" s="5"/>
      <c r="L314" s="5"/>
      <c r="N314" s="5"/>
      <c r="S314" s="6"/>
    </row>
    <row r="315" spans="5:19" ht="15.75" customHeight="1" x14ac:dyDescent="0.2">
      <c r="E315" s="5"/>
      <c r="F315" s="5"/>
      <c r="L315" s="5"/>
      <c r="N315" s="5"/>
      <c r="S315" s="6"/>
    </row>
    <row r="316" spans="5:19" ht="15.75" customHeight="1" x14ac:dyDescent="0.2">
      <c r="E316" s="5"/>
      <c r="F316" s="5"/>
      <c r="L316" s="5"/>
      <c r="N316" s="5"/>
      <c r="S316" s="6"/>
    </row>
    <row r="317" spans="5:19" ht="15.75" customHeight="1" x14ac:dyDescent="0.2">
      <c r="E317" s="5"/>
      <c r="F317" s="5"/>
      <c r="L317" s="5"/>
      <c r="N317" s="5"/>
      <c r="S317" s="6"/>
    </row>
    <row r="318" spans="5:19" ht="15.75" customHeight="1" x14ac:dyDescent="0.2">
      <c r="E318" s="5"/>
      <c r="F318" s="5"/>
      <c r="L318" s="5"/>
      <c r="N318" s="5"/>
      <c r="S318" s="6"/>
    </row>
    <row r="319" spans="5:19" ht="15.75" customHeight="1" x14ac:dyDescent="0.2">
      <c r="E319" s="5"/>
      <c r="F319" s="5"/>
      <c r="L319" s="5"/>
      <c r="N319" s="5"/>
      <c r="S319" s="6"/>
    </row>
    <row r="320" spans="5:19" ht="15.75" customHeight="1" x14ac:dyDescent="0.2">
      <c r="E320" s="5"/>
      <c r="F320" s="5"/>
      <c r="L320" s="5"/>
      <c r="N320" s="5"/>
      <c r="S320" s="6"/>
    </row>
    <row r="321" spans="5:19" ht="15.75" customHeight="1" x14ac:dyDescent="0.2">
      <c r="E321" s="5"/>
      <c r="F321" s="5"/>
      <c r="L321" s="5"/>
      <c r="N321" s="5"/>
      <c r="S321" s="6"/>
    </row>
    <row r="322" spans="5:19" ht="15.75" customHeight="1" x14ac:dyDescent="0.2">
      <c r="E322" s="5"/>
      <c r="F322" s="5"/>
      <c r="L322" s="5"/>
      <c r="N322" s="5"/>
      <c r="S322" s="6"/>
    </row>
    <row r="323" spans="5:19" ht="15.75" customHeight="1" x14ac:dyDescent="0.2">
      <c r="E323" s="5"/>
      <c r="F323" s="5"/>
      <c r="L323" s="5"/>
      <c r="N323" s="5"/>
      <c r="S323" s="6"/>
    </row>
    <row r="324" spans="5:19" ht="15.75" customHeight="1" x14ac:dyDescent="0.2">
      <c r="E324" s="5"/>
      <c r="F324" s="5"/>
      <c r="L324" s="5"/>
      <c r="N324" s="5"/>
      <c r="S324" s="6"/>
    </row>
    <row r="325" spans="5:19" ht="15.75" customHeight="1" x14ac:dyDescent="0.2">
      <c r="E325" s="5"/>
      <c r="F325" s="5"/>
      <c r="L325" s="5"/>
      <c r="N325" s="5"/>
      <c r="S325" s="6"/>
    </row>
    <row r="326" spans="5:19" ht="15.75" customHeight="1" x14ac:dyDescent="0.2">
      <c r="E326" s="5"/>
      <c r="F326" s="5"/>
      <c r="L326" s="5"/>
      <c r="N326" s="5"/>
      <c r="S326" s="6"/>
    </row>
    <row r="327" spans="5:19" ht="15.75" customHeight="1" x14ac:dyDescent="0.2">
      <c r="E327" s="5"/>
      <c r="F327" s="5"/>
      <c r="L327" s="5"/>
      <c r="N327" s="5"/>
      <c r="S327" s="6"/>
    </row>
    <row r="328" spans="5:19" ht="15.75" customHeight="1" x14ac:dyDescent="0.2">
      <c r="E328" s="5"/>
      <c r="F328" s="5"/>
      <c r="L328" s="5"/>
      <c r="N328" s="5"/>
      <c r="S328" s="6"/>
    </row>
    <row r="329" spans="5:19" ht="15.75" customHeight="1" x14ac:dyDescent="0.2">
      <c r="E329" s="5"/>
      <c r="F329" s="5"/>
      <c r="L329" s="5"/>
      <c r="N329" s="5"/>
      <c r="S329" s="6"/>
    </row>
    <row r="330" spans="5:19" ht="15.75" customHeight="1" x14ac:dyDescent="0.2">
      <c r="E330" s="5"/>
      <c r="F330" s="5"/>
      <c r="L330" s="5"/>
      <c r="N330" s="5"/>
      <c r="S330" s="6"/>
    </row>
    <row r="331" spans="5:19" ht="15.75" customHeight="1" x14ac:dyDescent="0.2">
      <c r="E331" s="5"/>
      <c r="F331" s="5"/>
      <c r="L331" s="5"/>
      <c r="N331" s="5"/>
      <c r="S331" s="6"/>
    </row>
    <row r="332" spans="5:19" ht="15.75" customHeight="1" x14ac:dyDescent="0.2">
      <c r="E332" s="5"/>
      <c r="F332" s="5"/>
      <c r="L332" s="5"/>
      <c r="N332" s="5"/>
      <c r="S332" s="6"/>
    </row>
    <row r="333" spans="5:19" ht="15.75" customHeight="1" x14ac:dyDescent="0.2">
      <c r="E333" s="5"/>
      <c r="F333" s="5"/>
      <c r="L333" s="5"/>
      <c r="N333" s="5"/>
      <c r="S333" s="6"/>
    </row>
    <row r="334" spans="5:19" ht="15.75" customHeight="1" x14ac:dyDescent="0.2">
      <c r="E334" s="5"/>
      <c r="F334" s="5"/>
      <c r="L334" s="5"/>
      <c r="N334" s="5"/>
      <c r="S334" s="6"/>
    </row>
    <row r="335" spans="5:19" ht="15.75" customHeight="1" x14ac:dyDescent="0.2">
      <c r="E335" s="5"/>
      <c r="F335" s="5"/>
      <c r="L335" s="5"/>
      <c r="N335" s="5"/>
      <c r="S335" s="6"/>
    </row>
    <row r="336" spans="5:19" ht="15.75" customHeight="1" x14ac:dyDescent="0.2">
      <c r="E336" s="5"/>
      <c r="F336" s="5"/>
      <c r="L336" s="5"/>
      <c r="N336" s="5"/>
      <c r="S336" s="6"/>
    </row>
    <row r="337" spans="5:19" ht="15.75" customHeight="1" x14ac:dyDescent="0.2">
      <c r="E337" s="5"/>
      <c r="F337" s="5"/>
      <c r="L337" s="5"/>
      <c r="N337" s="5"/>
      <c r="S337" s="6"/>
    </row>
    <row r="338" spans="5:19" ht="15.75" customHeight="1" x14ac:dyDescent="0.2">
      <c r="E338" s="5"/>
      <c r="F338" s="5"/>
      <c r="L338" s="5"/>
      <c r="N338" s="5"/>
      <c r="S338" s="6"/>
    </row>
    <row r="339" spans="5:19" ht="15.75" customHeight="1" x14ac:dyDescent="0.2">
      <c r="E339" s="5"/>
      <c r="F339" s="5"/>
      <c r="L339" s="5"/>
      <c r="N339" s="5"/>
      <c r="S339" s="6"/>
    </row>
    <row r="340" spans="5:19" ht="15.75" customHeight="1" x14ac:dyDescent="0.2">
      <c r="E340" s="5"/>
      <c r="F340" s="5"/>
      <c r="L340" s="5"/>
      <c r="N340" s="5"/>
      <c r="S340" s="6"/>
    </row>
    <row r="341" spans="5:19" ht="15.75" customHeight="1" x14ac:dyDescent="0.2">
      <c r="E341" s="5"/>
      <c r="F341" s="5"/>
      <c r="L341" s="5"/>
      <c r="N341" s="5"/>
      <c r="S341" s="6"/>
    </row>
    <row r="342" spans="5:19" ht="15.75" customHeight="1" x14ac:dyDescent="0.2">
      <c r="E342" s="5"/>
      <c r="F342" s="5"/>
      <c r="L342" s="5"/>
      <c r="N342" s="5"/>
      <c r="S342" s="6"/>
    </row>
    <row r="343" spans="5:19" ht="15.75" customHeight="1" x14ac:dyDescent="0.2">
      <c r="E343" s="5"/>
      <c r="F343" s="5"/>
      <c r="L343" s="5"/>
      <c r="N343" s="5"/>
      <c r="S343" s="6"/>
    </row>
    <row r="344" spans="5:19" ht="15.75" customHeight="1" x14ac:dyDescent="0.2">
      <c r="E344" s="5"/>
      <c r="F344" s="5"/>
      <c r="L344" s="5"/>
      <c r="N344" s="5"/>
      <c r="S344" s="6"/>
    </row>
    <row r="345" spans="5:19" ht="15.75" customHeight="1" x14ac:dyDescent="0.2">
      <c r="E345" s="5"/>
      <c r="F345" s="5"/>
      <c r="L345" s="5"/>
      <c r="N345" s="5"/>
      <c r="S345" s="6"/>
    </row>
    <row r="346" spans="5:19" ht="15.75" customHeight="1" x14ac:dyDescent="0.2">
      <c r="E346" s="5"/>
      <c r="F346" s="5"/>
      <c r="L346" s="5"/>
      <c r="N346" s="5"/>
      <c r="S346" s="6"/>
    </row>
    <row r="347" spans="5:19" ht="15.75" customHeight="1" x14ac:dyDescent="0.2">
      <c r="E347" s="5"/>
      <c r="F347" s="5"/>
      <c r="L347" s="5"/>
      <c r="N347" s="5"/>
      <c r="S347" s="6"/>
    </row>
    <row r="348" spans="5:19" ht="15.75" customHeight="1" x14ac:dyDescent="0.2">
      <c r="E348" s="5"/>
      <c r="F348" s="5"/>
      <c r="L348" s="5"/>
      <c r="N348" s="5"/>
      <c r="S348" s="6"/>
    </row>
    <row r="349" spans="5:19" ht="15.75" customHeight="1" x14ac:dyDescent="0.2">
      <c r="E349" s="5"/>
      <c r="F349" s="5"/>
      <c r="L349" s="5"/>
      <c r="N349" s="5"/>
      <c r="S349" s="6"/>
    </row>
    <row r="350" spans="5:19" ht="15.75" customHeight="1" x14ac:dyDescent="0.2">
      <c r="E350" s="5"/>
      <c r="F350" s="5"/>
      <c r="L350" s="5"/>
      <c r="N350" s="5"/>
      <c r="S350" s="6"/>
    </row>
    <row r="351" spans="5:19" ht="15.75" customHeight="1" x14ac:dyDescent="0.2">
      <c r="E351" s="5"/>
      <c r="F351" s="5"/>
      <c r="L351" s="5"/>
      <c r="N351" s="5"/>
      <c r="S351" s="6"/>
    </row>
    <row r="352" spans="5:19" ht="15.75" customHeight="1" x14ac:dyDescent="0.2">
      <c r="E352" s="5"/>
      <c r="F352" s="5"/>
      <c r="L352" s="5"/>
      <c r="N352" s="5"/>
      <c r="S352" s="6"/>
    </row>
    <row r="353" spans="5:19" ht="15.75" customHeight="1" x14ac:dyDescent="0.2">
      <c r="E353" s="5"/>
      <c r="F353" s="5"/>
      <c r="L353" s="5"/>
      <c r="N353" s="5"/>
      <c r="S353" s="6"/>
    </row>
    <row r="354" spans="5:19" ht="15.75" customHeight="1" x14ac:dyDescent="0.2">
      <c r="E354" s="5"/>
      <c r="F354" s="5"/>
      <c r="L354" s="5"/>
      <c r="N354" s="5"/>
      <c r="S354" s="6"/>
    </row>
    <row r="355" spans="5:19" ht="15.75" customHeight="1" x14ac:dyDescent="0.2">
      <c r="E355" s="5"/>
      <c r="F355" s="5"/>
      <c r="L355" s="5"/>
      <c r="N355" s="5"/>
      <c r="S355" s="6"/>
    </row>
    <row r="356" spans="5:19" ht="15.75" customHeight="1" x14ac:dyDescent="0.2">
      <c r="E356" s="5"/>
      <c r="F356" s="5"/>
      <c r="L356" s="5"/>
      <c r="N356" s="5"/>
      <c r="S356" s="6"/>
    </row>
    <row r="357" spans="5:19" ht="15.75" customHeight="1" x14ac:dyDescent="0.2">
      <c r="E357" s="5"/>
      <c r="F357" s="5"/>
      <c r="L357" s="5"/>
      <c r="N357" s="5"/>
      <c r="S357" s="6"/>
    </row>
    <row r="358" spans="5:19" ht="15.75" customHeight="1" x14ac:dyDescent="0.2">
      <c r="E358" s="5"/>
      <c r="F358" s="5"/>
      <c r="L358" s="5"/>
      <c r="N358" s="5"/>
      <c r="S358" s="6"/>
    </row>
    <row r="359" spans="5:19" ht="15.75" customHeight="1" x14ac:dyDescent="0.2">
      <c r="E359" s="5"/>
      <c r="F359" s="5"/>
      <c r="L359" s="5"/>
      <c r="N359" s="5"/>
      <c r="S359" s="6"/>
    </row>
    <row r="360" spans="5:19" ht="15.75" customHeight="1" x14ac:dyDescent="0.2">
      <c r="E360" s="5"/>
      <c r="F360" s="5"/>
      <c r="L360" s="5"/>
      <c r="N360" s="5"/>
      <c r="S360" s="6"/>
    </row>
    <row r="361" spans="5:19" ht="15.75" customHeight="1" x14ac:dyDescent="0.2">
      <c r="E361" s="5"/>
      <c r="F361" s="5"/>
      <c r="L361" s="5"/>
      <c r="N361" s="5"/>
      <c r="S361" s="6"/>
    </row>
    <row r="362" spans="5:19" ht="15.75" customHeight="1" x14ac:dyDescent="0.2">
      <c r="E362" s="5"/>
      <c r="F362" s="5"/>
      <c r="L362" s="5"/>
      <c r="N362" s="5"/>
      <c r="S362" s="6"/>
    </row>
    <row r="363" spans="5:19" ht="15.75" customHeight="1" x14ac:dyDescent="0.2">
      <c r="E363" s="5"/>
      <c r="F363" s="5"/>
      <c r="L363" s="5"/>
      <c r="N363" s="5"/>
      <c r="S363" s="6"/>
    </row>
    <row r="364" spans="5:19" ht="15.75" customHeight="1" x14ac:dyDescent="0.2">
      <c r="E364" s="5"/>
      <c r="F364" s="5"/>
      <c r="L364" s="5"/>
      <c r="N364" s="5"/>
      <c r="S364" s="6"/>
    </row>
    <row r="365" spans="5:19" ht="15.75" customHeight="1" x14ac:dyDescent="0.2">
      <c r="E365" s="5"/>
      <c r="F365" s="5"/>
      <c r="L365" s="5"/>
      <c r="N365" s="5"/>
      <c r="S365" s="6"/>
    </row>
    <row r="366" spans="5:19" ht="15.75" customHeight="1" x14ac:dyDescent="0.2">
      <c r="E366" s="5"/>
      <c r="F366" s="5"/>
      <c r="L366" s="5"/>
      <c r="N366" s="5"/>
      <c r="S366" s="6"/>
    </row>
    <row r="367" spans="5:19" ht="15.75" customHeight="1" x14ac:dyDescent="0.2">
      <c r="E367" s="5"/>
      <c r="F367" s="5"/>
      <c r="L367" s="5"/>
      <c r="N367" s="5"/>
      <c r="S367" s="6"/>
    </row>
    <row r="368" spans="5:19" ht="15.75" customHeight="1" x14ac:dyDescent="0.2">
      <c r="E368" s="5"/>
      <c r="F368" s="5"/>
      <c r="L368" s="5"/>
      <c r="N368" s="5"/>
      <c r="S368" s="6"/>
    </row>
    <row r="369" spans="5:19" ht="15.75" customHeight="1" x14ac:dyDescent="0.2">
      <c r="E369" s="5"/>
      <c r="F369" s="5"/>
      <c r="L369" s="5"/>
      <c r="N369" s="5"/>
      <c r="S369" s="6"/>
    </row>
    <row r="370" spans="5:19" ht="15.75" customHeight="1" x14ac:dyDescent="0.2">
      <c r="E370" s="5"/>
      <c r="F370" s="5"/>
      <c r="L370" s="5"/>
      <c r="N370" s="5"/>
      <c r="S370" s="6"/>
    </row>
    <row r="371" spans="5:19" ht="15.75" customHeight="1" x14ac:dyDescent="0.2">
      <c r="E371" s="5"/>
      <c r="F371" s="5"/>
      <c r="L371" s="5"/>
      <c r="N371" s="5"/>
      <c r="S371" s="6"/>
    </row>
    <row r="372" spans="5:19" ht="15.75" customHeight="1" x14ac:dyDescent="0.2">
      <c r="E372" s="5"/>
      <c r="F372" s="5"/>
      <c r="L372" s="5"/>
      <c r="N372" s="5"/>
      <c r="S372" s="6"/>
    </row>
    <row r="373" spans="5:19" ht="15.75" customHeight="1" x14ac:dyDescent="0.2">
      <c r="E373" s="5"/>
      <c r="F373" s="5"/>
      <c r="L373" s="5"/>
      <c r="N373" s="5"/>
      <c r="S373" s="6"/>
    </row>
    <row r="374" spans="5:19" ht="15.75" customHeight="1" x14ac:dyDescent="0.2">
      <c r="E374" s="5"/>
      <c r="F374" s="5"/>
      <c r="L374" s="5"/>
      <c r="N374" s="5"/>
      <c r="S374" s="6"/>
    </row>
    <row r="375" spans="5:19" ht="15.75" customHeight="1" x14ac:dyDescent="0.2">
      <c r="E375" s="5"/>
      <c r="F375" s="5"/>
      <c r="L375" s="5"/>
      <c r="N375" s="5"/>
      <c r="S375" s="6"/>
    </row>
    <row r="376" spans="5:19" ht="15.75" customHeight="1" x14ac:dyDescent="0.2">
      <c r="E376" s="5"/>
      <c r="F376" s="5"/>
      <c r="L376" s="5"/>
      <c r="N376" s="5"/>
      <c r="S376" s="6"/>
    </row>
    <row r="377" spans="5:19" ht="15.75" customHeight="1" x14ac:dyDescent="0.2">
      <c r="E377" s="5"/>
      <c r="F377" s="5"/>
      <c r="L377" s="5"/>
      <c r="N377" s="5"/>
      <c r="S377" s="6"/>
    </row>
    <row r="378" spans="5:19" ht="15.75" customHeight="1" x14ac:dyDescent="0.2">
      <c r="E378" s="5"/>
      <c r="F378" s="5"/>
      <c r="L378" s="5"/>
      <c r="N378" s="5"/>
      <c r="S378" s="6"/>
    </row>
    <row r="379" spans="5:19" ht="15.75" customHeight="1" x14ac:dyDescent="0.2">
      <c r="E379" s="5"/>
      <c r="F379" s="5"/>
      <c r="L379" s="5"/>
      <c r="N379" s="5"/>
      <c r="S379" s="6"/>
    </row>
    <row r="380" spans="5:19" ht="15.75" customHeight="1" x14ac:dyDescent="0.2">
      <c r="E380" s="5"/>
      <c r="F380" s="5"/>
      <c r="L380" s="5"/>
      <c r="N380" s="5"/>
      <c r="S380" s="6"/>
    </row>
    <row r="381" spans="5:19" ht="15.75" customHeight="1" x14ac:dyDescent="0.2">
      <c r="E381" s="5"/>
      <c r="F381" s="5"/>
      <c r="L381" s="5"/>
      <c r="N381" s="5"/>
      <c r="S381" s="6"/>
    </row>
    <row r="382" spans="5:19" ht="15.75" customHeight="1" x14ac:dyDescent="0.2">
      <c r="E382" s="5"/>
      <c r="F382" s="5"/>
      <c r="L382" s="5"/>
      <c r="N382" s="5"/>
      <c r="S382" s="6"/>
    </row>
    <row r="383" spans="5:19" ht="15.75" customHeight="1" x14ac:dyDescent="0.2">
      <c r="E383" s="5"/>
      <c r="F383" s="5"/>
      <c r="L383" s="5"/>
      <c r="N383" s="5"/>
      <c r="S383" s="6"/>
    </row>
    <row r="384" spans="5:19" ht="15.75" customHeight="1" x14ac:dyDescent="0.2">
      <c r="E384" s="5"/>
      <c r="F384" s="5"/>
      <c r="L384" s="5"/>
      <c r="N384" s="5"/>
      <c r="S384" s="6"/>
    </row>
    <row r="385" spans="5:19" ht="15.75" customHeight="1" x14ac:dyDescent="0.2">
      <c r="E385" s="5"/>
      <c r="F385" s="5"/>
      <c r="L385" s="5"/>
      <c r="N385" s="5"/>
      <c r="S385" s="6"/>
    </row>
    <row r="386" spans="5:19" ht="15.75" customHeight="1" x14ac:dyDescent="0.2">
      <c r="E386" s="5"/>
      <c r="F386" s="5"/>
      <c r="L386" s="5"/>
      <c r="N386" s="5"/>
      <c r="S386" s="6"/>
    </row>
    <row r="387" spans="5:19" ht="15.75" customHeight="1" x14ac:dyDescent="0.2">
      <c r="E387" s="5"/>
      <c r="F387" s="5"/>
      <c r="L387" s="5"/>
      <c r="N387" s="5"/>
      <c r="S387" s="6"/>
    </row>
    <row r="388" spans="5:19" ht="15.75" customHeight="1" x14ac:dyDescent="0.2">
      <c r="E388" s="5"/>
      <c r="F388" s="5"/>
      <c r="L388" s="5"/>
      <c r="N388" s="5"/>
      <c r="S388" s="6"/>
    </row>
    <row r="389" spans="5:19" ht="15.75" customHeight="1" x14ac:dyDescent="0.2">
      <c r="E389" s="5"/>
      <c r="F389" s="5"/>
      <c r="L389" s="5"/>
      <c r="N389" s="5"/>
      <c r="S389" s="6"/>
    </row>
    <row r="390" spans="5:19" ht="15.75" customHeight="1" x14ac:dyDescent="0.2">
      <c r="E390" s="5"/>
      <c r="F390" s="5"/>
      <c r="L390" s="5"/>
      <c r="N390" s="5"/>
      <c r="S390" s="6"/>
    </row>
    <row r="391" spans="5:19" ht="15.75" customHeight="1" x14ac:dyDescent="0.2">
      <c r="E391" s="5"/>
      <c r="F391" s="5"/>
      <c r="L391" s="5"/>
      <c r="N391" s="5"/>
      <c r="S391" s="6"/>
    </row>
    <row r="392" spans="5:19" ht="15.75" customHeight="1" x14ac:dyDescent="0.2">
      <c r="E392" s="5"/>
      <c r="F392" s="5"/>
      <c r="L392" s="5"/>
      <c r="N392" s="5"/>
      <c r="S392" s="6"/>
    </row>
    <row r="393" spans="5:19" ht="15.75" customHeight="1" x14ac:dyDescent="0.2">
      <c r="E393" s="5"/>
      <c r="F393" s="5"/>
      <c r="L393" s="5"/>
      <c r="N393" s="5"/>
      <c r="S393" s="6"/>
    </row>
    <row r="394" spans="5:19" ht="15.75" customHeight="1" x14ac:dyDescent="0.2">
      <c r="E394" s="5"/>
      <c r="F394" s="5"/>
      <c r="L394" s="5"/>
      <c r="N394" s="5"/>
      <c r="S394" s="6"/>
    </row>
    <row r="395" spans="5:19" ht="15.75" customHeight="1" x14ac:dyDescent="0.2">
      <c r="E395" s="5"/>
      <c r="F395" s="5"/>
      <c r="L395" s="5"/>
      <c r="N395" s="5"/>
      <c r="S395" s="6"/>
    </row>
    <row r="396" spans="5:19" ht="15.75" customHeight="1" x14ac:dyDescent="0.2">
      <c r="E396" s="5"/>
      <c r="F396" s="5"/>
      <c r="L396" s="5"/>
      <c r="N396" s="5"/>
      <c r="S396" s="6"/>
    </row>
    <row r="397" spans="5:19" ht="15.75" customHeight="1" x14ac:dyDescent="0.2">
      <c r="E397" s="5"/>
      <c r="F397" s="5"/>
      <c r="L397" s="5"/>
      <c r="N397" s="5"/>
      <c r="S397" s="6"/>
    </row>
    <row r="398" spans="5:19" ht="15.75" customHeight="1" x14ac:dyDescent="0.2">
      <c r="E398" s="5"/>
      <c r="F398" s="5"/>
      <c r="L398" s="5"/>
      <c r="N398" s="5"/>
      <c r="S398" s="6"/>
    </row>
    <row r="399" spans="5:19" ht="15.75" customHeight="1" x14ac:dyDescent="0.2">
      <c r="E399" s="5"/>
      <c r="F399" s="5"/>
      <c r="L399" s="5"/>
      <c r="N399" s="5"/>
      <c r="S399" s="6"/>
    </row>
    <row r="400" spans="5:19" ht="15.75" customHeight="1" x14ac:dyDescent="0.2">
      <c r="E400" s="5"/>
      <c r="F400" s="5"/>
      <c r="L400" s="5"/>
      <c r="N400" s="5"/>
      <c r="S400" s="6"/>
    </row>
    <row r="401" spans="5:19" ht="15.75" customHeight="1" x14ac:dyDescent="0.2">
      <c r="E401" s="5"/>
      <c r="F401" s="5"/>
      <c r="L401" s="5"/>
      <c r="N401" s="5"/>
      <c r="S401" s="6"/>
    </row>
    <row r="402" spans="5:19" ht="15.75" customHeight="1" x14ac:dyDescent="0.2">
      <c r="E402" s="5"/>
      <c r="F402" s="5"/>
      <c r="L402" s="5"/>
      <c r="N402" s="5"/>
      <c r="S402" s="6"/>
    </row>
    <row r="403" spans="5:19" ht="15.75" customHeight="1" x14ac:dyDescent="0.2">
      <c r="E403" s="5"/>
      <c r="F403" s="5"/>
      <c r="L403" s="5"/>
      <c r="N403" s="5"/>
      <c r="S403" s="6"/>
    </row>
    <row r="404" spans="5:19" ht="15.75" customHeight="1" x14ac:dyDescent="0.2">
      <c r="E404" s="5"/>
      <c r="F404" s="5"/>
      <c r="L404" s="5"/>
      <c r="N404" s="5"/>
      <c r="S404" s="6"/>
    </row>
    <row r="405" spans="5:19" ht="15.75" customHeight="1" x14ac:dyDescent="0.2">
      <c r="E405" s="5"/>
      <c r="F405" s="5"/>
      <c r="L405" s="5"/>
      <c r="N405" s="5"/>
      <c r="S405" s="6"/>
    </row>
    <row r="406" spans="5:19" ht="15.75" customHeight="1" x14ac:dyDescent="0.2">
      <c r="E406" s="5"/>
      <c r="F406" s="5"/>
      <c r="L406" s="5"/>
      <c r="N406" s="5"/>
      <c r="S406" s="6"/>
    </row>
    <row r="407" spans="5:19" ht="15.75" customHeight="1" x14ac:dyDescent="0.2">
      <c r="E407" s="5"/>
      <c r="F407" s="5"/>
      <c r="L407" s="5"/>
      <c r="N407" s="5"/>
      <c r="S407" s="6"/>
    </row>
    <row r="408" spans="5:19" ht="15.75" customHeight="1" x14ac:dyDescent="0.2">
      <c r="E408" s="5"/>
      <c r="F408" s="5"/>
      <c r="L408" s="5"/>
      <c r="N408" s="5"/>
      <c r="S408" s="6"/>
    </row>
    <row r="409" spans="5:19" ht="15.75" customHeight="1" x14ac:dyDescent="0.2">
      <c r="E409" s="5"/>
      <c r="F409" s="5"/>
      <c r="L409" s="5"/>
      <c r="N409" s="5"/>
      <c r="S409" s="6"/>
    </row>
    <row r="410" spans="5:19" ht="15.75" customHeight="1" x14ac:dyDescent="0.2">
      <c r="E410" s="5"/>
      <c r="F410" s="5"/>
      <c r="L410" s="5"/>
      <c r="N410" s="5"/>
      <c r="S410" s="6"/>
    </row>
    <row r="411" spans="5:19" ht="15.75" customHeight="1" x14ac:dyDescent="0.2">
      <c r="E411" s="5"/>
      <c r="F411" s="5"/>
      <c r="L411" s="5"/>
      <c r="N411" s="5"/>
      <c r="S411" s="6"/>
    </row>
    <row r="412" spans="5:19" ht="15.75" customHeight="1" x14ac:dyDescent="0.2">
      <c r="E412" s="5"/>
      <c r="F412" s="5"/>
      <c r="L412" s="5"/>
      <c r="N412" s="5"/>
      <c r="S412" s="6"/>
    </row>
    <row r="413" spans="5:19" ht="15.75" customHeight="1" x14ac:dyDescent="0.2">
      <c r="E413" s="5"/>
      <c r="F413" s="5"/>
      <c r="L413" s="5"/>
      <c r="N413" s="5"/>
      <c r="S413" s="6"/>
    </row>
    <row r="414" spans="5:19" ht="15.75" customHeight="1" x14ac:dyDescent="0.2">
      <c r="E414" s="5"/>
      <c r="F414" s="5"/>
      <c r="L414" s="5"/>
      <c r="N414" s="5"/>
      <c r="S414" s="6"/>
    </row>
    <row r="415" spans="5:19" ht="15.75" customHeight="1" x14ac:dyDescent="0.2">
      <c r="E415" s="5"/>
      <c r="F415" s="5"/>
      <c r="L415" s="5"/>
      <c r="N415" s="5"/>
      <c r="S415" s="6"/>
    </row>
    <row r="416" spans="5:19" ht="15.75" customHeight="1" x14ac:dyDescent="0.2">
      <c r="E416" s="5"/>
      <c r="F416" s="5"/>
      <c r="L416" s="5"/>
      <c r="N416" s="5"/>
      <c r="S416" s="6"/>
    </row>
    <row r="417" spans="5:19" ht="15.75" customHeight="1" x14ac:dyDescent="0.2">
      <c r="E417" s="5"/>
      <c r="F417" s="5"/>
      <c r="L417" s="5"/>
      <c r="N417" s="5"/>
      <c r="S417" s="6"/>
    </row>
    <row r="418" spans="5:19" ht="15.75" customHeight="1" x14ac:dyDescent="0.2">
      <c r="E418" s="5"/>
      <c r="F418" s="5"/>
      <c r="L418" s="5"/>
      <c r="N418" s="5"/>
      <c r="S418" s="6"/>
    </row>
    <row r="419" spans="5:19" ht="15.75" customHeight="1" x14ac:dyDescent="0.2">
      <c r="E419" s="5"/>
      <c r="F419" s="5"/>
      <c r="L419" s="5"/>
      <c r="N419" s="5"/>
      <c r="S419" s="6"/>
    </row>
    <row r="420" spans="5:19" ht="15.75" customHeight="1" x14ac:dyDescent="0.2">
      <c r="E420" s="5"/>
      <c r="F420" s="5"/>
      <c r="L420" s="5"/>
      <c r="N420" s="5"/>
      <c r="S420" s="6"/>
    </row>
    <row r="421" spans="5:19" ht="15.75" customHeight="1" x14ac:dyDescent="0.2">
      <c r="E421" s="5"/>
      <c r="F421" s="5"/>
      <c r="L421" s="5"/>
      <c r="N421" s="5"/>
      <c r="S421" s="6"/>
    </row>
    <row r="422" spans="5:19" ht="15.75" customHeight="1" x14ac:dyDescent="0.2">
      <c r="E422" s="5"/>
      <c r="F422" s="5"/>
      <c r="L422" s="5"/>
      <c r="N422" s="5"/>
      <c r="S422" s="6"/>
    </row>
    <row r="423" spans="5:19" ht="15.75" customHeight="1" x14ac:dyDescent="0.2">
      <c r="E423" s="5"/>
      <c r="F423" s="5"/>
      <c r="L423" s="5"/>
      <c r="N423" s="5"/>
      <c r="S423" s="6"/>
    </row>
    <row r="424" spans="5:19" ht="15.75" customHeight="1" x14ac:dyDescent="0.2">
      <c r="E424" s="5"/>
      <c r="F424" s="5"/>
      <c r="L424" s="5"/>
      <c r="N424" s="5"/>
      <c r="S424" s="6"/>
    </row>
    <row r="425" spans="5:19" ht="15.75" customHeight="1" x14ac:dyDescent="0.2">
      <c r="E425" s="5"/>
      <c r="F425" s="5"/>
      <c r="L425" s="5"/>
      <c r="N425" s="5"/>
      <c r="S425" s="6"/>
    </row>
    <row r="426" spans="5:19" ht="15.75" customHeight="1" x14ac:dyDescent="0.2">
      <c r="E426" s="5"/>
      <c r="F426" s="5"/>
      <c r="L426" s="5"/>
      <c r="N426" s="5"/>
      <c r="S426" s="6"/>
    </row>
    <row r="427" spans="5:19" ht="15.75" customHeight="1" x14ac:dyDescent="0.2">
      <c r="E427" s="5"/>
      <c r="F427" s="5"/>
      <c r="L427" s="5"/>
      <c r="N427" s="5"/>
      <c r="S427" s="6"/>
    </row>
    <row r="428" spans="5:19" ht="15.75" customHeight="1" x14ac:dyDescent="0.2">
      <c r="E428" s="5"/>
      <c r="F428" s="5"/>
      <c r="L428" s="5"/>
      <c r="N428" s="5"/>
      <c r="S428" s="6"/>
    </row>
    <row r="429" spans="5:19" ht="15.75" customHeight="1" x14ac:dyDescent="0.2">
      <c r="E429" s="5"/>
      <c r="F429" s="5"/>
      <c r="L429" s="5"/>
      <c r="N429" s="5"/>
      <c r="S429" s="6"/>
    </row>
    <row r="430" spans="5:19" ht="15.75" customHeight="1" x14ac:dyDescent="0.2">
      <c r="E430" s="5"/>
      <c r="F430" s="5"/>
      <c r="L430" s="5"/>
      <c r="N430" s="5"/>
      <c r="S430" s="6"/>
    </row>
    <row r="431" spans="5:19" ht="15.75" customHeight="1" x14ac:dyDescent="0.2">
      <c r="E431" s="5"/>
      <c r="F431" s="5"/>
      <c r="L431" s="5"/>
      <c r="N431" s="5"/>
      <c r="S431" s="6"/>
    </row>
    <row r="432" spans="5:19" ht="15.75" customHeight="1" x14ac:dyDescent="0.2">
      <c r="E432" s="5"/>
      <c r="F432" s="5"/>
      <c r="L432" s="5"/>
      <c r="N432" s="5"/>
      <c r="S432" s="6"/>
    </row>
    <row r="433" spans="5:19" ht="15.75" customHeight="1" x14ac:dyDescent="0.2">
      <c r="E433" s="5"/>
      <c r="F433" s="5"/>
      <c r="L433" s="5"/>
      <c r="N433" s="5"/>
      <c r="S433" s="6"/>
    </row>
    <row r="434" spans="5:19" ht="15.75" customHeight="1" x14ac:dyDescent="0.2">
      <c r="E434" s="5"/>
      <c r="F434" s="5"/>
      <c r="L434" s="5"/>
      <c r="N434" s="5"/>
      <c r="S434" s="6"/>
    </row>
    <row r="435" spans="5:19" ht="15.75" customHeight="1" x14ac:dyDescent="0.2">
      <c r="E435" s="5"/>
      <c r="F435" s="5"/>
      <c r="L435" s="5"/>
      <c r="N435" s="5"/>
      <c r="S435" s="6"/>
    </row>
    <row r="436" spans="5:19" ht="15.75" customHeight="1" x14ac:dyDescent="0.2">
      <c r="E436" s="5"/>
      <c r="F436" s="5"/>
      <c r="L436" s="5"/>
      <c r="N436" s="5"/>
      <c r="S436" s="6"/>
    </row>
    <row r="437" spans="5:19" ht="15.75" customHeight="1" x14ac:dyDescent="0.2">
      <c r="E437" s="5"/>
      <c r="F437" s="5"/>
      <c r="L437" s="5"/>
      <c r="N437" s="5"/>
      <c r="S437" s="6"/>
    </row>
    <row r="438" spans="5:19" ht="15.75" customHeight="1" x14ac:dyDescent="0.2">
      <c r="E438" s="5"/>
      <c r="F438" s="5"/>
      <c r="L438" s="5"/>
      <c r="N438" s="5"/>
      <c r="S438" s="6"/>
    </row>
    <row r="439" spans="5:19" ht="15.75" customHeight="1" x14ac:dyDescent="0.2">
      <c r="E439" s="5"/>
      <c r="F439" s="5"/>
      <c r="L439" s="5"/>
      <c r="N439" s="5"/>
      <c r="S439" s="6"/>
    </row>
    <row r="440" spans="5:19" ht="15.75" customHeight="1" x14ac:dyDescent="0.2">
      <c r="E440" s="5"/>
      <c r="F440" s="5"/>
      <c r="L440" s="5"/>
      <c r="N440" s="5"/>
      <c r="S440" s="6"/>
    </row>
    <row r="441" spans="5:19" ht="15.75" customHeight="1" x14ac:dyDescent="0.2">
      <c r="E441" s="5"/>
      <c r="F441" s="5"/>
      <c r="L441" s="5"/>
      <c r="N441" s="5"/>
      <c r="S441" s="6"/>
    </row>
    <row r="442" spans="5:19" ht="15.75" customHeight="1" x14ac:dyDescent="0.2">
      <c r="E442" s="5"/>
      <c r="F442" s="5"/>
      <c r="L442" s="5"/>
      <c r="N442" s="5"/>
      <c r="S442" s="6"/>
    </row>
    <row r="443" spans="5:19" ht="15.75" customHeight="1" x14ac:dyDescent="0.2">
      <c r="E443" s="5"/>
      <c r="F443" s="5"/>
      <c r="L443" s="5"/>
      <c r="N443" s="5"/>
      <c r="S443" s="6"/>
    </row>
    <row r="444" spans="5:19" ht="15.75" customHeight="1" x14ac:dyDescent="0.2">
      <c r="E444" s="5"/>
      <c r="F444" s="5"/>
      <c r="L444" s="5"/>
      <c r="N444" s="5"/>
      <c r="S444" s="6"/>
    </row>
    <row r="445" spans="5:19" ht="15.75" customHeight="1" x14ac:dyDescent="0.2">
      <c r="E445" s="5"/>
      <c r="F445" s="5"/>
      <c r="L445" s="5"/>
      <c r="N445" s="5"/>
      <c r="S445" s="6"/>
    </row>
    <row r="446" spans="5:19" ht="15.75" customHeight="1" x14ac:dyDescent="0.2">
      <c r="E446" s="5"/>
      <c r="F446" s="5"/>
      <c r="L446" s="5"/>
      <c r="N446" s="5"/>
      <c r="S446" s="6"/>
    </row>
    <row r="447" spans="5:19" ht="15.75" customHeight="1" x14ac:dyDescent="0.2">
      <c r="E447" s="5"/>
      <c r="F447" s="5"/>
      <c r="L447" s="5"/>
      <c r="N447" s="5"/>
      <c r="S447" s="6"/>
    </row>
    <row r="448" spans="5:19" ht="15.75" customHeight="1" x14ac:dyDescent="0.2">
      <c r="E448" s="5"/>
      <c r="F448" s="5"/>
      <c r="L448" s="5"/>
      <c r="N448" s="5"/>
      <c r="S448" s="6"/>
    </row>
    <row r="449" spans="5:19" ht="15.75" customHeight="1" x14ac:dyDescent="0.2">
      <c r="E449" s="5"/>
      <c r="F449" s="5"/>
      <c r="L449" s="5"/>
      <c r="N449" s="5"/>
      <c r="S449" s="6"/>
    </row>
    <row r="450" spans="5:19" ht="15.75" customHeight="1" x14ac:dyDescent="0.2">
      <c r="E450" s="5"/>
      <c r="F450" s="5"/>
      <c r="L450" s="5"/>
      <c r="N450" s="5"/>
      <c r="S450" s="6"/>
    </row>
    <row r="451" spans="5:19" ht="15.75" customHeight="1" x14ac:dyDescent="0.2">
      <c r="E451" s="5"/>
      <c r="F451" s="5"/>
      <c r="L451" s="5"/>
      <c r="N451" s="5"/>
      <c r="S451" s="6"/>
    </row>
    <row r="452" spans="5:19" ht="15.75" customHeight="1" x14ac:dyDescent="0.2">
      <c r="E452" s="5"/>
      <c r="F452" s="5"/>
      <c r="L452" s="5"/>
      <c r="N452" s="5"/>
      <c r="S452" s="6"/>
    </row>
    <row r="453" spans="5:19" ht="15.75" customHeight="1" x14ac:dyDescent="0.2">
      <c r="E453" s="5"/>
      <c r="F453" s="5"/>
      <c r="L453" s="5"/>
      <c r="N453" s="5"/>
      <c r="S453" s="6"/>
    </row>
    <row r="454" spans="5:19" ht="15.75" customHeight="1" x14ac:dyDescent="0.2">
      <c r="E454" s="5"/>
      <c r="F454" s="5"/>
      <c r="L454" s="5"/>
      <c r="N454" s="5"/>
      <c r="S454" s="6"/>
    </row>
    <row r="455" spans="5:19" ht="15.75" customHeight="1" x14ac:dyDescent="0.2">
      <c r="E455" s="5"/>
      <c r="F455" s="5"/>
      <c r="L455" s="5"/>
      <c r="N455" s="5"/>
      <c r="S455" s="6"/>
    </row>
    <row r="456" spans="5:19" ht="15.75" customHeight="1" x14ac:dyDescent="0.2">
      <c r="E456" s="5"/>
      <c r="F456" s="5"/>
      <c r="L456" s="5"/>
      <c r="N456" s="5"/>
      <c r="S456" s="6"/>
    </row>
    <row r="457" spans="5:19" ht="15.75" customHeight="1" x14ac:dyDescent="0.2">
      <c r="E457" s="5"/>
      <c r="F457" s="5"/>
      <c r="L457" s="5"/>
      <c r="N457" s="5"/>
      <c r="S457" s="6"/>
    </row>
    <row r="458" spans="5:19" ht="15.75" customHeight="1" x14ac:dyDescent="0.2">
      <c r="E458" s="5"/>
      <c r="F458" s="5"/>
      <c r="L458" s="5"/>
      <c r="N458" s="5"/>
      <c r="S458" s="6"/>
    </row>
    <row r="459" spans="5:19" ht="15.75" customHeight="1" x14ac:dyDescent="0.2">
      <c r="E459" s="5"/>
      <c r="F459" s="5"/>
      <c r="L459" s="5"/>
      <c r="N459" s="5"/>
      <c r="S459" s="6"/>
    </row>
    <row r="460" spans="5:19" ht="15.75" customHeight="1" x14ac:dyDescent="0.2">
      <c r="E460" s="5"/>
      <c r="F460" s="5"/>
      <c r="L460" s="5"/>
      <c r="N460" s="5"/>
      <c r="S460" s="6"/>
    </row>
    <row r="461" spans="5:19" ht="15.75" customHeight="1" x14ac:dyDescent="0.2">
      <c r="E461" s="5"/>
      <c r="F461" s="5"/>
      <c r="L461" s="5"/>
      <c r="N461" s="5"/>
      <c r="S461" s="6"/>
    </row>
    <row r="462" spans="5:19" ht="15.75" customHeight="1" x14ac:dyDescent="0.2">
      <c r="E462" s="5"/>
      <c r="F462" s="5"/>
      <c r="L462" s="5"/>
      <c r="N462" s="5"/>
      <c r="S462" s="6"/>
    </row>
    <row r="463" spans="5:19" ht="15.75" customHeight="1" x14ac:dyDescent="0.2">
      <c r="E463" s="5"/>
      <c r="F463" s="5"/>
      <c r="L463" s="5"/>
      <c r="N463" s="5"/>
      <c r="S463" s="6"/>
    </row>
    <row r="464" spans="5:19" ht="15.75" customHeight="1" x14ac:dyDescent="0.2">
      <c r="E464" s="5"/>
      <c r="F464" s="5"/>
      <c r="L464" s="5"/>
      <c r="N464" s="5"/>
      <c r="S464" s="6"/>
    </row>
    <row r="465" spans="5:19" ht="15.75" customHeight="1" x14ac:dyDescent="0.2">
      <c r="E465" s="5"/>
      <c r="F465" s="5"/>
      <c r="L465" s="5"/>
      <c r="N465" s="5"/>
      <c r="S465" s="6"/>
    </row>
    <row r="466" spans="5:19" ht="15.75" customHeight="1" x14ac:dyDescent="0.2">
      <c r="E466" s="5"/>
      <c r="F466" s="5"/>
      <c r="L466" s="5"/>
      <c r="N466" s="5"/>
      <c r="S466" s="6"/>
    </row>
    <row r="467" spans="5:19" ht="15.75" customHeight="1" x14ac:dyDescent="0.2">
      <c r="E467" s="5"/>
      <c r="F467" s="5"/>
      <c r="L467" s="5"/>
      <c r="N467" s="5"/>
      <c r="S467" s="6"/>
    </row>
    <row r="468" spans="5:19" ht="15.75" customHeight="1" x14ac:dyDescent="0.2">
      <c r="E468" s="5"/>
      <c r="F468" s="5"/>
      <c r="L468" s="5"/>
      <c r="N468" s="5"/>
      <c r="S468" s="6"/>
    </row>
    <row r="469" spans="5:19" ht="15.75" customHeight="1" x14ac:dyDescent="0.2">
      <c r="E469" s="5"/>
      <c r="F469" s="5"/>
      <c r="L469" s="5"/>
      <c r="N469" s="5"/>
      <c r="S469" s="6"/>
    </row>
    <row r="470" spans="5:19" ht="15.75" customHeight="1" x14ac:dyDescent="0.2">
      <c r="E470" s="5"/>
      <c r="F470" s="5"/>
      <c r="L470" s="5"/>
      <c r="N470" s="5"/>
      <c r="S470" s="6"/>
    </row>
    <row r="471" spans="5:19" ht="15.75" customHeight="1" x14ac:dyDescent="0.2">
      <c r="E471" s="5"/>
      <c r="F471" s="5"/>
      <c r="L471" s="5"/>
      <c r="N471" s="5"/>
      <c r="S471" s="6"/>
    </row>
    <row r="472" spans="5:19" ht="15.75" customHeight="1" x14ac:dyDescent="0.2">
      <c r="E472" s="5"/>
      <c r="F472" s="5"/>
      <c r="L472" s="5"/>
      <c r="N472" s="5"/>
      <c r="S472" s="6"/>
    </row>
    <row r="473" spans="5:19" ht="15.75" customHeight="1" x14ac:dyDescent="0.2">
      <c r="E473" s="5"/>
      <c r="F473" s="5"/>
      <c r="L473" s="5"/>
      <c r="N473" s="5"/>
      <c r="S473" s="6"/>
    </row>
    <row r="474" spans="5:19" ht="15.75" customHeight="1" x14ac:dyDescent="0.2">
      <c r="E474" s="5"/>
      <c r="F474" s="5"/>
      <c r="L474" s="5"/>
      <c r="N474" s="5"/>
      <c r="S474" s="6"/>
    </row>
    <row r="475" spans="5:19" ht="15.75" customHeight="1" x14ac:dyDescent="0.2">
      <c r="E475" s="5"/>
      <c r="F475" s="5"/>
      <c r="L475" s="5"/>
      <c r="N475" s="5"/>
      <c r="S475" s="6"/>
    </row>
    <row r="476" spans="5:19" ht="15.75" customHeight="1" x14ac:dyDescent="0.2">
      <c r="E476" s="5"/>
      <c r="F476" s="5"/>
      <c r="L476" s="5"/>
      <c r="N476" s="5"/>
      <c r="S476" s="6"/>
    </row>
    <row r="477" spans="5:19" ht="15.75" customHeight="1" x14ac:dyDescent="0.2">
      <c r="E477" s="5"/>
      <c r="F477" s="5"/>
      <c r="L477" s="5"/>
      <c r="N477" s="5"/>
      <c r="S477" s="6"/>
    </row>
    <row r="478" spans="5:19" ht="15.75" customHeight="1" x14ac:dyDescent="0.2">
      <c r="E478" s="5"/>
      <c r="F478" s="5"/>
      <c r="L478" s="5"/>
      <c r="N478" s="5"/>
      <c r="S478" s="6"/>
    </row>
    <row r="479" spans="5:19" ht="15.75" customHeight="1" x14ac:dyDescent="0.2">
      <c r="E479" s="5"/>
      <c r="F479" s="5"/>
      <c r="L479" s="5"/>
      <c r="N479" s="5"/>
      <c r="S479" s="6"/>
    </row>
    <row r="480" spans="5:19" ht="15.75" customHeight="1" x14ac:dyDescent="0.2">
      <c r="E480" s="5"/>
      <c r="F480" s="5"/>
      <c r="L480" s="5"/>
      <c r="N480" s="5"/>
      <c r="S480" s="6"/>
    </row>
    <row r="481" spans="5:19" ht="15.75" customHeight="1" x14ac:dyDescent="0.2">
      <c r="E481" s="5"/>
      <c r="F481" s="5"/>
      <c r="L481" s="5"/>
      <c r="N481" s="5"/>
      <c r="S481" s="6"/>
    </row>
    <row r="482" spans="5:19" ht="15.75" customHeight="1" x14ac:dyDescent="0.2">
      <c r="E482" s="5"/>
      <c r="F482" s="5"/>
      <c r="L482" s="5"/>
      <c r="N482" s="5"/>
      <c r="S482" s="6"/>
    </row>
    <row r="483" spans="5:19" ht="15.75" customHeight="1" x14ac:dyDescent="0.2">
      <c r="E483" s="5"/>
      <c r="F483" s="5"/>
      <c r="L483" s="5"/>
      <c r="N483" s="5"/>
      <c r="S483" s="6"/>
    </row>
    <row r="484" spans="5:19" ht="15.75" customHeight="1" x14ac:dyDescent="0.2">
      <c r="E484" s="5"/>
      <c r="F484" s="5"/>
      <c r="L484" s="5"/>
      <c r="N484" s="5"/>
      <c r="S484" s="6"/>
    </row>
    <row r="485" spans="5:19" ht="15.75" customHeight="1" x14ac:dyDescent="0.2">
      <c r="E485" s="5"/>
      <c r="F485" s="5"/>
      <c r="L485" s="5"/>
      <c r="N485" s="5"/>
      <c r="S485" s="6"/>
    </row>
    <row r="486" spans="5:19" ht="15.75" customHeight="1" x14ac:dyDescent="0.2">
      <c r="E486" s="5"/>
      <c r="F486" s="5"/>
      <c r="L486" s="5"/>
      <c r="N486" s="5"/>
      <c r="S486" s="6"/>
    </row>
    <row r="487" spans="5:19" ht="15.75" customHeight="1" x14ac:dyDescent="0.2">
      <c r="E487" s="5"/>
      <c r="F487" s="5"/>
      <c r="L487" s="5"/>
      <c r="N487" s="5"/>
      <c r="S487" s="6"/>
    </row>
    <row r="488" spans="5:19" ht="15.75" customHeight="1" x14ac:dyDescent="0.2">
      <c r="E488" s="5"/>
      <c r="F488" s="5"/>
      <c r="L488" s="5"/>
      <c r="N488" s="5"/>
      <c r="S488" s="6"/>
    </row>
    <row r="489" spans="5:19" ht="15.75" customHeight="1" x14ac:dyDescent="0.2">
      <c r="E489" s="5"/>
      <c r="F489" s="5"/>
      <c r="L489" s="5"/>
      <c r="N489" s="5"/>
      <c r="S489" s="6"/>
    </row>
    <row r="490" spans="5:19" ht="15.75" customHeight="1" x14ac:dyDescent="0.2">
      <c r="E490" s="5"/>
      <c r="F490" s="5"/>
      <c r="L490" s="5"/>
      <c r="N490" s="5"/>
      <c r="S490" s="6"/>
    </row>
    <row r="491" spans="5:19" ht="15.75" customHeight="1" x14ac:dyDescent="0.2">
      <c r="E491" s="5"/>
      <c r="F491" s="5"/>
      <c r="L491" s="5"/>
      <c r="N491" s="5"/>
      <c r="S491" s="6"/>
    </row>
    <row r="492" spans="5:19" ht="15.75" customHeight="1" x14ac:dyDescent="0.2">
      <c r="E492" s="5"/>
      <c r="F492" s="5"/>
      <c r="L492" s="5"/>
      <c r="N492" s="5"/>
      <c r="S492" s="6"/>
    </row>
    <row r="493" spans="5:19" ht="15.75" customHeight="1" x14ac:dyDescent="0.2">
      <c r="E493" s="5"/>
      <c r="F493" s="5"/>
      <c r="L493" s="5"/>
      <c r="N493" s="5"/>
      <c r="S493" s="6"/>
    </row>
    <row r="494" spans="5:19" ht="15.75" customHeight="1" x14ac:dyDescent="0.2">
      <c r="E494" s="5"/>
      <c r="F494" s="5"/>
      <c r="L494" s="5"/>
      <c r="N494" s="5"/>
      <c r="S494" s="6"/>
    </row>
    <row r="495" spans="5:19" ht="15.75" customHeight="1" x14ac:dyDescent="0.2">
      <c r="E495" s="5"/>
      <c r="F495" s="5"/>
      <c r="L495" s="5"/>
      <c r="N495" s="5"/>
      <c r="S495" s="6"/>
    </row>
    <row r="496" spans="5:19" ht="15.75" customHeight="1" x14ac:dyDescent="0.2">
      <c r="E496" s="5"/>
      <c r="F496" s="5"/>
      <c r="L496" s="5"/>
      <c r="N496" s="5"/>
      <c r="S496" s="6"/>
    </row>
    <row r="497" spans="5:19" ht="15.75" customHeight="1" x14ac:dyDescent="0.2">
      <c r="E497" s="5"/>
      <c r="F497" s="5"/>
      <c r="L497" s="5"/>
      <c r="N497" s="5"/>
      <c r="S497" s="6"/>
    </row>
    <row r="498" spans="5:19" ht="15.75" customHeight="1" x14ac:dyDescent="0.2">
      <c r="E498" s="5"/>
      <c r="F498" s="5"/>
      <c r="L498" s="5"/>
      <c r="N498" s="5"/>
      <c r="S498" s="6"/>
    </row>
    <row r="499" spans="5:19" ht="15.75" customHeight="1" x14ac:dyDescent="0.2">
      <c r="E499" s="5"/>
      <c r="F499" s="5"/>
      <c r="L499" s="5"/>
      <c r="N499" s="5"/>
      <c r="S499" s="6"/>
    </row>
    <row r="500" spans="5:19" ht="15.75" customHeight="1" x14ac:dyDescent="0.2">
      <c r="E500" s="5"/>
      <c r="F500" s="5"/>
      <c r="L500" s="5"/>
      <c r="N500" s="5"/>
      <c r="S500" s="6"/>
    </row>
    <row r="501" spans="5:19" ht="15.75" customHeight="1" x14ac:dyDescent="0.2">
      <c r="E501" s="5"/>
      <c r="F501" s="5"/>
      <c r="L501" s="5"/>
      <c r="N501" s="5"/>
      <c r="S501" s="6"/>
    </row>
    <row r="502" spans="5:19" ht="15.75" customHeight="1" x14ac:dyDescent="0.2">
      <c r="E502" s="5"/>
      <c r="F502" s="5"/>
      <c r="L502" s="5"/>
      <c r="N502" s="5"/>
      <c r="S502" s="6"/>
    </row>
    <row r="503" spans="5:19" ht="15.75" customHeight="1" x14ac:dyDescent="0.2">
      <c r="E503" s="5"/>
      <c r="F503" s="5"/>
      <c r="L503" s="5"/>
      <c r="N503" s="5"/>
      <c r="S503" s="6"/>
    </row>
    <row r="504" spans="5:19" ht="15.75" customHeight="1" x14ac:dyDescent="0.2">
      <c r="E504" s="5"/>
      <c r="F504" s="5"/>
      <c r="L504" s="5"/>
      <c r="N504" s="5"/>
      <c r="S504" s="6"/>
    </row>
    <row r="505" spans="5:19" ht="15.75" customHeight="1" x14ac:dyDescent="0.2">
      <c r="E505" s="5"/>
      <c r="F505" s="5"/>
      <c r="L505" s="5"/>
      <c r="N505" s="5"/>
      <c r="S505" s="6"/>
    </row>
    <row r="506" spans="5:19" ht="15.75" customHeight="1" x14ac:dyDescent="0.2">
      <c r="E506" s="5"/>
      <c r="F506" s="5"/>
      <c r="L506" s="5"/>
      <c r="N506" s="5"/>
      <c r="S506" s="6"/>
    </row>
    <row r="507" spans="5:19" ht="15.75" customHeight="1" x14ac:dyDescent="0.2">
      <c r="E507" s="5"/>
      <c r="F507" s="5"/>
      <c r="L507" s="5"/>
      <c r="N507" s="5"/>
      <c r="S507" s="6"/>
    </row>
    <row r="508" spans="5:19" ht="15.75" customHeight="1" x14ac:dyDescent="0.2">
      <c r="E508" s="5"/>
      <c r="F508" s="5"/>
      <c r="L508" s="5"/>
      <c r="N508" s="5"/>
      <c r="S508" s="6"/>
    </row>
    <row r="509" spans="5:19" ht="15.75" customHeight="1" x14ac:dyDescent="0.2">
      <c r="E509" s="5"/>
      <c r="F509" s="5"/>
      <c r="L509" s="5"/>
      <c r="N509" s="5"/>
      <c r="S509" s="6"/>
    </row>
    <row r="510" spans="5:19" ht="15.75" customHeight="1" x14ac:dyDescent="0.2">
      <c r="E510" s="5"/>
      <c r="F510" s="5"/>
      <c r="L510" s="5"/>
      <c r="N510" s="5"/>
      <c r="S510" s="6"/>
    </row>
    <row r="511" spans="5:19" ht="15.75" customHeight="1" x14ac:dyDescent="0.2">
      <c r="E511" s="5"/>
      <c r="F511" s="5"/>
      <c r="L511" s="5"/>
      <c r="N511" s="5"/>
      <c r="S511" s="6"/>
    </row>
    <row r="512" spans="5:19" ht="15.75" customHeight="1" x14ac:dyDescent="0.2">
      <c r="E512" s="5"/>
      <c r="F512" s="5"/>
      <c r="L512" s="5"/>
      <c r="N512" s="5"/>
      <c r="S512" s="6"/>
    </row>
    <row r="513" spans="5:19" ht="15.75" customHeight="1" x14ac:dyDescent="0.2">
      <c r="E513" s="5"/>
      <c r="F513" s="5"/>
      <c r="L513" s="5"/>
      <c r="N513" s="5"/>
      <c r="S513" s="6"/>
    </row>
    <row r="514" spans="5:19" ht="15.75" customHeight="1" x14ac:dyDescent="0.2">
      <c r="E514" s="5"/>
      <c r="F514" s="5"/>
      <c r="L514" s="5"/>
      <c r="N514" s="5"/>
      <c r="S514" s="6"/>
    </row>
    <row r="515" spans="5:19" ht="15.75" customHeight="1" x14ac:dyDescent="0.2">
      <c r="E515" s="5"/>
      <c r="F515" s="5"/>
      <c r="L515" s="5"/>
      <c r="N515" s="5"/>
      <c r="S515" s="6"/>
    </row>
    <row r="516" spans="5:19" ht="15.75" customHeight="1" x14ac:dyDescent="0.2">
      <c r="E516" s="5"/>
      <c r="F516" s="5"/>
      <c r="L516" s="5"/>
      <c r="N516" s="5"/>
      <c r="S516" s="6"/>
    </row>
    <row r="517" spans="5:19" ht="15.75" customHeight="1" x14ac:dyDescent="0.2">
      <c r="E517" s="5"/>
      <c r="F517" s="5"/>
      <c r="L517" s="5"/>
      <c r="N517" s="5"/>
      <c r="S517" s="6"/>
    </row>
    <row r="518" spans="5:19" ht="15.75" customHeight="1" x14ac:dyDescent="0.2">
      <c r="E518" s="5"/>
      <c r="F518" s="5"/>
      <c r="L518" s="5"/>
      <c r="N518" s="5"/>
      <c r="S518" s="6"/>
    </row>
    <row r="519" spans="5:19" ht="15.75" customHeight="1" x14ac:dyDescent="0.2">
      <c r="E519" s="5"/>
      <c r="F519" s="5"/>
      <c r="L519" s="5"/>
      <c r="N519" s="5"/>
      <c r="S519" s="6"/>
    </row>
    <row r="520" spans="5:19" ht="15.75" customHeight="1" x14ac:dyDescent="0.2">
      <c r="E520" s="5"/>
      <c r="F520" s="5"/>
      <c r="L520" s="5"/>
      <c r="N520" s="5"/>
      <c r="S520" s="6"/>
    </row>
    <row r="521" spans="5:19" ht="15.75" customHeight="1" x14ac:dyDescent="0.2">
      <c r="E521" s="5"/>
      <c r="F521" s="5"/>
      <c r="L521" s="5"/>
      <c r="N521" s="5"/>
      <c r="S521" s="6"/>
    </row>
    <row r="522" spans="5:19" ht="15.75" customHeight="1" x14ac:dyDescent="0.2">
      <c r="E522" s="5"/>
      <c r="F522" s="5"/>
      <c r="L522" s="5"/>
      <c r="N522" s="5"/>
      <c r="S522" s="6"/>
    </row>
    <row r="523" spans="5:19" ht="15.75" customHeight="1" x14ac:dyDescent="0.2">
      <c r="E523" s="5"/>
      <c r="F523" s="5"/>
      <c r="L523" s="5"/>
      <c r="N523" s="5"/>
      <c r="S523" s="6"/>
    </row>
    <row r="524" spans="5:19" ht="15.75" customHeight="1" x14ac:dyDescent="0.2">
      <c r="E524" s="5"/>
      <c r="F524" s="5"/>
      <c r="L524" s="5"/>
      <c r="N524" s="5"/>
      <c r="S524" s="6"/>
    </row>
    <row r="525" spans="5:19" ht="15.75" customHeight="1" x14ac:dyDescent="0.2">
      <c r="E525" s="5"/>
      <c r="F525" s="5"/>
      <c r="L525" s="5"/>
      <c r="N525" s="5"/>
      <c r="S525" s="6"/>
    </row>
    <row r="526" spans="5:19" ht="15.75" customHeight="1" x14ac:dyDescent="0.2">
      <c r="E526" s="5"/>
      <c r="F526" s="5"/>
      <c r="L526" s="5"/>
      <c r="N526" s="5"/>
      <c r="S526" s="6"/>
    </row>
    <row r="527" spans="5:19" ht="15.75" customHeight="1" x14ac:dyDescent="0.2">
      <c r="E527" s="5"/>
      <c r="F527" s="5"/>
      <c r="L527" s="5"/>
      <c r="N527" s="5"/>
      <c r="S527" s="6"/>
    </row>
    <row r="528" spans="5:19" ht="15.75" customHeight="1" x14ac:dyDescent="0.2">
      <c r="E528" s="5"/>
      <c r="F528" s="5"/>
      <c r="L528" s="5"/>
      <c r="N528" s="5"/>
      <c r="S528" s="6"/>
    </row>
    <row r="529" spans="5:19" ht="15.75" customHeight="1" x14ac:dyDescent="0.2">
      <c r="E529" s="5"/>
      <c r="F529" s="5"/>
      <c r="L529" s="5"/>
      <c r="N529" s="5"/>
      <c r="S529" s="6"/>
    </row>
    <row r="530" spans="5:19" ht="15.75" customHeight="1" x14ac:dyDescent="0.2">
      <c r="E530" s="5"/>
      <c r="F530" s="5"/>
      <c r="L530" s="5"/>
      <c r="N530" s="5"/>
      <c r="S530" s="6"/>
    </row>
    <row r="531" spans="5:19" ht="15.75" customHeight="1" x14ac:dyDescent="0.2">
      <c r="E531" s="5"/>
      <c r="F531" s="5"/>
      <c r="L531" s="5"/>
      <c r="N531" s="5"/>
      <c r="S531" s="6"/>
    </row>
    <row r="532" spans="5:19" ht="15.75" customHeight="1" x14ac:dyDescent="0.2">
      <c r="E532" s="5"/>
      <c r="F532" s="5"/>
      <c r="L532" s="5"/>
      <c r="N532" s="5"/>
      <c r="S532" s="6"/>
    </row>
    <row r="533" spans="5:19" ht="15.75" customHeight="1" x14ac:dyDescent="0.2">
      <c r="E533" s="5"/>
      <c r="F533" s="5"/>
      <c r="L533" s="5"/>
      <c r="N533" s="5"/>
      <c r="S533" s="6"/>
    </row>
    <row r="534" spans="5:19" ht="15.75" customHeight="1" x14ac:dyDescent="0.2">
      <c r="E534" s="5"/>
      <c r="F534" s="5"/>
      <c r="L534" s="5"/>
      <c r="N534" s="5"/>
      <c r="S534" s="6"/>
    </row>
    <row r="535" spans="5:19" ht="15.75" customHeight="1" x14ac:dyDescent="0.2">
      <c r="E535" s="5"/>
      <c r="F535" s="5"/>
      <c r="L535" s="5"/>
      <c r="N535" s="5"/>
      <c r="S535" s="6"/>
    </row>
    <row r="536" spans="5:19" ht="15.75" customHeight="1" x14ac:dyDescent="0.2">
      <c r="E536" s="5"/>
      <c r="F536" s="5"/>
      <c r="L536" s="5"/>
      <c r="N536" s="5"/>
      <c r="S536" s="6"/>
    </row>
    <row r="537" spans="5:19" ht="15.75" customHeight="1" x14ac:dyDescent="0.2">
      <c r="E537" s="5"/>
      <c r="F537" s="5"/>
      <c r="L537" s="5"/>
      <c r="N537" s="5"/>
      <c r="S537" s="6"/>
    </row>
    <row r="538" spans="5:19" ht="15.75" customHeight="1" x14ac:dyDescent="0.2">
      <c r="E538" s="5"/>
      <c r="F538" s="5"/>
      <c r="L538" s="5"/>
      <c r="N538" s="5"/>
      <c r="S538" s="6"/>
    </row>
    <row r="539" spans="5:19" ht="15.75" customHeight="1" x14ac:dyDescent="0.2">
      <c r="E539" s="5"/>
      <c r="F539" s="5"/>
      <c r="L539" s="5"/>
      <c r="N539" s="5"/>
      <c r="S539" s="6"/>
    </row>
    <row r="540" spans="5:19" ht="15.75" customHeight="1" x14ac:dyDescent="0.2">
      <c r="E540" s="5"/>
      <c r="F540" s="5"/>
      <c r="L540" s="5"/>
      <c r="N540" s="5"/>
      <c r="S540" s="6"/>
    </row>
    <row r="541" spans="5:19" ht="15.75" customHeight="1" x14ac:dyDescent="0.2">
      <c r="E541" s="5"/>
      <c r="F541" s="5"/>
      <c r="L541" s="5"/>
      <c r="N541" s="5"/>
      <c r="S541" s="6"/>
    </row>
    <row r="542" spans="5:19" ht="15.75" customHeight="1" x14ac:dyDescent="0.2">
      <c r="E542" s="5"/>
      <c r="F542" s="5"/>
      <c r="L542" s="5"/>
      <c r="N542" s="5"/>
      <c r="S542" s="6"/>
    </row>
    <row r="543" spans="5:19" ht="15.75" customHeight="1" x14ac:dyDescent="0.2">
      <c r="E543" s="5"/>
      <c r="F543" s="5"/>
      <c r="L543" s="5"/>
      <c r="N543" s="5"/>
      <c r="S543" s="6"/>
    </row>
    <row r="544" spans="5:19" ht="15.75" customHeight="1" x14ac:dyDescent="0.2">
      <c r="E544" s="5"/>
      <c r="F544" s="5"/>
      <c r="L544" s="5"/>
      <c r="N544" s="5"/>
      <c r="S544" s="6"/>
    </row>
    <row r="545" spans="5:19" ht="15.75" customHeight="1" x14ac:dyDescent="0.2">
      <c r="E545" s="5"/>
      <c r="F545" s="5"/>
      <c r="L545" s="5"/>
      <c r="N545" s="5"/>
      <c r="S545" s="6"/>
    </row>
    <row r="546" spans="5:19" ht="15.75" customHeight="1" x14ac:dyDescent="0.2">
      <c r="E546" s="5"/>
      <c r="F546" s="5"/>
      <c r="L546" s="5"/>
      <c r="N546" s="5"/>
      <c r="S546" s="6"/>
    </row>
    <row r="547" spans="5:19" ht="15.75" customHeight="1" x14ac:dyDescent="0.2">
      <c r="E547" s="5"/>
      <c r="F547" s="5"/>
      <c r="L547" s="5"/>
      <c r="N547" s="5"/>
      <c r="S547" s="6"/>
    </row>
    <row r="548" spans="5:19" ht="15.75" customHeight="1" x14ac:dyDescent="0.2">
      <c r="E548" s="5"/>
      <c r="F548" s="5"/>
      <c r="L548" s="5"/>
      <c r="N548" s="5"/>
      <c r="S548" s="6"/>
    </row>
    <row r="549" spans="5:19" ht="15.75" customHeight="1" x14ac:dyDescent="0.2">
      <c r="E549" s="5"/>
      <c r="F549" s="5"/>
      <c r="L549" s="5"/>
      <c r="N549" s="5"/>
      <c r="S549" s="6"/>
    </row>
    <row r="550" spans="5:19" ht="15.75" customHeight="1" x14ac:dyDescent="0.2">
      <c r="E550" s="5"/>
      <c r="F550" s="5"/>
      <c r="L550" s="5"/>
      <c r="N550" s="5"/>
      <c r="S550" s="6"/>
    </row>
    <row r="551" spans="5:19" ht="15.75" customHeight="1" x14ac:dyDescent="0.2">
      <c r="E551" s="5"/>
      <c r="F551" s="5"/>
      <c r="L551" s="5"/>
      <c r="N551" s="5"/>
      <c r="S551" s="6"/>
    </row>
    <row r="552" spans="5:19" ht="15.75" customHeight="1" x14ac:dyDescent="0.2">
      <c r="E552" s="5"/>
      <c r="F552" s="5"/>
      <c r="L552" s="5"/>
      <c r="N552" s="5"/>
      <c r="S552" s="6"/>
    </row>
    <row r="553" spans="5:19" ht="15.75" customHeight="1" x14ac:dyDescent="0.2">
      <c r="E553" s="5"/>
      <c r="F553" s="5"/>
      <c r="L553" s="5"/>
      <c r="N553" s="5"/>
      <c r="S553" s="6"/>
    </row>
    <row r="554" spans="5:19" ht="15.75" customHeight="1" x14ac:dyDescent="0.2">
      <c r="E554" s="5"/>
      <c r="F554" s="5"/>
      <c r="L554" s="5"/>
      <c r="N554" s="5"/>
      <c r="S554" s="6"/>
    </row>
    <row r="555" spans="5:19" ht="15.75" customHeight="1" x14ac:dyDescent="0.2">
      <c r="E555" s="5"/>
      <c r="F555" s="5"/>
      <c r="L555" s="5"/>
      <c r="N555" s="5"/>
      <c r="S555" s="6"/>
    </row>
    <row r="556" spans="5:19" ht="15.75" customHeight="1" x14ac:dyDescent="0.2">
      <c r="E556" s="5"/>
      <c r="F556" s="5"/>
      <c r="L556" s="5"/>
      <c r="N556" s="5"/>
      <c r="S556" s="6"/>
    </row>
    <row r="557" spans="5:19" ht="15.75" customHeight="1" x14ac:dyDescent="0.2">
      <c r="E557" s="5"/>
      <c r="F557" s="5"/>
      <c r="L557" s="5"/>
      <c r="N557" s="5"/>
      <c r="S557" s="6"/>
    </row>
    <row r="558" spans="5:19" ht="15.75" customHeight="1" x14ac:dyDescent="0.2">
      <c r="E558" s="5"/>
      <c r="F558" s="5"/>
      <c r="L558" s="5"/>
      <c r="N558" s="5"/>
      <c r="S558" s="6"/>
    </row>
    <row r="559" spans="5:19" ht="15.75" customHeight="1" x14ac:dyDescent="0.2">
      <c r="E559" s="5"/>
      <c r="F559" s="5"/>
      <c r="L559" s="5"/>
      <c r="N559" s="5"/>
      <c r="S559" s="6"/>
    </row>
    <row r="560" spans="5:19" ht="15.75" customHeight="1" x14ac:dyDescent="0.2">
      <c r="E560" s="5"/>
      <c r="F560" s="5"/>
      <c r="L560" s="5"/>
      <c r="N560" s="5"/>
      <c r="S560" s="6"/>
    </row>
    <row r="561" spans="5:19" ht="15.75" customHeight="1" x14ac:dyDescent="0.2">
      <c r="E561" s="5"/>
      <c r="F561" s="5"/>
      <c r="L561" s="5"/>
      <c r="N561" s="5"/>
      <c r="S561" s="6"/>
    </row>
    <row r="562" spans="5:19" ht="15.75" customHeight="1" x14ac:dyDescent="0.2">
      <c r="E562" s="5"/>
      <c r="F562" s="5"/>
      <c r="L562" s="5"/>
      <c r="N562" s="5"/>
      <c r="S562" s="6"/>
    </row>
    <row r="563" spans="5:19" ht="15.75" customHeight="1" x14ac:dyDescent="0.2">
      <c r="E563" s="5"/>
      <c r="F563" s="5"/>
      <c r="L563" s="5"/>
      <c r="N563" s="5"/>
      <c r="S563" s="6"/>
    </row>
    <row r="564" spans="5:19" ht="15.75" customHeight="1" x14ac:dyDescent="0.2">
      <c r="E564" s="5"/>
      <c r="F564" s="5"/>
      <c r="L564" s="5"/>
      <c r="N564" s="5"/>
      <c r="S564" s="6"/>
    </row>
    <row r="565" spans="5:19" ht="15.75" customHeight="1" x14ac:dyDescent="0.2">
      <c r="E565" s="5"/>
      <c r="F565" s="5"/>
      <c r="L565" s="5"/>
      <c r="N565" s="5"/>
      <c r="S565" s="6"/>
    </row>
    <row r="566" spans="5:19" ht="15.75" customHeight="1" x14ac:dyDescent="0.2">
      <c r="E566" s="5"/>
      <c r="F566" s="5"/>
      <c r="L566" s="5"/>
      <c r="N566" s="5"/>
      <c r="S566" s="6"/>
    </row>
    <row r="567" spans="5:19" ht="15.75" customHeight="1" x14ac:dyDescent="0.2">
      <c r="E567" s="5"/>
      <c r="F567" s="5"/>
      <c r="L567" s="5"/>
      <c r="N567" s="5"/>
      <c r="S567" s="6"/>
    </row>
    <row r="568" spans="5:19" ht="15.75" customHeight="1" x14ac:dyDescent="0.2">
      <c r="E568" s="5"/>
      <c r="F568" s="5"/>
      <c r="L568" s="5"/>
      <c r="N568" s="5"/>
      <c r="S568" s="6"/>
    </row>
    <row r="569" spans="5:19" ht="15.75" customHeight="1" x14ac:dyDescent="0.2">
      <c r="E569" s="5"/>
      <c r="F569" s="5"/>
      <c r="L569" s="5"/>
      <c r="N569" s="5"/>
      <c r="S569" s="6"/>
    </row>
    <row r="570" spans="5:19" ht="15.75" customHeight="1" x14ac:dyDescent="0.2">
      <c r="E570" s="5"/>
      <c r="F570" s="5"/>
      <c r="L570" s="5"/>
      <c r="N570" s="5"/>
      <c r="S570" s="6"/>
    </row>
    <row r="571" spans="5:19" ht="15.75" customHeight="1" x14ac:dyDescent="0.2">
      <c r="E571" s="5"/>
      <c r="F571" s="5"/>
      <c r="L571" s="5"/>
      <c r="N571" s="5"/>
      <c r="S571" s="6"/>
    </row>
    <row r="572" spans="5:19" ht="15.75" customHeight="1" x14ac:dyDescent="0.2">
      <c r="E572" s="5"/>
      <c r="F572" s="5"/>
      <c r="L572" s="5"/>
      <c r="N572" s="5"/>
      <c r="S572" s="6"/>
    </row>
    <row r="573" spans="5:19" ht="15.75" customHeight="1" x14ac:dyDescent="0.2">
      <c r="E573" s="5"/>
      <c r="F573" s="5"/>
      <c r="L573" s="5"/>
      <c r="N573" s="5"/>
      <c r="S573" s="6"/>
    </row>
    <row r="574" spans="5:19" ht="15.75" customHeight="1" x14ac:dyDescent="0.2">
      <c r="E574" s="5"/>
      <c r="F574" s="5"/>
      <c r="L574" s="5"/>
      <c r="N574" s="5"/>
      <c r="S574" s="6"/>
    </row>
    <row r="575" spans="5:19" ht="15.75" customHeight="1" x14ac:dyDescent="0.2">
      <c r="E575" s="5"/>
      <c r="F575" s="5"/>
      <c r="L575" s="5"/>
      <c r="N575" s="5"/>
      <c r="S575" s="6"/>
    </row>
    <row r="576" spans="5:19" ht="15.75" customHeight="1" x14ac:dyDescent="0.2">
      <c r="E576" s="5"/>
      <c r="F576" s="5"/>
      <c r="L576" s="5"/>
      <c r="N576" s="5"/>
      <c r="S576" s="6"/>
    </row>
    <row r="577" spans="5:19" ht="15.75" customHeight="1" x14ac:dyDescent="0.2">
      <c r="E577" s="5"/>
      <c r="F577" s="5"/>
      <c r="L577" s="5"/>
      <c r="N577" s="5"/>
      <c r="S577" s="6"/>
    </row>
    <row r="578" spans="5:19" ht="15.75" customHeight="1" x14ac:dyDescent="0.2">
      <c r="E578" s="5"/>
      <c r="F578" s="5"/>
      <c r="L578" s="5"/>
      <c r="N578" s="5"/>
      <c r="S578" s="6"/>
    </row>
    <row r="579" spans="5:19" ht="15.75" customHeight="1" x14ac:dyDescent="0.2">
      <c r="E579" s="5"/>
      <c r="F579" s="5"/>
      <c r="L579" s="5"/>
      <c r="N579" s="5"/>
      <c r="S579" s="6"/>
    </row>
    <row r="580" spans="5:19" ht="15.75" customHeight="1" x14ac:dyDescent="0.2">
      <c r="E580" s="5"/>
      <c r="F580" s="5"/>
      <c r="L580" s="5"/>
      <c r="N580" s="5"/>
      <c r="S580" s="6"/>
    </row>
    <row r="581" spans="5:19" ht="15.75" customHeight="1" x14ac:dyDescent="0.2">
      <c r="E581" s="5"/>
      <c r="F581" s="5"/>
      <c r="L581" s="5"/>
      <c r="N581" s="5"/>
      <c r="S581" s="6"/>
    </row>
    <row r="582" spans="5:19" ht="15.75" customHeight="1" x14ac:dyDescent="0.2">
      <c r="E582" s="5"/>
      <c r="F582" s="5"/>
      <c r="L582" s="5"/>
      <c r="N582" s="5"/>
      <c r="S582" s="6"/>
    </row>
    <row r="583" spans="5:19" ht="15.75" customHeight="1" x14ac:dyDescent="0.2">
      <c r="E583" s="5"/>
      <c r="F583" s="5"/>
      <c r="L583" s="5"/>
      <c r="N583" s="5"/>
      <c r="S583" s="6"/>
    </row>
    <row r="584" spans="5:19" ht="15.75" customHeight="1" x14ac:dyDescent="0.2">
      <c r="E584" s="5"/>
      <c r="F584" s="5"/>
      <c r="L584" s="5"/>
      <c r="N584" s="5"/>
      <c r="S584" s="6"/>
    </row>
    <row r="585" spans="5:19" ht="15.75" customHeight="1" x14ac:dyDescent="0.2">
      <c r="E585" s="5"/>
      <c r="F585" s="5"/>
      <c r="L585" s="5"/>
      <c r="N585" s="5"/>
      <c r="S585" s="6"/>
    </row>
    <row r="586" spans="5:19" ht="15.75" customHeight="1" x14ac:dyDescent="0.2">
      <c r="E586" s="5"/>
      <c r="F586" s="5"/>
      <c r="L586" s="5"/>
      <c r="N586" s="5"/>
      <c r="S586" s="6"/>
    </row>
    <row r="587" spans="5:19" ht="15.75" customHeight="1" x14ac:dyDescent="0.2">
      <c r="E587" s="5"/>
      <c r="F587" s="5"/>
      <c r="L587" s="5"/>
      <c r="N587" s="5"/>
      <c r="S587" s="6"/>
    </row>
    <row r="588" spans="5:19" ht="15.75" customHeight="1" x14ac:dyDescent="0.2">
      <c r="E588" s="5"/>
      <c r="F588" s="5"/>
      <c r="L588" s="5"/>
      <c r="N588" s="5"/>
      <c r="S588" s="6"/>
    </row>
    <row r="589" spans="5:19" ht="15.75" customHeight="1" x14ac:dyDescent="0.2">
      <c r="E589" s="5"/>
      <c r="F589" s="5"/>
      <c r="L589" s="5"/>
      <c r="N589" s="5"/>
      <c r="S589" s="6"/>
    </row>
    <row r="590" spans="5:19" ht="15.75" customHeight="1" x14ac:dyDescent="0.2">
      <c r="E590" s="5"/>
      <c r="F590" s="5"/>
      <c r="L590" s="5"/>
      <c r="N590" s="5"/>
      <c r="S590" s="6"/>
    </row>
    <row r="591" spans="5:19" ht="15.75" customHeight="1" x14ac:dyDescent="0.2">
      <c r="E591" s="5"/>
      <c r="F591" s="5"/>
      <c r="L591" s="5"/>
      <c r="N591" s="5"/>
      <c r="S591" s="6"/>
    </row>
    <row r="592" spans="5:19" ht="15.75" customHeight="1" x14ac:dyDescent="0.2">
      <c r="E592" s="5"/>
      <c r="F592" s="5"/>
      <c r="L592" s="5"/>
      <c r="N592" s="5"/>
      <c r="S592" s="6"/>
    </row>
    <row r="593" spans="5:19" ht="15.75" customHeight="1" x14ac:dyDescent="0.2">
      <c r="E593" s="5"/>
      <c r="F593" s="5"/>
      <c r="L593" s="5"/>
      <c r="N593" s="5"/>
      <c r="S593" s="6"/>
    </row>
    <row r="594" spans="5:19" ht="15.75" customHeight="1" x14ac:dyDescent="0.2">
      <c r="E594" s="5"/>
      <c r="F594" s="5"/>
      <c r="L594" s="5"/>
      <c r="N594" s="5"/>
      <c r="S594" s="6"/>
    </row>
    <row r="595" spans="5:19" ht="15.75" customHeight="1" x14ac:dyDescent="0.2">
      <c r="E595" s="5"/>
      <c r="F595" s="5"/>
      <c r="L595" s="5"/>
      <c r="N595" s="5"/>
      <c r="S595" s="6"/>
    </row>
    <row r="596" spans="5:19" ht="15.75" customHeight="1" x14ac:dyDescent="0.2">
      <c r="E596" s="5"/>
      <c r="F596" s="5"/>
      <c r="L596" s="5"/>
      <c r="N596" s="5"/>
      <c r="S596" s="6"/>
    </row>
    <row r="597" spans="5:19" ht="15.75" customHeight="1" x14ac:dyDescent="0.2">
      <c r="E597" s="5"/>
      <c r="F597" s="5"/>
      <c r="L597" s="5"/>
      <c r="N597" s="5"/>
      <c r="S597" s="6"/>
    </row>
    <row r="598" spans="5:19" ht="15.75" customHeight="1" x14ac:dyDescent="0.2">
      <c r="E598" s="5"/>
      <c r="F598" s="5"/>
      <c r="L598" s="5"/>
      <c r="N598" s="5"/>
      <c r="S598" s="6"/>
    </row>
    <row r="599" spans="5:19" ht="15.75" customHeight="1" x14ac:dyDescent="0.2">
      <c r="E599" s="5"/>
      <c r="F599" s="5"/>
      <c r="L599" s="5"/>
      <c r="N599" s="5"/>
      <c r="S599" s="6"/>
    </row>
    <row r="600" spans="5:19" ht="15.75" customHeight="1" x14ac:dyDescent="0.2">
      <c r="E600" s="5"/>
      <c r="F600" s="5"/>
      <c r="L600" s="5"/>
      <c r="N600" s="5"/>
      <c r="S600" s="6"/>
    </row>
    <row r="601" spans="5:19" ht="15.75" customHeight="1" x14ac:dyDescent="0.2">
      <c r="E601" s="5"/>
      <c r="F601" s="5"/>
      <c r="L601" s="5"/>
      <c r="N601" s="5"/>
      <c r="S601" s="6"/>
    </row>
    <row r="602" spans="5:19" ht="15.75" customHeight="1" x14ac:dyDescent="0.2">
      <c r="E602" s="5"/>
      <c r="F602" s="5"/>
      <c r="L602" s="5"/>
      <c r="N602" s="5"/>
      <c r="S602" s="6"/>
    </row>
    <row r="603" spans="5:19" ht="15.75" customHeight="1" x14ac:dyDescent="0.2">
      <c r="E603" s="5"/>
      <c r="F603" s="5"/>
      <c r="L603" s="5"/>
      <c r="N603" s="5"/>
      <c r="S603" s="6"/>
    </row>
    <row r="604" spans="5:19" ht="15.75" customHeight="1" x14ac:dyDescent="0.2">
      <c r="E604" s="5"/>
      <c r="F604" s="5"/>
      <c r="L604" s="5"/>
      <c r="N604" s="5"/>
      <c r="S604" s="6"/>
    </row>
    <row r="605" spans="5:19" ht="15.75" customHeight="1" x14ac:dyDescent="0.2">
      <c r="E605" s="5"/>
      <c r="F605" s="5"/>
      <c r="L605" s="5"/>
      <c r="N605" s="5"/>
      <c r="S605" s="6"/>
    </row>
    <row r="606" spans="5:19" ht="15.75" customHeight="1" x14ac:dyDescent="0.2">
      <c r="E606" s="5"/>
      <c r="F606" s="5"/>
      <c r="L606" s="5"/>
      <c r="N606" s="5"/>
      <c r="S606" s="6"/>
    </row>
    <row r="607" spans="5:19" ht="15.75" customHeight="1" x14ac:dyDescent="0.2">
      <c r="E607" s="5"/>
      <c r="F607" s="5"/>
      <c r="L607" s="5"/>
      <c r="N607" s="5"/>
      <c r="S607" s="6"/>
    </row>
    <row r="608" spans="5:19" ht="15.75" customHeight="1" x14ac:dyDescent="0.2">
      <c r="E608" s="5"/>
      <c r="F608" s="5"/>
      <c r="L608" s="5"/>
      <c r="N608" s="5"/>
      <c r="S608" s="6"/>
    </row>
    <row r="609" spans="5:19" ht="15.75" customHeight="1" x14ac:dyDescent="0.2">
      <c r="E609" s="5"/>
      <c r="F609" s="5"/>
      <c r="L609" s="5"/>
      <c r="N609" s="5"/>
      <c r="S609" s="6"/>
    </row>
    <row r="610" spans="5:19" ht="15.75" customHeight="1" x14ac:dyDescent="0.2">
      <c r="E610" s="5"/>
      <c r="F610" s="5"/>
      <c r="L610" s="5"/>
      <c r="N610" s="5"/>
      <c r="S610" s="6"/>
    </row>
    <row r="611" spans="5:19" ht="15.75" customHeight="1" x14ac:dyDescent="0.2">
      <c r="E611" s="5"/>
      <c r="F611" s="5"/>
      <c r="L611" s="5"/>
      <c r="N611" s="5"/>
      <c r="S611" s="6"/>
    </row>
    <row r="612" spans="5:19" ht="15.75" customHeight="1" x14ac:dyDescent="0.2">
      <c r="E612" s="5"/>
      <c r="F612" s="5"/>
      <c r="L612" s="5"/>
      <c r="N612" s="5"/>
      <c r="S612" s="6"/>
    </row>
    <row r="613" spans="5:19" ht="15.75" customHeight="1" x14ac:dyDescent="0.2">
      <c r="E613" s="5"/>
      <c r="F613" s="5"/>
      <c r="L613" s="5"/>
      <c r="N613" s="5"/>
      <c r="S613" s="6"/>
    </row>
    <row r="614" spans="5:19" ht="15.75" customHeight="1" x14ac:dyDescent="0.2">
      <c r="E614" s="5"/>
      <c r="F614" s="5"/>
      <c r="L614" s="5"/>
      <c r="N614" s="5"/>
      <c r="S614" s="6"/>
    </row>
    <row r="615" spans="5:19" ht="15.75" customHeight="1" x14ac:dyDescent="0.2">
      <c r="E615" s="5"/>
      <c r="F615" s="5"/>
      <c r="L615" s="5"/>
      <c r="N615" s="5"/>
      <c r="S615" s="6"/>
    </row>
    <row r="616" spans="5:19" ht="15.75" customHeight="1" x14ac:dyDescent="0.2">
      <c r="E616" s="5"/>
      <c r="F616" s="5"/>
      <c r="L616" s="5"/>
      <c r="N616" s="5"/>
      <c r="S616" s="6"/>
    </row>
    <row r="617" spans="5:19" ht="15.75" customHeight="1" x14ac:dyDescent="0.2">
      <c r="E617" s="5"/>
      <c r="F617" s="5"/>
      <c r="L617" s="5"/>
      <c r="N617" s="5"/>
      <c r="S617" s="6"/>
    </row>
    <row r="618" spans="5:19" ht="15.75" customHeight="1" x14ac:dyDescent="0.2">
      <c r="E618" s="5"/>
      <c r="F618" s="5"/>
      <c r="L618" s="5"/>
      <c r="N618" s="5"/>
      <c r="S618" s="6"/>
    </row>
    <row r="619" spans="5:19" ht="15.75" customHeight="1" x14ac:dyDescent="0.2">
      <c r="E619" s="5"/>
      <c r="F619" s="5"/>
      <c r="L619" s="5"/>
      <c r="N619" s="5"/>
      <c r="S619" s="6"/>
    </row>
    <row r="620" spans="5:19" ht="15.75" customHeight="1" x14ac:dyDescent="0.2">
      <c r="E620" s="5"/>
      <c r="F620" s="5"/>
      <c r="L620" s="5"/>
      <c r="N620" s="5"/>
      <c r="S620" s="6"/>
    </row>
    <row r="621" spans="5:19" ht="15.75" customHeight="1" x14ac:dyDescent="0.2">
      <c r="E621" s="5"/>
      <c r="F621" s="5"/>
      <c r="L621" s="5"/>
      <c r="N621" s="5"/>
      <c r="S621" s="6"/>
    </row>
    <row r="622" spans="5:19" ht="15.75" customHeight="1" x14ac:dyDescent="0.2">
      <c r="E622" s="5"/>
      <c r="F622" s="5"/>
      <c r="L622" s="5"/>
      <c r="N622" s="5"/>
      <c r="S622" s="6"/>
    </row>
    <row r="623" spans="5:19" ht="15.75" customHeight="1" x14ac:dyDescent="0.2">
      <c r="E623" s="5"/>
      <c r="F623" s="5"/>
      <c r="L623" s="5"/>
      <c r="N623" s="5"/>
      <c r="S623" s="6"/>
    </row>
    <row r="624" spans="5:19" ht="15.75" customHeight="1" x14ac:dyDescent="0.2">
      <c r="E624" s="5"/>
      <c r="F624" s="5"/>
      <c r="L624" s="5"/>
      <c r="N624" s="5"/>
      <c r="S624" s="6"/>
    </row>
    <row r="625" spans="5:19" ht="15.75" customHeight="1" x14ac:dyDescent="0.2">
      <c r="E625" s="5"/>
      <c r="F625" s="5"/>
      <c r="L625" s="5"/>
      <c r="N625" s="5"/>
      <c r="S625" s="6"/>
    </row>
    <row r="626" spans="5:19" ht="15.75" customHeight="1" x14ac:dyDescent="0.2">
      <c r="E626" s="5"/>
      <c r="F626" s="5"/>
      <c r="L626" s="5"/>
      <c r="N626" s="5"/>
      <c r="S626" s="6"/>
    </row>
    <row r="627" spans="5:19" ht="15.75" customHeight="1" x14ac:dyDescent="0.2">
      <c r="E627" s="5"/>
      <c r="F627" s="5"/>
      <c r="L627" s="5"/>
      <c r="N627" s="5"/>
      <c r="S627" s="6"/>
    </row>
    <row r="628" spans="5:19" ht="15.75" customHeight="1" x14ac:dyDescent="0.2">
      <c r="E628" s="5"/>
      <c r="F628" s="5"/>
      <c r="L628" s="5"/>
      <c r="N628" s="5"/>
      <c r="S628" s="6"/>
    </row>
    <row r="629" spans="5:19" ht="15.75" customHeight="1" x14ac:dyDescent="0.2">
      <c r="E629" s="5"/>
      <c r="F629" s="5"/>
      <c r="L629" s="5"/>
      <c r="N629" s="5"/>
      <c r="S629" s="6"/>
    </row>
    <row r="630" spans="5:19" ht="15.75" customHeight="1" x14ac:dyDescent="0.2">
      <c r="E630" s="5"/>
      <c r="F630" s="5"/>
      <c r="L630" s="5"/>
      <c r="N630" s="5"/>
      <c r="S630" s="6"/>
    </row>
    <row r="631" spans="5:19" ht="15.75" customHeight="1" x14ac:dyDescent="0.2">
      <c r="E631" s="5"/>
      <c r="F631" s="5"/>
      <c r="L631" s="5"/>
      <c r="N631" s="5"/>
      <c r="S631" s="6"/>
    </row>
    <row r="632" spans="5:19" ht="15.75" customHeight="1" x14ac:dyDescent="0.2">
      <c r="E632" s="5"/>
      <c r="F632" s="5"/>
      <c r="L632" s="5"/>
      <c r="N632" s="5"/>
      <c r="S632" s="6"/>
    </row>
    <row r="633" spans="5:19" ht="15.75" customHeight="1" x14ac:dyDescent="0.2">
      <c r="E633" s="5"/>
      <c r="F633" s="5"/>
      <c r="L633" s="5"/>
      <c r="N633" s="5"/>
      <c r="S633" s="6"/>
    </row>
    <row r="634" spans="5:19" ht="15.75" customHeight="1" x14ac:dyDescent="0.2">
      <c r="E634" s="5"/>
      <c r="F634" s="5"/>
      <c r="L634" s="5"/>
      <c r="N634" s="5"/>
      <c r="S634" s="6"/>
    </row>
    <row r="635" spans="5:19" ht="15.75" customHeight="1" x14ac:dyDescent="0.2">
      <c r="E635" s="5"/>
      <c r="F635" s="5"/>
      <c r="L635" s="5"/>
      <c r="N635" s="5"/>
      <c r="S635" s="6"/>
    </row>
    <row r="636" spans="5:19" ht="15.75" customHeight="1" x14ac:dyDescent="0.2">
      <c r="E636" s="5"/>
      <c r="F636" s="5"/>
      <c r="L636" s="5"/>
      <c r="N636" s="5"/>
      <c r="S636" s="6"/>
    </row>
    <row r="637" spans="5:19" ht="15.75" customHeight="1" x14ac:dyDescent="0.2">
      <c r="E637" s="5"/>
      <c r="F637" s="5"/>
      <c r="L637" s="5"/>
      <c r="N637" s="5"/>
      <c r="S637" s="6"/>
    </row>
    <row r="638" spans="5:19" ht="15.75" customHeight="1" x14ac:dyDescent="0.2">
      <c r="E638" s="5"/>
      <c r="F638" s="5"/>
      <c r="L638" s="5"/>
      <c r="N638" s="5"/>
      <c r="S638" s="6"/>
    </row>
    <row r="639" spans="5:19" ht="15.75" customHeight="1" x14ac:dyDescent="0.2">
      <c r="E639" s="5"/>
      <c r="F639" s="5"/>
      <c r="L639" s="5"/>
      <c r="N639" s="5"/>
      <c r="S639" s="6"/>
    </row>
    <row r="640" spans="5:19" ht="15.75" customHeight="1" x14ac:dyDescent="0.2">
      <c r="E640" s="5"/>
      <c r="F640" s="5"/>
      <c r="L640" s="5"/>
      <c r="N640" s="5"/>
      <c r="S640" s="6"/>
    </row>
    <row r="641" spans="5:19" ht="15.75" customHeight="1" x14ac:dyDescent="0.2">
      <c r="E641" s="5"/>
      <c r="F641" s="5"/>
      <c r="L641" s="5"/>
      <c r="N641" s="5"/>
      <c r="S641" s="6"/>
    </row>
    <row r="642" spans="5:19" ht="15.75" customHeight="1" x14ac:dyDescent="0.2">
      <c r="E642" s="5"/>
      <c r="F642" s="5"/>
      <c r="L642" s="5"/>
      <c r="N642" s="5"/>
      <c r="S642" s="6"/>
    </row>
    <row r="643" spans="5:19" ht="15.75" customHeight="1" x14ac:dyDescent="0.2">
      <c r="E643" s="5"/>
      <c r="F643" s="5"/>
      <c r="L643" s="5"/>
      <c r="N643" s="5"/>
      <c r="S643" s="6"/>
    </row>
    <row r="644" spans="5:19" ht="15.75" customHeight="1" x14ac:dyDescent="0.2">
      <c r="E644" s="5"/>
      <c r="F644" s="5"/>
      <c r="L644" s="5"/>
      <c r="N644" s="5"/>
      <c r="S644" s="6"/>
    </row>
    <row r="645" spans="5:19" ht="15.75" customHeight="1" x14ac:dyDescent="0.2">
      <c r="E645" s="5"/>
      <c r="F645" s="5"/>
      <c r="L645" s="5"/>
      <c r="N645" s="5"/>
      <c r="S645" s="6"/>
    </row>
    <row r="646" spans="5:19" ht="15.75" customHeight="1" x14ac:dyDescent="0.2">
      <c r="E646" s="5"/>
      <c r="F646" s="5"/>
      <c r="L646" s="5"/>
      <c r="N646" s="5"/>
      <c r="S646" s="6"/>
    </row>
    <row r="647" spans="5:19" ht="15.75" customHeight="1" x14ac:dyDescent="0.2">
      <c r="E647" s="5"/>
      <c r="F647" s="5"/>
      <c r="L647" s="5"/>
      <c r="N647" s="5"/>
      <c r="S647" s="6"/>
    </row>
    <row r="648" spans="5:19" ht="15.75" customHeight="1" x14ac:dyDescent="0.2">
      <c r="E648" s="5"/>
      <c r="F648" s="5"/>
      <c r="L648" s="5"/>
      <c r="N648" s="5"/>
      <c r="S648" s="6"/>
    </row>
    <row r="649" spans="5:19" ht="15.75" customHeight="1" x14ac:dyDescent="0.2">
      <c r="E649" s="5"/>
      <c r="F649" s="5"/>
      <c r="L649" s="5"/>
      <c r="N649" s="5"/>
      <c r="S649" s="6"/>
    </row>
    <row r="650" spans="5:19" ht="15.75" customHeight="1" x14ac:dyDescent="0.2">
      <c r="E650" s="5"/>
      <c r="F650" s="5"/>
      <c r="L650" s="5"/>
      <c r="N650" s="5"/>
      <c r="S650" s="6"/>
    </row>
    <row r="651" spans="5:19" ht="15.75" customHeight="1" x14ac:dyDescent="0.2">
      <c r="E651" s="5"/>
      <c r="F651" s="5"/>
      <c r="L651" s="5"/>
      <c r="N651" s="5"/>
      <c r="S651" s="6"/>
    </row>
    <row r="652" spans="5:19" ht="15.75" customHeight="1" x14ac:dyDescent="0.2">
      <c r="E652" s="5"/>
      <c r="F652" s="5"/>
      <c r="L652" s="5"/>
      <c r="N652" s="5"/>
      <c r="S652" s="6"/>
    </row>
    <row r="653" spans="5:19" ht="15.75" customHeight="1" x14ac:dyDescent="0.2">
      <c r="E653" s="5"/>
      <c r="F653" s="5"/>
      <c r="L653" s="5"/>
      <c r="N653" s="5"/>
      <c r="S653" s="6"/>
    </row>
    <row r="654" spans="5:19" ht="15.75" customHeight="1" x14ac:dyDescent="0.2">
      <c r="E654" s="5"/>
      <c r="F654" s="5"/>
      <c r="L654" s="5"/>
      <c r="N654" s="5"/>
      <c r="S654" s="6"/>
    </row>
    <row r="655" spans="5:19" ht="15.75" customHeight="1" x14ac:dyDescent="0.2">
      <c r="E655" s="5"/>
      <c r="F655" s="5"/>
      <c r="L655" s="5"/>
      <c r="N655" s="5"/>
      <c r="S655" s="6"/>
    </row>
    <row r="656" spans="5:19" ht="15.75" customHeight="1" x14ac:dyDescent="0.2">
      <c r="E656" s="5"/>
      <c r="F656" s="5"/>
      <c r="L656" s="5"/>
      <c r="N656" s="5"/>
      <c r="S656" s="6"/>
    </row>
    <row r="657" spans="5:19" ht="15.75" customHeight="1" x14ac:dyDescent="0.2">
      <c r="E657" s="5"/>
      <c r="F657" s="5"/>
      <c r="L657" s="5"/>
      <c r="N657" s="5"/>
      <c r="S657" s="6"/>
    </row>
    <row r="658" spans="5:19" ht="15.75" customHeight="1" x14ac:dyDescent="0.2">
      <c r="E658" s="5"/>
      <c r="F658" s="5"/>
      <c r="L658" s="5"/>
      <c r="N658" s="5"/>
      <c r="S658" s="6"/>
    </row>
    <row r="659" spans="5:19" ht="15.75" customHeight="1" x14ac:dyDescent="0.2">
      <c r="E659" s="5"/>
      <c r="F659" s="5"/>
      <c r="L659" s="5"/>
      <c r="N659" s="5"/>
      <c r="S659" s="6"/>
    </row>
    <row r="660" spans="5:19" ht="15.75" customHeight="1" x14ac:dyDescent="0.2">
      <c r="E660" s="5"/>
      <c r="F660" s="5"/>
      <c r="L660" s="5"/>
      <c r="N660" s="5"/>
      <c r="S660" s="6"/>
    </row>
    <row r="661" spans="5:19" ht="15.75" customHeight="1" x14ac:dyDescent="0.2">
      <c r="E661" s="5"/>
      <c r="F661" s="5"/>
      <c r="L661" s="5"/>
      <c r="N661" s="5"/>
      <c r="S661" s="6"/>
    </row>
    <row r="662" spans="5:19" ht="15.75" customHeight="1" x14ac:dyDescent="0.2">
      <c r="E662" s="5"/>
      <c r="F662" s="5"/>
      <c r="L662" s="5"/>
      <c r="N662" s="5"/>
      <c r="S662" s="6"/>
    </row>
    <row r="663" spans="5:19" ht="15.75" customHeight="1" x14ac:dyDescent="0.2">
      <c r="E663" s="5"/>
      <c r="F663" s="5"/>
      <c r="L663" s="5"/>
      <c r="N663" s="5"/>
      <c r="S663" s="6"/>
    </row>
    <row r="664" spans="5:19" ht="15.75" customHeight="1" x14ac:dyDescent="0.2">
      <c r="E664" s="5"/>
      <c r="F664" s="5"/>
      <c r="L664" s="5"/>
      <c r="N664" s="5"/>
      <c r="S664" s="6"/>
    </row>
    <row r="665" spans="5:19" ht="15.75" customHeight="1" x14ac:dyDescent="0.2">
      <c r="E665" s="5"/>
      <c r="F665" s="5"/>
      <c r="L665" s="5"/>
      <c r="N665" s="5"/>
      <c r="S665" s="6"/>
    </row>
    <row r="666" spans="5:19" ht="15.75" customHeight="1" x14ac:dyDescent="0.2">
      <c r="E666" s="5"/>
      <c r="F666" s="5"/>
      <c r="L666" s="5"/>
      <c r="N666" s="5"/>
      <c r="S666" s="6"/>
    </row>
    <row r="667" spans="5:19" ht="15.75" customHeight="1" x14ac:dyDescent="0.2">
      <c r="E667" s="5"/>
      <c r="F667" s="5"/>
      <c r="L667" s="5"/>
      <c r="N667" s="5"/>
      <c r="S667" s="6"/>
    </row>
    <row r="668" spans="5:19" ht="15.75" customHeight="1" x14ac:dyDescent="0.2">
      <c r="E668" s="5"/>
      <c r="F668" s="5"/>
      <c r="L668" s="5"/>
      <c r="N668" s="5"/>
      <c r="S668" s="6"/>
    </row>
    <row r="669" spans="5:19" ht="15.75" customHeight="1" x14ac:dyDescent="0.2">
      <c r="E669" s="5"/>
      <c r="F669" s="5"/>
      <c r="L669" s="5"/>
      <c r="N669" s="5"/>
      <c r="S669" s="6"/>
    </row>
    <row r="670" spans="5:19" ht="15.75" customHeight="1" x14ac:dyDescent="0.2">
      <c r="E670" s="5"/>
      <c r="F670" s="5"/>
      <c r="L670" s="5"/>
      <c r="N670" s="5"/>
      <c r="S670" s="6"/>
    </row>
    <row r="671" spans="5:19" ht="15.75" customHeight="1" x14ac:dyDescent="0.2">
      <c r="E671" s="5"/>
      <c r="F671" s="5"/>
      <c r="L671" s="5"/>
      <c r="N671" s="5"/>
      <c r="S671" s="6"/>
    </row>
    <row r="672" spans="5:19" ht="15.75" customHeight="1" x14ac:dyDescent="0.2">
      <c r="E672" s="5"/>
      <c r="F672" s="5"/>
      <c r="L672" s="5"/>
      <c r="N672" s="5"/>
      <c r="S672" s="6"/>
    </row>
    <row r="673" spans="5:19" ht="15.75" customHeight="1" x14ac:dyDescent="0.2">
      <c r="E673" s="5"/>
      <c r="F673" s="5"/>
      <c r="L673" s="5"/>
      <c r="N673" s="5"/>
      <c r="S673" s="6"/>
    </row>
    <row r="674" spans="5:19" ht="15.75" customHeight="1" x14ac:dyDescent="0.2">
      <c r="E674" s="5"/>
      <c r="F674" s="5"/>
      <c r="L674" s="5"/>
      <c r="N674" s="5"/>
      <c r="S674" s="6"/>
    </row>
    <row r="675" spans="5:19" ht="15.75" customHeight="1" x14ac:dyDescent="0.2">
      <c r="E675" s="5"/>
      <c r="F675" s="5"/>
      <c r="L675" s="5"/>
      <c r="N675" s="5"/>
      <c r="S675" s="6"/>
    </row>
    <row r="676" spans="5:19" ht="15.75" customHeight="1" x14ac:dyDescent="0.2">
      <c r="E676" s="5"/>
      <c r="F676" s="5"/>
      <c r="L676" s="5"/>
      <c r="N676" s="5"/>
      <c r="S676" s="6"/>
    </row>
    <row r="677" spans="5:19" ht="15.75" customHeight="1" x14ac:dyDescent="0.2">
      <c r="E677" s="5"/>
      <c r="F677" s="5"/>
      <c r="L677" s="5"/>
      <c r="N677" s="5"/>
      <c r="S677" s="6"/>
    </row>
    <row r="678" spans="5:19" ht="15.75" customHeight="1" x14ac:dyDescent="0.2">
      <c r="E678" s="5"/>
      <c r="F678" s="5"/>
      <c r="L678" s="5"/>
      <c r="N678" s="5"/>
      <c r="S678" s="6"/>
    </row>
    <row r="679" spans="5:19" ht="15.75" customHeight="1" x14ac:dyDescent="0.2">
      <c r="E679" s="5"/>
      <c r="F679" s="5"/>
      <c r="L679" s="5"/>
      <c r="N679" s="5"/>
      <c r="S679" s="6"/>
    </row>
    <row r="680" spans="5:19" ht="15.75" customHeight="1" x14ac:dyDescent="0.2">
      <c r="E680" s="5"/>
      <c r="F680" s="5"/>
      <c r="L680" s="5"/>
      <c r="N680" s="5"/>
      <c r="S680" s="6"/>
    </row>
    <row r="681" spans="5:19" ht="15.75" customHeight="1" x14ac:dyDescent="0.2">
      <c r="E681" s="5"/>
      <c r="F681" s="5"/>
      <c r="L681" s="5"/>
      <c r="N681" s="5"/>
      <c r="S681" s="6"/>
    </row>
    <row r="682" spans="5:19" ht="15.75" customHeight="1" x14ac:dyDescent="0.2">
      <c r="E682" s="5"/>
      <c r="F682" s="5"/>
      <c r="L682" s="5"/>
      <c r="N682" s="5"/>
      <c r="S682" s="6"/>
    </row>
    <row r="683" spans="5:19" ht="15.75" customHeight="1" x14ac:dyDescent="0.2">
      <c r="E683" s="5"/>
      <c r="F683" s="5"/>
      <c r="L683" s="5"/>
      <c r="N683" s="5"/>
      <c r="S683" s="6"/>
    </row>
    <row r="684" spans="5:19" ht="15.75" customHeight="1" x14ac:dyDescent="0.2">
      <c r="E684" s="5"/>
      <c r="F684" s="5"/>
      <c r="L684" s="5"/>
      <c r="N684" s="5"/>
      <c r="S684" s="6"/>
    </row>
    <row r="685" spans="5:19" ht="15.75" customHeight="1" x14ac:dyDescent="0.2">
      <c r="E685" s="5"/>
      <c r="F685" s="5"/>
      <c r="L685" s="5"/>
      <c r="N685" s="5"/>
      <c r="S685" s="6"/>
    </row>
    <row r="686" spans="5:19" ht="15.75" customHeight="1" x14ac:dyDescent="0.2">
      <c r="E686" s="5"/>
      <c r="F686" s="5"/>
      <c r="L686" s="5"/>
      <c r="N686" s="5"/>
      <c r="S686" s="6"/>
    </row>
    <row r="687" spans="5:19" ht="15.75" customHeight="1" x14ac:dyDescent="0.2">
      <c r="E687" s="5"/>
      <c r="F687" s="5"/>
      <c r="L687" s="5"/>
      <c r="N687" s="5"/>
      <c r="S687" s="6"/>
    </row>
    <row r="688" spans="5:19" ht="15.75" customHeight="1" x14ac:dyDescent="0.2">
      <c r="E688" s="5"/>
      <c r="F688" s="5"/>
      <c r="L688" s="5"/>
      <c r="N688" s="5"/>
      <c r="S688" s="6"/>
    </row>
    <row r="689" spans="5:19" ht="15.75" customHeight="1" x14ac:dyDescent="0.2">
      <c r="E689" s="5"/>
      <c r="F689" s="5"/>
      <c r="L689" s="5"/>
      <c r="N689" s="5"/>
      <c r="S689" s="6"/>
    </row>
    <row r="690" spans="5:19" ht="15.75" customHeight="1" x14ac:dyDescent="0.2">
      <c r="E690" s="5"/>
      <c r="F690" s="5"/>
      <c r="L690" s="5"/>
      <c r="N690" s="5"/>
      <c r="S690" s="6"/>
    </row>
    <row r="691" spans="5:19" ht="15.75" customHeight="1" x14ac:dyDescent="0.2">
      <c r="E691" s="5"/>
      <c r="F691" s="5"/>
      <c r="L691" s="5"/>
      <c r="N691" s="5"/>
      <c r="S691" s="6"/>
    </row>
    <row r="692" spans="5:19" ht="15.75" customHeight="1" x14ac:dyDescent="0.2">
      <c r="E692" s="5"/>
      <c r="F692" s="5"/>
      <c r="L692" s="5"/>
      <c r="N692" s="5"/>
      <c r="S692" s="6"/>
    </row>
    <row r="693" spans="5:19" ht="15.75" customHeight="1" x14ac:dyDescent="0.2">
      <c r="E693" s="5"/>
      <c r="F693" s="5"/>
      <c r="L693" s="5"/>
      <c r="N693" s="5"/>
      <c r="S693" s="6"/>
    </row>
    <row r="694" spans="5:19" ht="15.75" customHeight="1" x14ac:dyDescent="0.2">
      <c r="E694" s="5"/>
      <c r="F694" s="5"/>
      <c r="L694" s="5"/>
      <c r="N694" s="5"/>
      <c r="S694" s="6"/>
    </row>
    <row r="695" spans="5:19" ht="15.75" customHeight="1" x14ac:dyDescent="0.2">
      <c r="E695" s="5"/>
      <c r="F695" s="5"/>
      <c r="L695" s="5"/>
      <c r="N695" s="5"/>
      <c r="S695" s="6"/>
    </row>
    <row r="696" spans="5:19" ht="15.75" customHeight="1" x14ac:dyDescent="0.2">
      <c r="E696" s="5"/>
      <c r="F696" s="5"/>
      <c r="L696" s="5"/>
      <c r="N696" s="5"/>
      <c r="S696" s="6"/>
    </row>
    <row r="697" spans="5:19" ht="15.75" customHeight="1" x14ac:dyDescent="0.2">
      <c r="E697" s="5"/>
      <c r="F697" s="5"/>
      <c r="L697" s="5"/>
      <c r="N697" s="5"/>
      <c r="S697" s="6"/>
    </row>
    <row r="698" spans="5:19" ht="15.75" customHeight="1" x14ac:dyDescent="0.2">
      <c r="E698" s="5"/>
      <c r="F698" s="5"/>
      <c r="L698" s="5"/>
      <c r="N698" s="5"/>
      <c r="S698" s="6"/>
    </row>
    <row r="699" spans="5:19" ht="15.75" customHeight="1" x14ac:dyDescent="0.2">
      <c r="E699" s="5"/>
      <c r="F699" s="5"/>
      <c r="L699" s="5"/>
      <c r="N699" s="5"/>
      <c r="S699" s="6"/>
    </row>
    <row r="700" spans="5:19" ht="15.75" customHeight="1" x14ac:dyDescent="0.2">
      <c r="E700" s="5"/>
      <c r="F700" s="5"/>
      <c r="L700" s="5"/>
      <c r="N700" s="5"/>
      <c r="S700" s="6"/>
    </row>
    <row r="701" spans="5:19" ht="15.75" customHeight="1" x14ac:dyDescent="0.2">
      <c r="E701" s="5"/>
      <c r="F701" s="5"/>
      <c r="L701" s="5"/>
      <c r="N701" s="5"/>
      <c r="S701" s="6"/>
    </row>
    <row r="702" spans="5:19" ht="15.75" customHeight="1" x14ac:dyDescent="0.2">
      <c r="E702" s="5"/>
      <c r="F702" s="5"/>
      <c r="L702" s="5"/>
      <c r="N702" s="5"/>
      <c r="S702" s="6"/>
    </row>
    <row r="703" spans="5:19" ht="15.75" customHeight="1" x14ac:dyDescent="0.2">
      <c r="E703" s="5"/>
      <c r="F703" s="5"/>
      <c r="L703" s="5"/>
      <c r="N703" s="5"/>
      <c r="S703" s="6"/>
    </row>
    <row r="704" spans="5:19" ht="15.75" customHeight="1" x14ac:dyDescent="0.2">
      <c r="E704" s="5"/>
      <c r="F704" s="5"/>
      <c r="L704" s="5"/>
      <c r="N704" s="5"/>
      <c r="S704" s="6"/>
    </row>
    <row r="705" spans="5:19" ht="15.75" customHeight="1" x14ac:dyDescent="0.2">
      <c r="E705" s="5"/>
      <c r="F705" s="5"/>
      <c r="L705" s="5"/>
      <c r="N705" s="5"/>
      <c r="S705" s="6"/>
    </row>
    <row r="706" spans="5:19" ht="15.75" customHeight="1" x14ac:dyDescent="0.2">
      <c r="E706" s="5"/>
      <c r="F706" s="5"/>
      <c r="L706" s="5"/>
      <c r="N706" s="5"/>
      <c r="S706" s="6"/>
    </row>
    <row r="707" spans="5:19" ht="15.75" customHeight="1" x14ac:dyDescent="0.2">
      <c r="E707" s="5"/>
      <c r="F707" s="5"/>
      <c r="L707" s="5"/>
      <c r="N707" s="5"/>
      <c r="S707" s="6"/>
    </row>
    <row r="708" spans="5:19" ht="15.75" customHeight="1" x14ac:dyDescent="0.2">
      <c r="E708" s="5"/>
      <c r="F708" s="5"/>
      <c r="L708" s="5"/>
      <c r="N708" s="5"/>
      <c r="S708" s="6"/>
    </row>
    <row r="709" spans="5:19" ht="15.75" customHeight="1" x14ac:dyDescent="0.2">
      <c r="E709" s="5"/>
      <c r="F709" s="5"/>
      <c r="L709" s="5"/>
      <c r="N709" s="5"/>
      <c r="S709" s="6"/>
    </row>
    <row r="710" spans="5:19" ht="15.75" customHeight="1" x14ac:dyDescent="0.2">
      <c r="E710" s="5"/>
      <c r="F710" s="5"/>
      <c r="L710" s="5"/>
      <c r="N710" s="5"/>
      <c r="S710" s="6"/>
    </row>
    <row r="711" spans="5:19" ht="15.75" customHeight="1" x14ac:dyDescent="0.2">
      <c r="E711" s="5"/>
      <c r="F711" s="5"/>
      <c r="L711" s="5"/>
      <c r="N711" s="5"/>
      <c r="S711" s="6"/>
    </row>
    <row r="712" spans="5:19" ht="15.75" customHeight="1" x14ac:dyDescent="0.2">
      <c r="E712" s="5"/>
      <c r="F712" s="5"/>
      <c r="L712" s="5"/>
      <c r="N712" s="5"/>
      <c r="S712" s="6"/>
    </row>
    <row r="713" spans="5:19" ht="15.75" customHeight="1" x14ac:dyDescent="0.2">
      <c r="E713" s="5"/>
      <c r="F713" s="5"/>
      <c r="L713" s="5"/>
      <c r="N713" s="5"/>
      <c r="S713" s="6"/>
    </row>
    <row r="714" spans="5:19" ht="15.75" customHeight="1" x14ac:dyDescent="0.2">
      <c r="E714" s="5"/>
      <c r="F714" s="5"/>
      <c r="L714" s="5"/>
      <c r="N714" s="5"/>
      <c r="S714" s="6"/>
    </row>
    <row r="715" spans="5:19" ht="15.75" customHeight="1" x14ac:dyDescent="0.2">
      <c r="E715" s="5"/>
      <c r="F715" s="5"/>
      <c r="L715" s="5"/>
      <c r="N715" s="5"/>
      <c r="S715" s="6"/>
    </row>
    <row r="716" spans="5:19" ht="15.75" customHeight="1" x14ac:dyDescent="0.2">
      <c r="E716" s="5"/>
      <c r="F716" s="5"/>
      <c r="L716" s="5"/>
      <c r="N716" s="5"/>
      <c r="S716" s="6"/>
    </row>
    <row r="717" spans="5:19" ht="15.75" customHeight="1" x14ac:dyDescent="0.2">
      <c r="E717" s="5"/>
      <c r="F717" s="5"/>
      <c r="L717" s="5"/>
      <c r="N717" s="5"/>
      <c r="S717" s="6"/>
    </row>
    <row r="718" spans="5:19" ht="15.75" customHeight="1" x14ac:dyDescent="0.2">
      <c r="E718" s="5"/>
      <c r="F718" s="5"/>
      <c r="L718" s="5"/>
      <c r="N718" s="5"/>
      <c r="S718" s="6"/>
    </row>
    <row r="719" spans="5:19" ht="15.75" customHeight="1" x14ac:dyDescent="0.2">
      <c r="E719" s="5"/>
      <c r="F719" s="5"/>
      <c r="L719" s="5"/>
      <c r="N719" s="5"/>
      <c r="S719" s="6"/>
    </row>
    <row r="720" spans="5:19" ht="15.75" customHeight="1" x14ac:dyDescent="0.2">
      <c r="E720" s="5"/>
      <c r="F720" s="5"/>
      <c r="L720" s="5"/>
      <c r="N720" s="5"/>
      <c r="S720" s="6"/>
    </row>
    <row r="721" spans="5:19" ht="15.75" customHeight="1" x14ac:dyDescent="0.2">
      <c r="E721" s="5"/>
      <c r="F721" s="5"/>
      <c r="L721" s="5"/>
      <c r="N721" s="5"/>
      <c r="S721" s="6"/>
    </row>
    <row r="722" spans="5:19" ht="15.75" customHeight="1" x14ac:dyDescent="0.2">
      <c r="E722" s="5"/>
      <c r="F722" s="5"/>
      <c r="L722" s="5"/>
      <c r="N722" s="5"/>
      <c r="S722" s="6"/>
    </row>
    <row r="723" spans="5:19" ht="15.75" customHeight="1" x14ac:dyDescent="0.2">
      <c r="E723" s="5"/>
      <c r="F723" s="5"/>
      <c r="L723" s="5"/>
      <c r="N723" s="5"/>
      <c r="S723" s="6"/>
    </row>
    <row r="724" spans="5:19" ht="15.75" customHeight="1" x14ac:dyDescent="0.2">
      <c r="E724" s="5"/>
      <c r="F724" s="5"/>
      <c r="L724" s="5"/>
      <c r="N724" s="5"/>
      <c r="S724" s="6"/>
    </row>
    <row r="725" spans="5:19" ht="15.75" customHeight="1" x14ac:dyDescent="0.2">
      <c r="E725" s="5"/>
      <c r="F725" s="5"/>
      <c r="L725" s="5"/>
      <c r="N725" s="5"/>
      <c r="S725" s="6"/>
    </row>
    <row r="726" spans="5:19" ht="15.75" customHeight="1" x14ac:dyDescent="0.2">
      <c r="E726" s="5"/>
      <c r="F726" s="5"/>
      <c r="L726" s="5"/>
      <c r="N726" s="5"/>
      <c r="S726" s="6"/>
    </row>
    <row r="727" spans="5:19" ht="15.75" customHeight="1" x14ac:dyDescent="0.2">
      <c r="E727" s="5"/>
      <c r="F727" s="5"/>
      <c r="L727" s="5"/>
      <c r="N727" s="5"/>
      <c r="S727" s="6"/>
    </row>
    <row r="728" spans="5:19" ht="15.75" customHeight="1" x14ac:dyDescent="0.2">
      <c r="E728" s="5"/>
      <c r="F728" s="5"/>
      <c r="L728" s="5"/>
      <c r="N728" s="5"/>
      <c r="S728" s="6"/>
    </row>
    <row r="729" spans="5:19" ht="15.75" customHeight="1" x14ac:dyDescent="0.2">
      <c r="E729" s="5"/>
      <c r="F729" s="5"/>
      <c r="L729" s="5"/>
      <c r="N729" s="5"/>
      <c r="S729" s="6"/>
    </row>
    <row r="730" spans="5:19" ht="15.75" customHeight="1" x14ac:dyDescent="0.2">
      <c r="E730" s="5"/>
      <c r="F730" s="5"/>
      <c r="L730" s="5"/>
      <c r="N730" s="5"/>
      <c r="S730" s="6"/>
    </row>
    <row r="731" spans="5:19" ht="15.75" customHeight="1" x14ac:dyDescent="0.2">
      <c r="E731" s="5"/>
      <c r="F731" s="5"/>
      <c r="L731" s="5"/>
      <c r="N731" s="5"/>
      <c r="S731" s="6"/>
    </row>
    <row r="732" spans="5:19" ht="15.75" customHeight="1" x14ac:dyDescent="0.2">
      <c r="E732" s="5"/>
      <c r="F732" s="5"/>
      <c r="L732" s="5"/>
      <c r="N732" s="5"/>
      <c r="S732" s="6"/>
    </row>
    <row r="733" spans="5:19" ht="15.75" customHeight="1" x14ac:dyDescent="0.2">
      <c r="E733" s="5"/>
      <c r="F733" s="5"/>
      <c r="L733" s="5"/>
      <c r="N733" s="5"/>
      <c r="S733" s="6"/>
    </row>
    <row r="734" spans="5:19" ht="15.75" customHeight="1" x14ac:dyDescent="0.2">
      <c r="E734" s="5"/>
      <c r="F734" s="5"/>
      <c r="L734" s="5"/>
      <c r="N734" s="5"/>
      <c r="S734" s="6"/>
    </row>
    <row r="735" spans="5:19" ht="15.75" customHeight="1" x14ac:dyDescent="0.2">
      <c r="E735" s="5"/>
      <c r="F735" s="5"/>
      <c r="L735" s="5"/>
      <c r="N735" s="5"/>
      <c r="S735" s="6"/>
    </row>
    <row r="736" spans="5:19" ht="15.75" customHeight="1" x14ac:dyDescent="0.2">
      <c r="E736" s="5"/>
      <c r="F736" s="5"/>
      <c r="L736" s="5"/>
      <c r="N736" s="5"/>
      <c r="S736" s="6"/>
    </row>
    <row r="737" spans="5:19" ht="15.75" customHeight="1" x14ac:dyDescent="0.2">
      <c r="E737" s="5"/>
      <c r="F737" s="5"/>
      <c r="L737" s="5"/>
      <c r="N737" s="5"/>
      <c r="S737" s="6"/>
    </row>
    <row r="738" spans="5:19" ht="15.75" customHeight="1" x14ac:dyDescent="0.2">
      <c r="E738" s="5"/>
      <c r="F738" s="5"/>
      <c r="L738" s="5"/>
      <c r="N738" s="5"/>
      <c r="S738" s="6"/>
    </row>
    <row r="739" spans="5:19" ht="15.75" customHeight="1" x14ac:dyDescent="0.2">
      <c r="E739" s="5"/>
      <c r="F739" s="5"/>
      <c r="L739" s="5"/>
      <c r="N739" s="5"/>
      <c r="S739" s="6"/>
    </row>
    <row r="740" spans="5:19" ht="15.75" customHeight="1" x14ac:dyDescent="0.2">
      <c r="E740" s="5"/>
      <c r="F740" s="5"/>
      <c r="L740" s="5"/>
      <c r="N740" s="5"/>
      <c r="S740" s="6"/>
    </row>
    <row r="741" spans="5:19" ht="15.75" customHeight="1" x14ac:dyDescent="0.2">
      <c r="E741" s="5"/>
      <c r="F741" s="5"/>
      <c r="L741" s="5"/>
      <c r="N741" s="5"/>
      <c r="S741" s="6"/>
    </row>
    <row r="742" spans="5:19" ht="15.75" customHeight="1" x14ac:dyDescent="0.2">
      <c r="E742" s="5"/>
      <c r="F742" s="5"/>
      <c r="L742" s="5"/>
      <c r="N742" s="5"/>
      <c r="S742" s="6"/>
    </row>
    <row r="743" spans="5:19" ht="15.75" customHeight="1" x14ac:dyDescent="0.2">
      <c r="E743" s="5"/>
      <c r="F743" s="5"/>
      <c r="L743" s="5"/>
      <c r="N743" s="5"/>
      <c r="S743" s="6"/>
    </row>
    <row r="744" spans="5:19" ht="15.75" customHeight="1" x14ac:dyDescent="0.2">
      <c r="E744" s="5"/>
      <c r="F744" s="5"/>
      <c r="L744" s="5"/>
      <c r="N744" s="5"/>
      <c r="S744" s="6"/>
    </row>
    <row r="745" spans="5:19" ht="15.75" customHeight="1" x14ac:dyDescent="0.2">
      <c r="E745" s="5"/>
      <c r="F745" s="5"/>
      <c r="L745" s="5"/>
      <c r="N745" s="5"/>
      <c r="S745" s="6"/>
    </row>
    <row r="746" spans="5:19" ht="15.75" customHeight="1" x14ac:dyDescent="0.2">
      <c r="E746" s="5"/>
      <c r="F746" s="5"/>
      <c r="L746" s="5"/>
      <c r="N746" s="5"/>
      <c r="S746" s="6"/>
    </row>
    <row r="747" spans="5:19" ht="15.75" customHeight="1" x14ac:dyDescent="0.2">
      <c r="E747" s="5"/>
      <c r="F747" s="5"/>
      <c r="L747" s="5"/>
      <c r="N747" s="5"/>
      <c r="S747" s="6"/>
    </row>
    <row r="748" spans="5:19" ht="15.75" customHeight="1" x14ac:dyDescent="0.2">
      <c r="E748" s="5"/>
      <c r="F748" s="5"/>
      <c r="L748" s="5"/>
      <c r="N748" s="5"/>
      <c r="S748" s="6"/>
    </row>
    <row r="749" spans="5:19" ht="15.75" customHeight="1" x14ac:dyDescent="0.2">
      <c r="E749" s="5"/>
      <c r="F749" s="5"/>
      <c r="L749" s="5"/>
      <c r="N749" s="5"/>
      <c r="S749" s="6"/>
    </row>
    <row r="750" spans="5:19" ht="15.75" customHeight="1" x14ac:dyDescent="0.2">
      <c r="E750" s="5"/>
      <c r="F750" s="5"/>
      <c r="L750" s="5"/>
      <c r="N750" s="5"/>
      <c r="S750" s="6"/>
    </row>
    <row r="751" spans="5:19" ht="15.75" customHeight="1" x14ac:dyDescent="0.2">
      <c r="E751" s="5"/>
      <c r="F751" s="5"/>
      <c r="L751" s="5"/>
      <c r="N751" s="5"/>
      <c r="S751" s="6"/>
    </row>
    <row r="752" spans="5:19" ht="15.75" customHeight="1" x14ac:dyDescent="0.2">
      <c r="E752" s="5"/>
      <c r="F752" s="5"/>
      <c r="L752" s="5"/>
      <c r="N752" s="5"/>
      <c r="S752" s="6"/>
    </row>
    <row r="753" spans="5:19" ht="15.75" customHeight="1" x14ac:dyDescent="0.2">
      <c r="E753" s="5"/>
      <c r="F753" s="5"/>
      <c r="L753" s="5"/>
      <c r="N753" s="5"/>
      <c r="S753" s="6"/>
    </row>
    <row r="754" spans="5:19" ht="15.75" customHeight="1" x14ac:dyDescent="0.2">
      <c r="E754" s="5"/>
      <c r="F754" s="5"/>
      <c r="L754" s="5"/>
      <c r="N754" s="5"/>
      <c r="S754" s="6"/>
    </row>
    <row r="755" spans="5:19" ht="15.75" customHeight="1" x14ac:dyDescent="0.2">
      <c r="E755" s="5"/>
      <c r="F755" s="5"/>
      <c r="L755" s="5"/>
      <c r="N755" s="5"/>
      <c r="S755" s="6"/>
    </row>
    <row r="756" spans="5:19" ht="15.75" customHeight="1" x14ac:dyDescent="0.2">
      <c r="E756" s="5"/>
      <c r="F756" s="5"/>
      <c r="L756" s="5"/>
      <c r="N756" s="5"/>
      <c r="S756" s="6"/>
    </row>
    <row r="757" spans="5:19" ht="15.75" customHeight="1" x14ac:dyDescent="0.2">
      <c r="E757" s="5"/>
      <c r="F757" s="5"/>
      <c r="L757" s="5"/>
      <c r="N757" s="5"/>
      <c r="S757" s="6"/>
    </row>
    <row r="758" spans="5:19" ht="15.75" customHeight="1" x14ac:dyDescent="0.2">
      <c r="E758" s="5"/>
      <c r="F758" s="5"/>
      <c r="L758" s="5"/>
      <c r="N758" s="5"/>
      <c r="S758" s="6"/>
    </row>
    <row r="759" spans="5:19" ht="15.75" customHeight="1" x14ac:dyDescent="0.2">
      <c r="E759" s="5"/>
      <c r="F759" s="5"/>
      <c r="L759" s="5"/>
      <c r="N759" s="5"/>
      <c r="S759" s="6"/>
    </row>
    <row r="760" spans="5:19" ht="15.75" customHeight="1" x14ac:dyDescent="0.2">
      <c r="E760" s="5"/>
      <c r="F760" s="5"/>
      <c r="L760" s="5"/>
      <c r="N760" s="5"/>
      <c r="S760" s="6"/>
    </row>
    <row r="761" spans="5:19" ht="15.75" customHeight="1" x14ac:dyDescent="0.2">
      <c r="E761" s="5"/>
      <c r="F761" s="5"/>
      <c r="L761" s="5"/>
      <c r="N761" s="5"/>
      <c r="S761" s="6"/>
    </row>
    <row r="762" spans="5:19" ht="15.75" customHeight="1" x14ac:dyDescent="0.2">
      <c r="E762" s="5"/>
      <c r="F762" s="5"/>
      <c r="L762" s="5"/>
      <c r="N762" s="5"/>
      <c r="S762" s="6"/>
    </row>
    <row r="763" spans="5:19" ht="15.75" customHeight="1" x14ac:dyDescent="0.2">
      <c r="E763" s="5"/>
      <c r="F763" s="5"/>
      <c r="L763" s="5"/>
      <c r="N763" s="5"/>
      <c r="S763" s="6"/>
    </row>
    <row r="764" spans="5:19" ht="15.75" customHeight="1" x14ac:dyDescent="0.2">
      <c r="E764" s="5"/>
      <c r="F764" s="5"/>
      <c r="L764" s="5"/>
      <c r="N764" s="5"/>
      <c r="S764" s="6"/>
    </row>
    <row r="765" spans="5:19" ht="15.75" customHeight="1" x14ac:dyDescent="0.2">
      <c r="E765" s="5"/>
      <c r="F765" s="5"/>
      <c r="L765" s="5"/>
      <c r="N765" s="5"/>
      <c r="S765" s="6"/>
    </row>
    <row r="766" spans="5:19" ht="15.75" customHeight="1" x14ac:dyDescent="0.2">
      <c r="E766" s="5"/>
      <c r="F766" s="5"/>
      <c r="L766" s="5"/>
      <c r="N766" s="5"/>
      <c r="S766" s="6"/>
    </row>
    <row r="767" spans="5:19" ht="15.75" customHeight="1" x14ac:dyDescent="0.2">
      <c r="E767" s="5"/>
      <c r="F767" s="5"/>
      <c r="L767" s="5"/>
      <c r="N767" s="5"/>
      <c r="S767" s="6"/>
    </row>
    <row r="768" spans="5:19" ht="15.75" customHeight="1" x14ac:dyDescent="0.2">
      <c r="E768" s="5"/>
      <c r="F768" s="5"/>
      <c r="L768" s="5"/>
      <c r="N768" s="5"/>
      <c r="S768" s="6"/>
    </row>
    <row r="769" spans="5:19" ht="15.75" customHeight="1" x14ac:dyDescent="0.2">
      <c r="E769" s="5"/>
      <c r="F769" s="5"/>
      <c r="L769" s="5"/>
      <c r="N769" s="5"/>
      <c r="S769" s="6"/>
    </row>
    <row r="770" spans="5:19" ht="15.75" customHeight="1" x14ac:dyDescent="0.2">
      <c r="E770" s="5"/>
      <c r="F770" s="5"/>
      <c r="L770" s="5"/>
      <c r="N770" s="5"/>
      <c r="S770" s="6"/>
    </row>
    <row r="771" spans="5:19" ht="15.75" customHeight="1" x14ac:dyDescent="0.2">
      <c r="E771" s="5"/>
      <c r="F771" s="5"/>
      <c r="L771" s="5"/>
      <c r="N771" s="5"/>
      <c r="S771" s="6"/>
    </row>
    <row r="772" spans="5:19" ht="15.75" customHeight="1" x14ac:dyDescent="0.2">
      <c r="E772" s="5"/>
      <c r="F772" s="5"/>
      <c r="L772" s="5"/>
      <c r="N772" s="5"/>
      <c r="S772" s="6"/>
    </row>
    <row r="773" spans="5:19" ht="15.75" customHeight="1" x14ac:dyDescent="0.2">
      <c r="E773" s="5"/>
      <c r="F773" s="5"/>
      <c r="L773" s="5"/>
      <c r="N773" s="5"/>
      <c r="S773" s="6"/>
    </row>
    <row r="774" spans="5:19" ht="15.75" customHeight="1" x14ac:dyDescent="0.2">
      <c r="E774" s="5"/>
      <c r="F774" s="5"/>
      <c r="L774" s="5"/>
      <c r="N774" s="5"/>
      <c r="S774" s="6"/>
    </row>
    <row r="775" spans="5:19" ht="15.75" customHeight="1" x14ac:dyDescent="0.2">
      <c r="E775" s="5"/>
      <c r="F775" s="5"/>
      <c r="L775" s="5"/>
      <c r="N775" s="5"/>
      <c r="S775" s="6"/>
    </row>
    <row r="776" spans="5:19" ht="15.75" customHeight="1" x14ac:dyDescent="0.2">
      <c r="E776" s="5"/>
      <c r="F776" s="5"/>
      <c r="L776" s="5"/>
      <c r="N776" s="5"/>
      <c r="S776" s="6"/>
    </row>
    <row r="777" spans="5:19" ht="15.75" customHeight="1" x14ac:dyDescent="0.2">
      <c r="E777" s="5"/>
      <c r="F777" s="5"/>
      <c r="L777" s="5"/>
      <c r="N777" s="5"/>
      <c r="S777" s="6"/>
    </row>
    <row r="778" spans="5:19" ht="15.75" customHeight="1" x14ac:dyDescent="0.2">
      <c r="E778" s="5"/>
      <c r="F778" s="5"/>
      <c r="L778" s="5"/>
      <c r="N778" s="5"/>
      <c r="S778" s="6"/>
    </row>
    <row r="779" spans="5:19" ht="15.75" customHeight="1" x14ac:dyDescent="0.2">
      <c r="E779" s="5"/>
      <c r="F779" s="5"/>
      <c r="L779" s="5"/>
      <c r="N779" s="5"/>
      <c r="S779" s="6"/>
    </row>
    <row r="780" spans="5:19" ht="15.75" customHeight="1" x14ac:dyDescent="0.2">
      <c r="E780" s="5"/>
      <c r="F780" s="5"/>
      <c r="L780" s="5"/>
      <c r="N780" s="5"/>
      <c r="S780" s="6"/>
    </row>
    <row r="781" spans="5:19" ht="15.75" customHeight="1" x14ac:dyDescent="0.2">
      <c r="E781" s="5"/>
      <c r="F781" s="5"/>
      <c r="L781" s="5"/>
      <c r="N781" s="5"/>
      <c r="S781" s="6"/>
    </row>
    <row r="782" spans="5:19" ht="15.75" customHeight="1" x14ac:dyDescent="0.2">
      <c r="E782" s="5"/>
      <c r="F782" s="5"/>
      <c r="L782" s="5"/>
      <c r="N782" s="5"/>
      <c r="S782" s="6"/>
    </row>
    <row r="783" spans="5:19" ht="15.75" customHeight="1" x14ac:dyDescent="0.2">
      <c r="E783" s="5"/>
      <c r="F783" s="5"/>
      <c r="L783" s="5"/>
      <c r="N783" s="5"/>
      <c r="S783" s="6"/>
    </row>
    <row r="784" spans="5:19" ht="15.75" customHeight="1" x14ac:dyDescent="0.2">
      <c r="E784" s="5"/>
      <c r="F784" s="5"/>
      <c r="L784" s="5"/>
      <c r="N784" s="5"/>
      <c r="S784" s="6"/>
    </row>
    <row r="785" spans="5:19" ht="15.75" customHeight="1" x14ac:dyDescent="0.2">
      <c r="E785" s="5"/>
      <c r="F785" s="5"/>
      <c r="L785" s="5"/>
      <c r="N785" s="5"/>
      <c r="S785" s="6"/>
    </row>
    <row r="786" spans="5:19" ht="15.75" customHeight="1" x14ac:dyDescent="0.2">
      <c r="E786" s="5"/>
      <c r="F786" s="5"/>
      <c r="L786" s="5"/>
      <c r="N786" s="5"/>
      <c r="S786" s="6"/>
    </row>
    <row r="787" spans="5:19" ht="15.75" customHeight="1" x14ac:dyDescent="0.2">
      <c r="E787" s="5"/>
      <c r="F787" s="5"/>
      <c r="L787" s="5"/>
      <c r="N787" s="5"/>
      <c r="S787" s="6"/>
    </row>
    <row r="788" spans="5:19" ht="15.75" customHeight="1" x14ac:dyDescent="0.2">
      <c r="E788" s="5"/>
      <c r="F788" s="5"/>
      <c r="L788" s="5"/>
      <c r="N788" s="5"/>
      <c r="S788" s="6"/>
    </row>
    <row r="789" spans="5:19" ht="15.75" customHeight="1" x14ac:dyDescent="0.2">
      <c r="E789" s="5"/>
      <c r="F789" s="5"/>
      <c r="L789" s="5"/>
      <c r="N789" s="5"/>
      <c r="S789" s="6"/>
    </row>
    <row r="790" spans="5:19" ht="15.75" customHeight="1" x14ac:dyDescent="0.2">
      <c r="E790" s="5"/>
      <c r="F790" s="5"/>
      <c r="L790" s="5"/>
      <c r="N790" s="5"/>
      <c r="S790" s="6"/>
    </row>
    <row r="791" spans="5:19" ht="15.75" customHeight="1" x14ac:dyDescent="0.2">
      <c r="E791" s="5"/>
      <c r="F791" s="5"/>
      <c r="L791" s="5"/>
      <c r="N791" s="5"/>
      <c r="S791" s="6"/>
    </row>
    <row r="792" spans="5:19" ht="15.75" customHeight="1" x14ac:dyDescent="0.2">
      <c r="E792" s="5"/>
      <c r="F792" s="5"/>
      <c r="L792" s="5"/>
      <c r="N792" s="5"/>
      <c r="S792" s="6"/>
    </row>
    <row r="793" spans="5:19" ht="15.75" customHeight="1" x14ac:dyDescent="0.2">
      <c r="E793" s="5"/>
      <c r="F793" s="5"/>
      <c r="L793" s="5"/>
      <c r="N793" s="5"/>
      <c r="S793" s="6"/>
    </row>
    <row r="794" spans="5:19" ht="15.75" customHeight="1" x14ac:dyDescent="0.2">
      <c r="E794" s="5"/>
      <c r="F794" s="5"/>
      <c r="L794" s="5"/>
      <c r="N794" s="5"/>
      <c r="S794" s="6"/>
    </row>
    <row r="795" spans="5:19" ht="15.75" customHeight="1" x14ac:dyDescent="0.2">
      <c r="E795" s="5"/>
      <c r="F795" s="5"/>
      <c r="L795" s="5"/>
      <c r="N795" s="5"/>
      <c r="S795" s="6"/>
    </row>
    <row r="796" spans="5:19" ht="15.75" customHeight="1" x14ac:dyDescent="0.2">
      <c r="E796" s="5"/>
      <c r="F796" s="5"/>
      <c r="L796" s="5"/>
      <c r="N796" s="5"/>
      <c r="S796" s="6"/>
    </row>
    <row r="797" spans="5:19" ht="15.75" customHeight="1" x14ac:dyDescent="0.2">
      <c r="E797" s="5"/>
      <c r="F797" s="5"/>
      <c r="L797" s="5"/>
      <c r="N797" s="5"/>
      <c r="S797" s="6"/>
    </row>
    <row r="798" spans="5:19" ht="15.75" customHeight="1" x14ac:dyDescent="0.2">
      <c r="E798" s="5"/>
      <c r="F798" s="5"/>
      <c r="L798" s="5"/>
      <c r="N798" s="5"/>
      <c r="S798" s="6"/>
    </row>
    <row r="799" spans="5:19" ht="15.75" customHeight="1" x14ac:dyDescent="0.2">
      <c r="E799" s="5"/>
      <c r="F799" s="5"/>
      <c r="L799" s="5"/>
      <c r="N799" s="5"/>
      <c r="S799" s="6"/>
    </row>
    <row r="800" spans="5:19" ht="15.75" customHeight="1" x14ac:dyDescent="0.2">
      <c r="E800" s="5"/>
      <c r="F800" s="5"/>
      <c r="L800" s="5"/>
      <c r="N800" s="5"/>
      <c r="S800" s="6"/>
    </row>
    <row r="801" spans="5:19" ht="15.75" customHeight="1" x14ac:dyDescent="0.2">
      <c r="E801" s="5"/>
      <c r="F801" s="5"/>
      <c r="L801" s="5"/>
      <c r="N801" s="5"/>
      <c r="S801" s="6"/>
    </row>
    <row r="802" spans="5:19" ht="15.75" customHeight="1" x14ac:dyDescent="0.2">
      <c r="E802" s="5"/>
      <c r="F802" s="5"/>
      <c r="L802" s="5"/>
      <c r="N802" s="5"/>
      <c r="S802" s="6"/>
    </row>
    <row r="803" spans="5:19" ht="15.75" customHeight="1" x14ac:dyDescent="0.2">
      <c r="E803" s="5"/>
      <c r="F803" s="5"/>
      <c r="L803" s="5"/>
      <c r="N803" s="5"/>
      <c r="S803" s="6"/>
    </row>
    <row r="804" spans="5:19" ht="15.75" customHeight="1" x14ac:dyDescent="0.2">
      <c r="E804" s="5"/>
      <c r="F804" s="5"/>
      <c r="L804" s="5"/>
      <c r="N804" s="5"/>
      <c r="S804" s="6"/>
    </row>
    <row r="805" spans="5:19" ht="15.75" customHeight="1" x14ac:dyDescent="0.2">
      <c r="E805" s="5"/>
      <c r="F805" s="5"/>
      <c r="L805" s="5"/>
      <c r="N805" s="5"/>
      <c r="S805" s="6"/>
    </row>
    <row r="806" spans="5:19" ht="15.75" customHeight="1" x14ac:dyDescent="0.2">
      <c r="E806" s="5"/>
      <c r="F806" s="5"/>
      <c r="L806" s="5"/>
      <c r="N806" s="5"/>
      <c r="S806" s="6"/>
    </row>
    <row r="807" spans="5:19" ht="15.75" customHeight="1" x14ac:dyDescent="0.2">
      <c r="E807" s="5"/>
      <c r="F807" s="5"/>
      <c r="L807" s="5"/>
      <c r="N807" s="5"/>
      <c r="S807" s="6"/>
    </row>
    <row r="808" spans="5:19" ht="15.75" customHeight="1" x14ac:dyDescent="0.2">
      <c r="E808" s="5"/>
      <c r="F808" s="5"/>
      <c r="L808" s="5"/>
      <c r="N808" s="5"/>
      <c r="S808" s="6"/>
    </row>
    <row r="809" spans="5:19" ht="15.75" customHeight="1" x14ac:dyDescent="0.2">
      <c r="E809" s="5"/>
      <c r="F809" s="5"/>
      <c r="L809" s="5"/>
      <c r="N809" s="5"/>
      <c r="S809" s="6"/>
    </row>
    <row r="810" spans="5:19" ht="15.75" customHeight="1" x14ac:dyDescent="0.2">
      <c r="E810" s="5"/>
      <c r="F810" s="5"/>
      <c r="L810" s="5"/>
      <c r="N810" s="5"/>
      <c r="S810" s="6"/>
    </row>
    <row r="811" spans="5:19" ht="15.75" customHeight="1" x14ac:dyDescent="0.2">
      <c r="E811" s="5"/>
      <c r="F811" s="5"/>
      <c r="L811" s="5"/>
      <c r="N811" s="5"/>
      <c r="S811" s="6"/>
    </row>
    <row r="812" spans="5:19" ht="15.75" customHeight="1" x14ac:dyDescent="0.2">
      <c r="E812" s="5"/>
      <c r="F812" s="5"/>
      <c r="L812" s="5"/>
      <c r="N812" s="5"/>
      <c r="S812" s="6"/>
    </row>
    <row r="813" spans="5:19" ht="15.75" customHeight="1" x14ac:dyDescent="0.2">
      <c r="E813" s="5"/>
      <c r="F813" s="5"/>
      <c r="L813" s="5"/>
      <c r="N813" s="5"/>
      <c r="S813" s="6"/>
    </row>
    <row r="814" spans="5:19" ht="15.75" customHeight="1" x14ac:dyDescent="0.2">
      <c r="E814" s="5"/>
      <c r="F814" s="5"/>
      <c r="L814" s="5"/>
      <c r="N814" s="5"/>
      <c r="S814" s="6"/>
    </row>
    <row r="815" spans="5:19" ht="15.75" customHeight="1" x14ac:dyDescent="0.2">
      <c r="E815" s="5"/>
      <c r="F815" s="5"/>
      <c r="L815" s="5"/>
      <c r="N815" s="5"/>
      <c r="S815" s="6"/>
    </row>
    <row r="816" spans="5:19" ht="15.75" customHeight="1" x14ac:dyDescent="0.2">
      <c r="E816" s="5"/>
      <c r="F816" s="5"/>
      <c r="L816" s="5"/>
      <c r="N816" s="5"/>
      <c r="S816" s="6"/>
    </row>
    <row r="817" spans="5:19" ht="15.75" customHeight="1" x14ac:dyDescent="0.2">
      <c r="E817" s="5"/>
      <c r="F817" s="5"/>
      <c r="L817" s="5"/>
      <c r="N817" s="5"/>
      <c r="S817" s="6"/>
    </row>
    <row r="818" spans="5:19" ht="15.75" customHeight="1" x14ac:dyDescent="0.2">
      <c r="E818" s="5"/>
      <c r="F818" s="5"/>
      <c r="L818" s="5"/>
      <c r="N818" s="5"/>
      <c r="S818" s="6"/>
    </row>
    <row r="819" spans="5:19" ht="15.75" customHeight="1" x14ac:dyDescent="0.2">
      <c r="E819" s="5"/>
      <c r="F819" s="5"/>
      <c r="L819" s="5"/>
      <c r="N819" s="5"/>
      <c r="S819" s="6"/>
    </row>
    <row r="820" spans="5:19" ht="15.75" customHeight="1" x14ac:dyDescent="0.2">
      <c r="E820" s="5"/>
      <c r="F820" s="5"/>
      <c r="L820" s="5"/>
      <c r="N820" s="5"/>
      <c r="S820" s="6"/>
    </row>
    <row r="821" spans="5:19" ht="15.75" customHeight="1" x14ac:dyDescent="0.2">
      <c r="E821" s="5"/>
      <c r="F821" s="5"/>
      <c r="L821" s="5"/>
      <c r="N821" s="5"/>
      <c r="S821" s="6"/>
    </row>
    <row r="822" spans="5:19" ht="15.75" customHeight="1" x14ac:dyDescent="0.2">
      <c r="E822" s="5"/>
      <c r="F822" s="5"/>
      <c r="L822" s="5"/>
      <c r="N822" s="5"/>
      <c r="S822" s="6"/>
    </row>
    <row r="823" spans="5:19" ht="15.75" customHeight="1" x14ac:dyDescent="0.2">
      <c r="E823" s="5"/>
      <c r="F823" s="5"/>
      <c r="L823" s="5"/>
      <c r="N823" s="5"/>
      <c r="S823" s="6"/>
    </row>
    <row r="824" spans="5:19" ht="15.75" customHeight="1" x14ac:dyDescent="0.2">
      <c r="E824" s="5"/>
      <c r="F824" s="5"/>
      <c r="L824" s="5"/>
      <c r="N824" s="5"/>
      <c r="S824" s="6"/>
    </row>
    <row r="825" spans="5:19" ht="15.75" customHeight="1" x14ac:dyDescent="0.2">
      <c r="E825" s="5"/>
      <c r="F825" s="5"/>
      <c r="L825" s="5"/>
      <c r="N825" s="5"/>
      <c r="S825" s="6"/>
    </row>
    <row r="826" spans="5:19" ht="15.75" customHeight="1" x14ac:dyDescent="0.2">
      <c r="E826" s="5"/>
      <c r="F826" s="5"/>
      <c r="L826" s="5"/>
      <c r="N826" s="5"/>
      <c r="S826" s="6"/>
    </row>
    <row r="827" spans="5:19" ht="15.75" customHeight="1" x14ac:dyDescent="0.2">
      <c r="E827" s="5"/>
      <c r="F827" s="5"/>
      <c r="L827" s="5"/>
      <c r="N827" s="5"/>
      <c r="S827" s="6"/>
    </row>
    <row r="828" spans="5:19" ht="15.75" customHeight="1" x14ac:dyDescent="0.2">
      <c r="E828" s="5"/>
      <c r="F828" s="5"/>
      <c r="L828" s="5"/>
      <c r="N828" s="5"/>
      <c r="S828" s="6"/>
    </row>
    <row r="829" spans="5:19" ht="15.75" customHeight="1" x14ac:dyDescent="0.2">
      <c r="E829" s="5"/>
      <c r="F829" s="5"/>
      <c r="L829" s="5"/>
      <c r="N829" s="5"/>
      <c r="S829" s="6"/>
    </row>
    <row r="830" spans="5:19" ht="15.75" customHeight="1" x14ac:dyDescent="0.2">
      <c r="E830" s="5"/>
      <c r="F830" s="5"/>
      <c r="L830" s="5"/>
      <c r="N830" s="5"/>
      <c r="S830" s="6"/>
    </row>
    <row r="831" spans="5:19" ht="15.75" customHeight="1" x14ac:dyDescent="0.2">
      <c r="E831" s="5"/>
      <c r="F831" s="5"/>
      <c r="L831" s="5"/>
      <c r="N831" s="5"/>
      <c r="S831" s="6"/>
    </row>
    <row r="832" spans="5:19" ht="15.75" customHeight="1" x14ac:dyDescent="0.2">
      <c r="E832" s="5"/>
      <c r="F832" s="5"/>
      <c r="L832" s="5"/>
      <c r="N832" s="5"/>
      <c r="S832" s="6"/>
    </row>
    <row r="833" spans="5:19" ht="15.75" customHeight="1" x14ac:dyDescent="0.2">
      <c r="E833" s="5"/>
      <c r="F833" s="5"/>
      <c r="L833" s="5"/>
      <c r="N833" s="5"/>
      <c r="S833" s="6"/>
    </row>
    <row r="834" spans="5:19" ht="15.75" customHeight="1" x14ac:dyDescent="0.2">
      <c r="E834" s="5"/>
      <c r="F834" s="5"/>
      <c r="L834" s="5"/>
      <c r="N834" s="5"/>
      <c r="S834" s="6"/>
    </row>
    <row r="835" spans="5:19" ht="15.75" customHeight="1" x14ac:dyDescent="0.2">
      <c r="E835" s="5"/>
      <c r="F835" s="5"/>
      <c r="L835" s="5"/>
      <c r="N835" s="5"/>
      <c r="S835" s="6"/>
    </row>
    <row r="836" spans="5:19" ht="15.75" customHeight="1" x14ac:dyDescent="0.2">
      <c r="E836" s="5"/>
      <c r="F836" s="5"/>
      <c r="L836" s="5"/>
      <c r="N836" s="5"/>
      <c r="S836" s="6"/>
    </row>
    <row r="837" spans="5:19" ht="15.75" customHeight="1" x14ac:dyDescent="0.2">
      <c r="E837" s="5"/>
      <c r="F837" s="5"/>
      <c r="L837" s="5"/>
      <c r="N837" s="5"/>
      <c r="S837" s="6"/>
    </row>
    <row r="838" spans="5:19" ht="15.75" customHeight="1" x14ac:dyDescent="0.2">
      <c r="E838" s="5"/>
      <c r="F838" s="5"/>
      <c r="L838" s="5"/>
      <c r="N838" s="5"/>
      <c r="S838" s="6"/>
    </row>
    <row r="839" spans="5:19" ht="15.75" customHeight="1" x14ac:dyDescent="0.2">
      <c r="E839" s="5"/>
      <c r="F839" s="5"/>
      <c r="L839" s="5"/>
      <c r="N839" s="5"/>
      <c r="S839" s="6"/>
    </row>
    <row r="840" spans="5:19" ht="15.75" customHeight="1" x14ac:dyDescent="0.2">
      <c r="E840" s="5"/>
      <c r="F840" s="5"/>
      <c r="L840" s="5"/>
      <c r="N840" s="5"/>
      <c r="S840" s="6"/>
    </row>
    <row r="841" spans="5:19" ht="15.75" customHeight="1" x14ac:dyDescent="0.2">
      <c r="E841" s="5"/>
      <c r="F841" s="5"/>
      <c r="L841" s="5"/>
      <c r="N841" s="5"/>
      <c r="S841" s="6"/>
    </row>
    <row r="842" spans="5:19" ht="15.75" customHeight="1" x14ac:dyDescent="0.2">
      <c r="E842" s="5"/>
      <c r="F842" s="5"/>
      <c r="L842" s="5"/>
      <c r="N842" s="5"/>
      <c r="S842" s="6"/>
    </row>
    <row r="843" spans="5:19" ht="15.75" customHeight="1" x14ac:dyDescent="0.2">
      <c r="E843" s="5"/>
      <c r="F843" s="5"/>
      <c r="L843" s="5"/>
      <c r="N843" s="5"/>
      <c r="S843" s="6"/>
    </row>
    <row r="844" spans="5:19" ht="15.75" customHeight="1" x14ac:dyDescent="0.2">
      <c r="E844" s="5"/>
      <c r="F844" s="5"/>
      <c r="L844" s="5"/>
      <c r="N844" s="5"/>
      <c r="S844" s="6"/>
    </row>
    <row r="845" spans="5:19" ht="15.75" customHeight="1" x14ac:dyDescent="0.2">
      <c r="E845" s="5"/>
      <c r="F845" s="5"/>
      <c r="L845" s="5"/>
      <c r="N845" s="5"/>
      <c r="S845" s="6"/>
    </row>
    <row r="846" spans="5:19" ht="15.75" customHeight="1" x14ac:dyDescent="0.2">
      <c r="E846" s="5"/>
      <c r="F846" s="5"/>
      <c r="L846" s="5"/>
      <c r="N846" s="5"/>
      <c r="S846" s="6"/>
    </row>
    <row r="847" spans="5:19" ht="15.75" customHeight="1" x14ac:dyDescent="0.2">
      <c r="E847" s="5"/>
      <c r="F847" s="5"/>
      <c r="L847" s="5"/>
      <c r="N847" s="5"/>
      <c r="S847" s="6"/>
    </row>
    <row r="848" spans="5:19" ht="15.75" customHeight="1" x14ac:dyDescent="0.2">
      <c r="E848" s="5"/>
      <c r="F848" s="5"/>
      <c r="L848" s="5"/>
      <c r="N848" s="5"/>
      <c r="S848" s="6"/>
    </row>
    <row r="849" spans="5:19" ht="15.75" customHeight="1" x14ac:dyDescent="0.2">
      <c r="E849" s="5"/>
      <c r="F849" s="5"/>
      <c r="L849" s="5"/>
      <c r="N849" s="5"/>
      <c r="S849" s="6"/>
    </row>
    <row r="850" spans="5:19" ht="15.75" customHeight="1" x14ac:dyDescent="0.2">
      <c r="E850" s="5"/>
      <c r="F850" s="5"/>
      <c r="L850" s="5"/>
      <c r="N850" s="5"/>
      <c r="S850" s="6"/>
    </row>
    <row r="851" spans="5:19" ht="15.75" customHeight="1" x14ac:dyDescent="0.2">
      <c r="E851" s="5"/>
      <c r="F851" s="5"/>
      <c r="L851" s="5"/>
      <c r="N851" s="5"/>
      <c r="S851" s="6"/>
    </row>
    <row r="852" spans="5:19" ht="15.75" customHeight="1" x14ac:dyDescent="0.2">
      <c r="E852" s="5"/>
      <c r="F852" s="5"/>
      <c r="L852" s="5"/>
      <c r="N852" s="5"/>
      <c r="S852" s="6"/>
    </row>
    <row r="853" spans="5:19" ht="15.75" customHeight="1" x14ac:dyDescent="0.2">
      <c r="E853" s="5"/>
      <c r="F853" s="5"/>
      <c r="L853" s="5"/>
      <c r="N853" s="5"/>
      <c r="S853" s="6"/>
    </row>
    <row r="854" spans="5:19" ht="15.75" customHeight="1" x14ac:dyDescent="0.2">
      <c r="E854" s="5"/>
      <c r="F854" s="5"/>
      <c r="L854" s="5"/>
      <c r="N854" s="5"/>
      <c r="S854" s="6"/>
    </row>
    <row r="855" spans="5:19" ht="15.75" customHeight="1" x14ac:dyDescent="0.2">
      <c r="E855" s="5"/>
      <c r="F855" s="5"/>
      <c r="L855" s="5"/>
      <c r="N855" s="5"/>
      <c r="S855" s="6"/>
    </row>
    <row r="856" spans="5:19" ht="15.75" customHeight="1" x14ac:dyDescent="0.2">
      <c r="E856" s="5"/>
      <c r="F856" s="5"/>
      <c r="L856" s="5"/>
      <c r="N856" s="5"/>
      <c r="S856" s="6"/>
    </row>
    <row r="857" spans="5:19" ht="15.75" customHeight="1" x14ac:dyDescent="0.2">
      <c r="E857" s="5"/>
      <c r="F857" s="5"/>
      <c r="L857" s="5"/>
      <c r="N857" s="5"/>
      <c r="S857" s="6"/>
    </row>
    <row r="858" spans="5:19" ht="15.75" customHeight="1" x14ac:dyDescent="0.2">
      <c r="E858" s="5"/>
      <c r="F858" s="5"/>
      <c r="L858" s="5"/>
      <c r="N858" s="5"/>
      <c r="S858" s="6"/>
    </row>
    <row r="859" spans="5:19" ht="15.75" customHeight="1" x14ac:dyDescent="0.2">
      <c r="E859" s="5"/>
      <c r="F859" s="5"/>
      <c r="L859" s="5"/>
      <c r="N859" s="5"/>
      <c r="S859" s="6"/>
    </row>
    <row r="860" spans="5:19" ht="15.75" customHeight="1" x14ac:dyDescent="0.2">
      <c r="E860" s="5"/>
      <c r="F860" s="5"/>
      <c r="L860" s="5"/>
      <c r="N860" s="5"/>
      <c r="S860" s="6"/>
    </row>
    <row r="861" spans="5:19" ht="15.75" customHeight="1" x14ac:dyDescent="0.2">
      <c r="E861" s="5"/>
      <c r="F861" s="5"/>
      <c r="L861" s="5"/>
      <c r="N861" s="5"/>
      <c r="S861" s="6"/>
    </row>
    <row r="862" spans="5:19" ht="15.75" customHeight="1" x14ac:dyDescent="0.2">
      <c r="E862" s="5"/>
      <c r="F862" s="5"/>
      <c r="L862" s="5"/>
      <c r="N862" s="5"/>
      <c r="S862" s="6"/>
    </row>
    <row r="863" spans="5:19" ht="15.75" customHeight="1" x14ac:dyDescent="0.2">
      <c r="E863" s="5"/>
      <c r="F863" s="5"/>
      <c r="L863" s="5"/>
      <c r="N863" s="5"/>
      <c r="S863" s="6"/>
    </row>
    <row r="864" spans="5:19" ht="15.75" customHeight="1" x14ac:dyDescent="0.2">
      <c r="E864" s="5"/>
      <c r="F864" s="5"/>
      <c r="L864" s="5"/>
      <c r="N864" s="5"/>
      <c r="S864" s="6"/>
    </row>
    <row r="865" spans="5:19" ht="15.75" customHeight="1" x14ac:dyDescent="0.2">
      <c r="E865" s="5"/>
      <c r="F865" s="5"/>
      <c r="L865" s="5"/>
      <c r="N865" s="5"/>
      <c r="S865" s="6"/>
    </row>
    <row r="866" spans="5:19" ht="15.75" customHeight="1" x14ac:dyDescent="0.2">
      <c r="E866" s="5"/>
      <c r="F866" s="5"/>
      <c r="L866" s="5"/>
      <c r="N866" s="5"/>
      <c r="S866" s="6"/>
    </row>
    <row r="867" spans="5:19" ht="15.75" customHeight="1" x14ac:dyDescent="0.2">
      <c r="E867" s="5"/>
      <c r="F867" s="5"/>
      <c r="L867" s="5"/>
      <c r="N867" s="5"/>
      <c r="S867" s="6"/>
    </row>
    <row r="868" spans="5:19" ht="15.75" customHeight="1" x14ac:dyDescent="0.2">
      <c r="E868" s="5"/>
      <c r="F868" s="5"/>
      <c r="L868" s="5"/>
      <c r="N868" s="5"/>
      <c r="S868" s="6"/>
    </row>
    <row r="869" spans="5:19" ht="15.75" customHeight="1" x14ac:dyDescent="0.2">
      <c r="E869" s="5"/>
      <c r="F869" s="5"/>
      <c r="L869" s="5"/>
      <c r="N869" s="5"/>
      <c r="S869" s="6"/>
    </row>
    <row r="870" spans="5:19" ht="15.75" customHeight="1" x14ac:dyDescent="0.2">
      <c r="E870" s="5"/>
      <c r="F870" s="5"/>
      <c r="L870" s="5"/>
      <c r="N870" s="5"/>
      <c r="S870" s="6"/>
    </row>
    <row r="871" spans="5:19" ht="15.75" customHeight="1" x14ac:dyDescent="0.2">
      <c r="E871" s="5"/>
      <c r="F871" s="5"/>
      <c r="L871" s="5"/>
      <c r="N871" s="5"/>
      <c r="S871" s="6"/>
    </row>
    <row r="872" spans="5:19" ht="15.75" customHeight="1" x14ac:dyDescent="0.2">
      <c r="E872" s="5"/>
      <c r="F872" s="5"/>
      <c r="L872" s="5"/>
      <c r="N872" s="5"/>
      <c r="S872" s="6"/>
    </row>
    <row r="873" spans="5:19" ht="15.75" customHeight="1" x14ac:dyDescent="0.2">
      <c r="E873" s="5"/>
      <c r="F873" s="5"/>
      <c r="L873" s="5"/>
      <c r="N873" s="5"/>
      <c r="S873" s="6"/>
    </row>
    <row r="874" spans="5:19" ht="15.75" customHeight="1" x14ac:dyDescent="0.2">
      <c r="E874" s="5"/>
      <c r="F874" s="5"/>
      <c r="L874" s="5"/>
      <c r="N874" s="5"/>
      <c r="S874" s="6"/>
    </row>
    <row r="875" spans="5:19" ht="15.75" customHeight="1" x14ac:dyDescent="0.2">
      <c r="E875" s="5"/>
      <c r="F875" s="5"/>
      <c r="L875" s="5"/>
      <c r="N875" s="5"/>
      <c r="S875" s="6"/>
    </row>
    <row r="876" spans="5:19" ht="15.75" customHeight="1" x14ac:dyDescent="0.2">
      <c r="E876" s="5"/>
      <c r="F876" s="5"/>
      <c r="L876" s="5"/>
      <c r="N876" s="5"/>
      <c r="S876" s="6"/>
    </row>
    <row r="877" spans="5:19" ht="15.75" customHeight="1" x14ac:dyDescent="0.2">
      <c r="E877" s="5"/>
      <c r="F877" s="5"/>
      <c r="L877" s="5"/>
      <c r="N877" s="5"/>
      <c r="S877" s="6"/>
    </row>
    <row r="878" spans="5:19" ht="15.75" customHeight="1" x14ac:dyDescent="0.2">
      <c r="E878" s="5"/>
      <c r="F878" s="5"/>
      <c r="L878" s="5"/>
      <c r="N878" s="5"/>
      <c r="S878" s="6"/>
    </row>
    <row r="879" spans="5:19" ht="15.75" customHeight="1" x14ac:dyDescent="0.2">
      <c r="E879" s="5"/>
      <c r="F879" s="5"/>
      <c r="L879" s="5"/>
      <c r="N879" s="5"/>
      <c r="S879" s="6"/>
    </row>
    <row r="880" spans="5:19" ht="15.75" customHeight="1" x14ac:dyDescent="0.2">
      <c r="E880" s="5"/>
      <c r="F880" s="5"/>
      <c r="L880" s="5"/>
      <c r="N880" s="5"/>
      <c r="S880" s="6"/>
    </row>
    <row r="881" spans="5:19" ht="15.75" customHeight="1" x14ac:dyDescent="0.2">
      <c r="E881" s="5"/>
      <c r="F881" s="5"/>
      <c r="L881" s="5"/>
      <c r="N881" s="5"/>
      <c r="S881" s="6"/>
    </row>
    <row r="882" spans="5:19" ht="15.75" customHeight="1" x14ac:dyDescent="0.2">
      <c r="E882" s="5"/>
      <c r="F882" s="5"/>
      <c r="L882" s="5"/>
      <c r="N882" s="5"/>
      <c r="S882" s="6"/>
    </row>
    <row r="883" spans="5:19" ht="15.75" customHeight="1" x14ac:dyDescent="0.2">
      <c r="E883" s="5"/>
      <c r="F883" s="5"/>
      <c r="L883" s="5"/>
      <c r="N883" s="5"/>
      <c r="S883" s="6"/>
    </row>
    <row r="884" spans="5:19" ht="15.75" customHeight="1" x14ac:dyDescent="0.2">
      <c r="E884" s="5"/>
      <c r="F884" s="5"/>
      <c r="L884" s="5"/>
      <c r="N884" s="5"/>
      <c r="S884" s="6"/>
    </row>
    <row r="885" spans="5:19" ht="15.75" customHeight="1" x14ac:dyDescent="0.2">
      <c r="E885" s="5"/>
      <c r="F885" s="5"/>
      <c r="L885" s="5"/>
      <c r="N885" s="5"/>
      <c r="S885" s="6"/>
    </row>
    <row r="886" spans="5:19" ht="15.75" customHeight="1" x14ac:dyDescent="0.2">
      <c r="E886" s="5"/>
      <c r="F886" s="5"/>
      <c r="L886" s="5"/>
      <c r="N886" s="5"/>
      <c r="S886" s="6"/>
    </row>
    <row r="887" spans="5:19" ht="15.75" customHeight="1" x14ac:dyDescent="0.2">
      <c r="E887" s="5"/>
      <c r="F887" s="5"/>
      <c r="L887" s="5"/>
      <c r="N887" s="5"/>
      <c r="S887" s="6"/>
    </row>
    <row r="888" spans="5:19" ht="15.75" customHeight="1" x14ac:dyDescent="0.2">
      <c r="E888" s="5"/>
      <c r="F888" s="5"/>
      <c r="L888" s="5"/>
      <c r="N888" s="5"/>
      <c r="S888" s="6"/>
    </row>
    <row r="889" spans="5:19" ht="15.75" customHeight="1" x14ac:dyDescent="0.2">
      <c r="E889" s="5"/>
      <c r="F889" s="5"/>
      <c r="L889" s="5"/>
      <c r="N889" s="5"/>
      <c r="S889" s="6"/>
    </row>
    <row r="890" spans="5:19" ht="15.75" customHeight="1" x14ac:dyDescent="0.2">
      <c r="E890" s="5"/>
      <c r="F890" s="5"/>
      <c r="L890" s="5"/>
      <c r="N890" s="5"/>
      <c r="S890" s="6"/>
    </row>
    <row r="891" spans="5:19" ht="15.75" customHeight="1" x14ac:dyDescent="0.2">
      <c r="E891" s="5"/>
      <c r="F891" s="5"/>
      <c r="L891" s="5"/>
      <c r="N891" s="5"/>
      <c r="S891" s="6"/>
    </row>
    <row r="892" spans="5:19" ht="15.75" customHeight="1" x14ac:dyDescent="0.2">
      <c r="E892" s="5"/>
      <c r="F892" s="5"/>
      <c r="L892" s="5"/>
      <c r="N892" s="5"/>
      <c r="S892" s="6"/>
    </row>
    <row r="893" spans="5:19" ht="15.75" customHeight="1" x14ac:dyDescent="0.2">
      <c r="E893" s="5"/>
      <c r="F893" s="5"/>
      <c r="L893" s="5"/>
      <c r="N893" s="5"/>
      <c r="S893" s="6"/>
    </row>
    <row r="894" spans="5:19" ht="15.75" customHeight="1" x14ac:dyDescent="0.2">
      <c r="E894" s="5"/>
      <c r="F894" s="5"/>
      <c r="L894" s="5"/>
      <c r="N894" s="5"/>
      <c r="S894" s="6"/>
    </row>
    <row r="895" spans="5:19" ht="15.75" customHeight="1" x14ac:dyDescent="0.2">
      <c r="E895" s="5"/>
      <c r="F895" s="5"/>
      <c r="L895" s="5"/>
      <c r="N895" s="5"/>
      <c r="S895" s="6"/>
    </row>
    <row r="896" spans="5:19" ht="15.75" customHeight="1" x14ac:dyDescent="0.2">
      <c r="E896" s="5"/>
      <c r="F896" s="5"/>
      <c r="L896" s="5"/>
      <c r="N896" s="5"/>
      <c r="S896" s="6"/>
    </row>
    <row r="897" spans="5:19" ht="15.75" customHeight="1" x14ac:dyDescent="0.2">
      <c r="E897" s="5"/>
      <c r="F897" s="5"/>
      <c r="L897" s="5"/>
      <c r="N897" s="5"/>
      <c r="S897" s="6"/>
    </row>
    <row r="898" spans="5:19" ht="15.75" customHeight="1" x14ac:dyDescent="0.2">
      <c r="E898" s="5"/>
      <c r="F898" s="5"/>
      <c r="L898" s="5"/>
      <c r="N898" s="5"/>
      <c r="S898" s="6"/>
    </row>
    <row r="899" spans="5:19" ht="15.75" customHeight="1" x14ac:dyDescent="0.2">
      <c r="E899" s="5"/>
      <c r="F899" s="5"/>
      <c r="L899" s="5"/>
      <c r="N899" s="5"/>
      <c r="S899" s="6"/>
    </row>
    <row r="900" spans="5:19" ht="15.75" customHeight="1" x14ac:dyDescent="0.2">
      <c r="E900" s="5"/>
      <c r="F900" s="5"/>
      <c r="L900" s="5"/>
      <c r="N900" s="5"/>
      <c r="S900" s="6"/>
    </row>
    <row r="901" spans="5:19" ht="15.75" customHeight="1" x14ac:dyDescent="0.2">
      <c r="E901" s="5"/>
      <c r="F901" s="5"/>
      <c r="L901" s="5"/>
      <c r="N901" s="5"/>
      <c r="S901" s="6"/>
    </row>
    <row r="902" spans="5:19" ht="15.75" customHeight="1" x14ac:dyDescent="0.2">
      <c r="E902" s="5"/>
      <c r="F902" s="5"/>
      <c r="L902" s="5"/>
      <c r="N902" s="5"/>
      <c r="S902" s="6"/>
    </row>
    <row r="903" spans="5:19" ht="15.75" customHeight="1" x14ac:dyDescent="0.2">
      <c r="E903" s="5"/>
      <c r="F903" s="5"/>
      <c r="L903" s="5"/>
      <c r="N903" s="5"/>
      <c r="S903" s="6"/>
    </row>
    <row r="904" spans="5:19" ht="15.75" customHeight="1" x14ac:dyDescent="0.2">
      <c r="E904" s="5"/>
      <c r="F904" s="5"/>
      <c r="L904" s="5"/>
      <c r="N904" s="5"/>
      <c r="S904" s="6"/>
    </row>
    <row r="905" spans="5:19" ht="15.75" customHeight="1" x14ac:dyDescent="0.2">
      <c r="E905" s="5"/>
      <c r="F905" s="5"/>
      <c r="L905" s="5"/>
      <c r="N905" s="5"/>
      <c r="S905" s="6"/>
    </row>
    <row r="906" spans="5:19" ht="15.75" customHeight="1" x14ac:dyDescent="0.2">
      <c r="E906" s="5"/>
      <c r="F906" s="5"/>
      <c r="L906" s="5"/>
      <c r="N906" s="5"/>
      <c r="S906" s="6"/>
    </row>
    <row r="907" spans="5:19" ht="15.75" customHeight="1" x14ac:dyDescent="0.2">
      <c r="E907" s="5"/>
      <c r="F907" s="5"/>
      <c r="L907" s="5"/>
      <c r="N907" s="5"/>
      <c r="S907" s="6"/>
    </row>
    <row r="908" spans="5:19" ht="15.75" customHeight="1" x14ac:dyDescent="0.2">
      <c r="E908" s="5"/>
      <c r="F908" s="5"/>
      <c r="L908" s="5"/>
      <c r="N908" s="5"/>
      <c r="S908" s="6"/>
    </row>
    <row r="909" spans="5:19" ht="15.75" customHeight="1" x14ac:dyDescent="0.2">
      <c r="E909" s="5"/>
      <c r="F909" s="5"/>
      <c r="L909" s="5"/>
      <c r="N909" s="5"/>
      <c r="S909" s="6"/>
    </row>
    <row r="910" spans="5:19" ht="15.75" customHeight="1" x14ac:dyDescent="0.2">
      <c r="E910" s="5"/>
      <c r="F910" s="5"/>
      <c r="L910" s="5"/>
      <c r="N910" s="5"/>
      <c r="S910" s="6"/>
    </row>
    <row r="911" spans="5:19" ht="15.75" customHeight="1" x14ac:dyDescent="0.2">
      <c r="E911" s="5"/>
      <c r="F911" s="5"/>
      <c r="L911" s="5"/>
      <c r="N911" s="5"/>
      <c r="S911" s="6"/>
    </row>
    <row r="912" spans="5:19" ht="15.75" customHeight="1" x14ac:dyDescent="0.2">
      <c r="E912" s="5"/>
      <c r="F912" s="5"/>
      <c r="L912" s="5"/>
      <c r="N912" s="5"/>
      <c r="S912" s="6"/>
    </row>
    <row r="913" spans="5:19" ht="15.75" customHeight="1" x14ac:dyDescent="0.2">
      <c r="E913" s="5"/>
      <c r="F913" s="5"/>
      <c r="L913" s="5"/>
      <c r="N913" s="5"/>
      <c r="S913" s="6"/>
    </row>
    <row r="914" spans="5:19" ht="15.75" customHeight="1" x14ac:dyDescent="0.2">
      <c r="E914" s="5"/>
      <c r="F914" s="5"/>
      <c r="L914" s="5"/>
      <c r="N914" s="5"/>
      <c r="S914" s="6"/>
    </row>
    <row r="915" spans="5:19" ht="15.75" customHeight="1" x14ac:dyDescent="0.2">
      <c r="E915" s="5"/>
      <c r="F915" s="5"/>
      <c r="L915" s="5"/>
      <c r="N915" s="5"/>
      <c r="S915" s="6"/>
    </row>
    <row r="916" spans="5:19" ht="15.75" customHeight="1" x14ac:dyDescent="0.2">
      <c r="E916" s="5"/>
      <c r="F916" s="5"/>
      <c r="L916" s="5"/>
      <c r="N916" s="5"/>
      <c r="S916" s="6"/>
    </row>
    <row r="917" spans="5:19" ht="15.75" customHeight="1" x14ac:dyDescent="0.2">
      <c r="E917" s="5"/>
      <c r="F917" s="5"/>
      <c r="L917" s="5"/>
      <c r="N917" s="5"/>
      <c r="S917" s="6"/>
    </row>
    <row r="918" spans="5:19" ht="15.75" customHeight="1" x14ac:dyDescent="0.2">
      <c r="E918" s="5"/>
      <c r="F918" s="5"/>
      <c r="L918" s="5"/>
      <c r="N918" s="5"/>
      <c r="S918" s="6"/>
    </row>
    <row r="919" spans="5:19" ht="15.75" customHeight="1" x14ac:dyDescent="0.2">
      <c r="E919" s="5"/>
      <c r="F919" s="5"/>
      <c r="L919" s="5"/>
      <c r="N919" s="5"/>
      <c r="S919" s="6"/>
    </row>
    <row r="920" spans="5:19" ht="15.75" customHeight="1" x14ac:dyDescent="0.2">
      <c r="E920" s="5"/>
      <c r="F920" s="5"/>
      <c r="L920" s="5"/>
      <c r="N920" s="5"/>
      <c r="S920" s="6"/>
    </row>
    <row r="921" spans="5:19" ht="15.75" customHeight="1" x14ac:dyDescent="0.2">
      <c r="E921" s="5"/>
      <c r="F921" s="5"/>
      <c r="L921" s="5"/>
      <c r="N921" s="5"/>
      <c r="S921" s="6"/>
    </row>
    <row r="922" spans="5:19" ht="15.75" customHeight="1" x14ac:dyDescent="0.2">
      <c r="E922" s="5"/>
      <c r="F922" s="5"/>
      <c r="L922" s="5"/>
      <c r="N922" s="5"/>
      <c r="S922" s="6"/>
    </row>
    <row r="923" spans="5:19" ht="15.75" customHeight="1" x14ac:dyDescent="0.2">
      <c r="E923" s="5"/>
      <c r="F923" s="5"/>
      <c r="L923" s="5"/>
      <c r="N923" s="5"/>
      <c r="S923" s="6"/>
    </row>
    <row r="924" spans="5:19" ht="15.75" customHeight="1" x14ac:dyDescent="0.2">
      <c r="E924" s="5"/>
      <c r="F924" s="5"/>
      <c r="L924" s="5"/>
      <c r="N924" s="5"/>
      <c r="S924" s="6"/>
    </row>
    <row r="925" spans="5:19" ht="15.75" customHeight="1" x14ac:dyDescent="0.2">
      <c r="E925" s="5"/>
      <c r="F925" s="5"/>
      <c r="L925" s="5"/>
      <c r="N925" s="5"/>
      <c r="S925" s="6"/>
    </row>
    <row r="926" spans="5:19" ht="15.75" customHeight="1" x14ac:dyDescent="0.2">
      <c r="E926" s="5"/>
      <c r="F926" s="5"/>
      <c r="L926" s="5"/>
      <c r="N926" s="5"/>
      <c r="S926" s="6"/>
    </row>
    <row r="927" spans="5:19" ht="15.75" customHeight="1" x14ac:dyDescent="0.2">
      <c r="E927" s="5"/>
      <c r="F927" s="5"/>
      <c r="L927" s="5"/>
      <c r="N927" s="5"/>
      <c r="S927" s="6"/>
    </row>
    <row r="928" spans="5:19" ht="15.75" customHeight="1" x14ac:dyDescent="0.2">
      <c r="E928" s="5"/>
      <c r="F928" s="5"/>
      <c r="L928" s="5"/>
      <c r="N928" s="5"/>
      <c r="S928" s="6"/>
    </row>
    <row r="929" spans="5:19" ht="15.75" customHeight="1" x14ac:dyDescent="0.2">
      <c r="E929" s="5"/>
      <c r="F929" s="5"/>
      <c r="L929" s="5"/>
      <c r="N929" s="5"/>
      <c r="S929" s="6"/>
    </row>
    <row r="930" spans="5:19" ht="15.75" customHeight="1" x14ac:dyDescent="0.2">
      <c r="E930" s="5"/>
      <c r="F930" s="5"/>
      <c r="L930" s="5"/>
      <c r="N930" s="5"/>
      <c r="S930" s="6"/>
    </row>
    <row r="931" spans="5:19" ht="15.75" customHeight="1" x14ac:dyDescent="0.2">
      <c r="E931" s="5"/>
      <c r="F931" s="5"/>
      <c r="L931" s="5"/>
      <c r="N931" s="5"/>
      <c r="S931" s="6"/>
    </row>
    <row r="932" spans="5:19" ht="15.75" customHeight="1" x14ac:dyDescent="0.2">
      <c r="E932" s="5"/>
      <c r="F932" s="5"/>
      <c r="L932" s="5"/>
      <c r="N932" s="5"/>
      <c r="S932" s="6"/>
    </row>
    <row r="933" spans="5:19" ht="15.75" customHeight="1" x14ac:dyDescent="0.2">
      <c r="E933" s="5"/>
      <c r="F933" s="5"/>
      <c r="L933" s="5"/>
      <c r="N933" s="5"/>
      <c r="S933" s="6"/>
    </row>
    <row r="934" spans="5:19" ht="15.75" customHeight="1" x14ac:dyDescent="0.2">
      <c r="E934" s="5"/>
      <c r="F934" s="5"/>
      <c r="L934" s="5"/>
      <c r="N934" s="5"/>
      <c r="S934" s="6"/>
    </row>
    <row r="935" spans="5:19" ht="15.75" customHeight="1" x14ac:dyDescent="0.2">
      <c r="E935" s="5"/>
      <c r="F935" s="5"/>
      <c r="L935" s="5"/>
      <c r="N935" s="5"/>
      <c r="S935" s="6"/>
    </row>
    <row r="936" spans="5:19" ht="15.75" customHeight="1" x14ac:dyDescent="0.2">
      <c r="E936" s="5"/>
      <c r="F936" s="5"/>
      <c r="L936" s="5"/>
      <c r="N936" s="5"/>
      <c r="S936" s="6"/>
    </row>
    <row r="937" spans="5:19" ht="15.75" customHeight="1" x14ac:dyDescent="0.2">
      <c r="E937" s="5"/>
      <c r="F937" s="5"/>
      <c r="L937" s="5"/>
      <c r="N937" s="5"/>
      <c r="S937" s="6"/>
    </row>
    <row r="938" spans="5:19" ht="15.75" customHeight="1" x14ac:dyDescent="0.2">
      <c r="E938" s="5"/>
      <c r="F938" s="5"/>
      <c r="L938" s="5"/>
      <c r="N938" s="5"/>
      <c r="S938" s="6"/>
    </row>
    <row r="939" spans="5:19" ht="15.75" customHeight="1" x14ac:dyDescent="0.2">
      <c r="E939" s="5"/>
      <c r="F939" s="5"/>
      <c r="L939" s="5"/>
      <c r="N939" s="5"/>
      <c r="S939" s="6"/>
    </row>
    <row r="940" spans="5:19" ht="15.75" customHeight="1" x14ac:dyDescent="0.2">
      <c r="E940" s="5"/>
      <c r="F940" s="5"/>
      <c r="L940" s="5"/>
      <c r="N940" s="5"/>
      <c r="S940" s="6"/>
    </row>
    <row r="941" spans="5:19" ht="15.75" customHeight="1" x14ac:dyDescent="0.2">
      <c r="E941" s="5"/>
      <c r="F941" s="5"/>
      <c r="L941" s="5"/>
      <c r="N941" s="5"/>
      <c r="S941" s="6"/>
    </row>
    <row r="942" spans="5:19" ht="15.75" customHeight="1" x14ac:dyDescent="0.2">
      <c r="E942" s="5"/>
      <c r="F942" s="5"/>
      <c r="L942" s="5"/>
      <c r="N942" s="5"/>
      <c r="S942" s="6"/>
    </row>
    <row r="943" spans="5:19" ht="15.75" customHeight="1" x14ac:dyDescent="0.2">
      <c r="E943" s="5"/>
      <c r="F943" s="5"/>
      <c r="L943" s="5"/>
      <c r="N943" s="5"/>
      <c r="S943" s="6"/>
    </row>
    <row r="944" spans="5:19" ht="15.75" customHeight="1" x14ac:dyDescent="0.2">
      <c r="E944" s="5"/>
      <c r="F944" s="5"/>
      <c r="L944" s="5"/>
      <c r="N944" s="5"/>
      <c r="S944" s="6"/>
    </row>
    <row r="945" spans="5:19" ht="15.75" customHeight="1" x14ac:dyDescent="0.2">
      <c r="E945" s="5"/>
      <c r="F945" s="5"/>
      <c r="L945" s="5"/>
      <c r="N945" s="5"/>
      <c r="S945" s="6"/>
    </row>
    <row r="946" spans="5:19" ht="15.75" customHeight="1" x14ac:dyDescent="0.2">
      <c r="E946" s="5"/>
      <c r="F946" s="5"/>
      <c r="L946" s="5"/>
      <c r="N946" s="5"/>
      <c r="S946" s="6"/>
    </row>
    <row r="947" spans="5:19" ht="15.75" customHeight="1" x14ac:dyDescent="0.2">
      <c r="E947" s="5"/>
      <c r="F947" s="5"/>
      <c r="L947" s="5"/>
      <c r="N947" s="5"/>
      <c r="S947" s="6"/>
    </row>
    <row r="948" spans="5:19" ht="15.75" customHeight="1" x14ac:dyDescent="0.2">
      <c r="E948" s="5"/>
      <c r="F948" s="5"/>
      <c r="L948" s="5"/>
      <c r="N948" s="5"/>
      <c r="S948" s="6"/>
    </row>
    <row r="949" spans="5:19" ht="15.75" customHeight="1" x14ac:dyDescent="0.2">
      <c r="E949" s="5"/>
      <c r="F949" s="5"/>
      <c r="L949" s="5"/>
      <c r="N949" s="5"/>
      <c r="S949" s="6"/>
    </row>
    <row r="950" spans="5:19" ht="15.75" customHeight="1" x14ac:dyDescent="0.2">
      <c r="E950" s="5"/>
      <c r="F950" s="5"/>
      <c r="L950" s="5"/>
      <c r="N950" s="5"/>
      <c r="S950" s="6"/>
    </row>
    <row r="951" spans="5:19" ht="15.75" customHeight="1" x14ac:dyDescent="0.2">
      <c r="E951" s="5"/>
      <c r="F951" s="5"/>
      <c r="L951" s="5"/>
      <c r="N951" s="5"/>
      <c r="S951" s="6"/>
    </row>
    <row r="952" spans="5:19" ht="15.75" customHeight="1" x14ac:dyDescent="0.2">
      <c r="E952" s="5"/>
      <c r="F952" s="5"/>
      <c r="L952" s="5"/>
      <c r="N952" s="5"/>
      <c r="S952" s="6"/>
    </row>
    <row r="953" spans="5:19" ht="15.75" customHeight="1" x14ac:dyDescent="0.2">
      <c r="E953" s="5"/>
      <c r="F953" s="5"/>
      <c r="L953" s="5"/>
      <c r="N953" s="5"/>
      <c r="S953" s="6"/>
    </row>
    <row r="954" spans="5:19" ht="15.75" customHeight="1" x14ac:dyDescent="0.2">
      <c r="E954" s="5"/>
      <c r="F954" s="5"/>
      <c r="L954" s="5"/>
      <c r="N954" s="5"/>
      <c r="S954" s="6"/>
    </row>
    <row r="955" spans="5:19" ht="15.75" customHeight="1" x14ac:dyDescent="0.2">
      <c r="E955" s="5"/>
      <c r="F955" s="5"/>
      <c r="L955" s="5"/>
      <c r="N955" s="5"/>
      <c r="S955" s="6"/>
    </row>
    <row r="956" spans="5:19" ht="15.75" customHeight="1" x14ac:dyDescent="0.2">
      <c r="E956" s="5"/>
      <c r="F956" s="5"/>
      <c r="L956" s="5"/>
      <c r="N956" s="5"/>
      <c r="S956" s="6"/>
    </row>
    <row r="957" spans="5:19" ht="15.75" customHeight="1" x14ac:dyDescent="0.2">
      <c r="E957" s="5"/>
      <c r="F957" s="5"/>
      <c r="L957" s="5"/>
      <c r="N957" s="5"/>
      <c r="S957" s="6"/>
    </row>
    <row r="958" spans="5:19" ht="15.75" customHeight="1" x14ac:dyDescent="0.2">
      <c r="E958" s="5"/>
      <c r="F958" s="5"/>
      <c r="L958" s="5"/>
      <c r="N958" s="5"/>
      <c r="S958" s="6"/>
    </row>
    <row r="959" spans="5:19" ht="15.75" customHeight="1" x14ac:dyDescent="0.2">
      <c r="E959" s="5"/>
      <c r="F959" s="5"/>
      <c r="L959" s="5"/>
      <c r="N959" s="5"/>
      <c r="S959" s="6"/>
    </row>
    <row r="960" spans="5:19" ht="15.75" customHeight="1" x14ac:dyDescent="0.2">
      <c r="E960" s="5"/>
      <c r="F960" s="5"/>
      <c r="L960" s="5"/>
      <c r="N960" s="5"/>
      <c r="S960" s="6"/>
    </row>
    <row r="961" spans="5:19" ht="15.75" customHeight="1" x14ac:dyDescent="0.2">
      <c r="E961" s="5"/>
      <c r="F961" s="5"/>
      <c r="L961" s="5"/>
      <c r="N961" s="5"/>
      <c r="S961" s="6"/>
    </row>
    <row r="962" spans="5:19" ht="15.75" customHeight="1" x14ac:dyDescent="0.2">
      <c r="E962" s="5"/>
      <c r="F962" s="5"/>
      <c r="L962" s="5"/>
      <c r="N962" s="5"/>
      <c r="S962" s="6"/>
    </row>
    <row r="963" spans="5:19" ht="15.75" customHeight="1" x14ac:dyDescent="0.2">
      <c r="E963" s="5"/>
      <c r="F963" s="5"/>
      <c r="L963" s="5"/>
      <c r="N963" s="5"/>
      <c r="S963" s="6"/>
    </row>
    <row r="964" spans="5:19" ht="15.75" customHeight="1" x14ac:dyDescent="0.2">
      <c r="E964" s="5"/>
      <c r="F964" s="5"/>
      <c r="L964" s="5"/>
      <c r="N964" s="5"/>
      <c r="S964" s="6"/>
    </row>
    <row r="965" spans="5:19" ht="15.75" customHeight="1" x14ac:dyDescent="0.2">
      <c r="E965" s="5"/>
      <c r="F965" s="5"/>
      <c r="L965" s="5"/>
      <c r="N965" s="5"/>
      <c r="S965" s="6"/>
    </row>
    <row r="966" spans="5:19" ht="15.75" customHeight="1" x14ac:dyDescent="0.2">
      <c r="E966" s="5"/>
      <c r="F966" s="5"/>
      <c r="L966" s="5"/>
      <c r="N966" s="5"/>
      <c r="S966" s="6"/>
    </row>
    <row r="967" spans="5:19" ht="15.75" customHeight="1" x14ac:dyDescent="0.2">
      <c r="E967" s="5"/>
      <c r="F967" s="5"/>
      <c r="L967" s="5"/>
      <c r="N967" s="5"/>
      <c r="S967" s="6"/>
    </row>
    <row r="968" spans="5:19" ht="15.75" customHeight="1" x14ac:dyDescent="0.2">
      <c r="E968" s="5"/>
      <c r="F968" s="5"/>
      <c r="L968" s="5"/>
      <c r="N968" s="5"/>
      <c r="S968" s="6"/>
    </row>
    <row r="969" spans="5:19" ht="15.75" customHeight="1" x14ac:dyDescent="0.2">
      <c r="E969" s="5"/>
      <c r="F969" s="5"/>
      <c r="L969" s="5"/>
      <c r="N969" s="5"/>
      <c r="S969" s="6"/>
    </row>
    <row r="970" spans="5:19" ht="15.75" customHeight="1" x14ac:dyDescent="0.2">
      <c r="E970" s="5"/>
      <c r="F970" s="5"/>
      <c r="L970" s="5"/>
      <c r="N970" s="5"/>
      <c r="S970" s="6"/>
    </row>
    <row r="971" spans="5:19" ht="15.75" customHeight="1" x14ac:dyDescent="0.2">
      <c r="E971" s="5"/>
      <c r="F971" s="5"/>
      <c r="L971" s="5"/>
      <c r="N971" s="5"/>
      <c r="S971" s="6"/>
    </row>
    <row r="972" spans="5:19" ht="15.75" customHeight="1" x14ac:dyDescent="0.2">
      <c r="E972" s="5"/>
      <c r="F972" s="5"/>
      <c r="L972" s="5"/>
      <c r="N972" s="5"/>
      <c r="S972" s="6"/>
    </row>
    <row r="973" spans="5:19" ht="15.75" customHeight="1" x14ac:dyDescent="0.2">
      <c r="E973" s="5"/>
      <c r="F973" s="5"/>
      <c r="L973" s="5"/>
      <c r="N973" s="5"/>
      <c r="S973" s="6"/>
    </row>
    <row r="974" spans="5:19" ht="15.75" customHeight="1" x14ac:dyDescent="0.2">
      <c r="E974" s="5"/>
      <c r="F974" s="5"/>
      <c r="L974" s="5"/>
      <c r="N974" s="5"/>
      <c r="S974" s="6"/>
    </row>
    <row r="975" spans="5:19" ht="15.75" customHeight="1" x14ac:dyDescent="0.2">
      <c r="E975" s="5"/>
      <c r="F975" s="5"/>
      <c r="L975" s="5"/>
      <c r="N975" s="5"/>
      <c r="S975" s="6"/>
    </row>
    <row r="976" spans="5:19" ht="15.75" customHeight="1" x14ac:dyDescent="0.2">
      <c r="E976" s="5"/>
      <c r="F976" s="5"/>
      <c r="L976" s="5"/>
      <c r="N976" s="5"/>
      <c r="S976" s="6"/>
    </row>
    <row r="977" spans="5:19" ht="15.75" customHeight="1" x14ac:dyDescent="0.2">
      <c r="E977" s="5"/>
      <c r="F977" s="5"/>
      <c r="L977" s="5"/>
      <c r="N977" s="5"/>
      <c r="S977" s="6"/>
    </row>
    <row r="978" spans="5:19" ht="15.75" customHeight="1" x14ac:dyDescent="0.2">
      <c r="E978" s="5"/>
      <c r="F978" s="5"/>
      <c r="L978" s="5"/>
      <c r="N978" s="5"/>
      <c r="S978" s="6"/>
    </row>
    <row r="979" spans="5:19" ht="15.75" customHeight="1" x14ac:dyDescent="0.2">
      <c r="E979" s="5"/>
      <c r="F979" s="5"/>
      <c r="L979" s="5"/>
      <c r="N979" s="5"/>
      <c r="S979" s="6"/>
    </row>
    <row r="980" spans="5:19" ht="15.75" customHeight="1" x14ac:dyDescent="0.2">
      <c r="E980" s="5"/>
      <c r="F980" s="5"/>
      <c r="L980" s="5"/>
      <c r="N980" s="5"/>
      <c r="S980" s="6"/>
    </row>
    <row r="981" spans="5:19" ht="15.75" customHeight="1" x14ac:dyDescent="0.2">
      <c r="E981" s="5"/>
      <c r="F981" s="5"/>
      <c r="L981" s="5"/>
      <c r="N981" s="5"/>
      <c r="S981" s="6"/>
    </row>
    <row r="982" spans="5:19" ht="15.75" customHeight="1" x14ac:dyDescent="0.2">
      <c r="E982" s="5"/>
      <c r="F982" s="5"/>
      <c r="L982" s="5"/>
      <c r="N982" s="5"/>
      <c r="S982" s="6"/>
    </row>
    <row r="983" spans="5:19" ht="15.75" customHeight="1" x14ac:dyDescent="0.2">
      <c r="E983" s="5"/>
      <c r="F983" s="5"/>
      <c r="L983" s="5"/>
      <c r="N983" s="5"/>
      <c r="S983" s="6"/>
    </row>
    <row r="984" spans="5:19" ht="15.75" customHeight="1" x14ac:dyDescent="0.2">
      <c r="E984" s="5"/>
      <c r="F984" s="5"/>
      <c r="L984" s="5"/>
      <c r="N984" s="5"/>
      <c r="S984" s="6"/>
    </row>
    <row r="985" spans="5:19" ht="15.75" customHeight="1" x14ac:dyDescent="0.2">
      <c r="E985" s="5"/>
      <c r="F985" s="5"/>
      <c r="L985" s="5"/>
      <c r="N985" s="5"/>
      <c r="S985" s="6"/>
    </row>
    <row r="986" spans="5:19" ht="15.75" customHeight="1" x14ac:dyDescent="0.2">
      <c r="E986" s="5"/>
      <c r="F986" s="5"/>
      <c r="L986" s="5"/>
      <c r="N986" s="5"/>
      <c r="S986" s="6"/>
    </row>
    <row r="987" spans="5:19" ht="15.75" customHeight="1" x14ac:dyDescent="0.2">
      <c r="E987" s="5"/>
      <c r="F987" s="5"/>
      <c r="L987" s="5"/>
      <c r="N987" s="5"/>
      <c r="S987" s="6"/>
    </row>
    <row r="988" spans="5:19" ht="15.75" customHeight="1" x14ac:dyDescent="0.2">
      <c r="E988" s="5"/>
      <c r="F988" s="5"/>
      <c r="L988" s="5"/>
      <c r="N988" s="5"/>
      <c r="S988" s="6"/>
    </row>
    <row r="989" spans="5:19" ht="15.75" customHeight="1" x14ac:dyDescent="0.2">
      <c r="E989" s="5"/>
      <c r="F989" s="5"/>
      <c r="L989" s="5"/>
      <c r="N989" s="5"/>
      <c r="S989" s="6"/>
    </row>
    <row r="990" spans="5:19" ht="15.75" customHeight="1" x14ac:dyDescent="0.2">
      <c r="E990" s="5"/>
      <c r="F990" s="5"/>
      <c r="L990" s="5"/>
      <c r="N990" s="5"/>
      <c r="S990" s="6"/>
    </row>
    <row r="991" spans="5:19" ht="15.75" customHeight="1" x14ac:dyDescent="0.2">
      <c r="E991" s="5"/>
      <c r="F991" s="5"/>
      <c r="L991" s="5"/>
      <c r="N991" s="5"/>
      <c r="S991" s="6"/>
    </row>
    <row r="992" spans="5:19" ht="15.75" customHeight="1" x14ac:dyDescent="0.2">
      <c r="E992" s="5"/>
      <c r="F992" s="5"/>
      <c r="L992" s="5"/>
      <c r="N992" s="5"/>
      <c r="S992" s="6"/>
    </row>
    <row r="993" spans="5:19" ht="15.75" customHeight="1" x14ac:dyDescent="0.2">
      <c r="E993" s="5"/>
      <c r="F993" s="5"/>
      <c r="L993" s="5"/>
      <c r="N993" s="5"/>
      <c r="S993" s="6"/>
    </row>
    <row r="994" spans="5:19" ht="15.75" customHeight="1" x14ac:dyDescent="0.2">
      <c r="E994" s="5"/>
      <c r="F994" s="5"/>
      <c r="L994" s="5"/>
      <c r="N994" s="5"/>
      <c r="S994" s="6"/>
    </row>
    <row r="995" spans="5:19" ht="15.75" customHeight="1" x14ac:dyDescent="0.2">
      <c r="E995" s="5"/>
      <c r="F995" s="5"/>
      <c r="L995" s="5"/>
      <c r="N995" s="5"/>
      <c r="S995" s="6"/>
    </row>
    <row r="996" spans="5:19" ht="15.75" customHeight="1" x14ac:dyDescent="0.2">
      <c r="E996" s="5"/>
      <c r="F996" s="5"/>
      <c r="L996" s="5"/>
      <c r="N996" s="5"/>
      <c r="S996" s="6"/>
    </row>
    <row r="997" spans="5:19" ht="15.75" customHeight="1" x14ac:dyDescent="0.2">
      <c r="E997" s="5"/>
      <c r="F997" s="5"/>
      <c r="L997" s="5"/>
      <c r="N997" s="5"/>
      <c r="S997" s="6"/>
    </row>
    <row r="998" spans="5:19" ht="15.75" customHeight="1" x14ac:dyDescent="0.2">
      <c r="E998" s="5"/>
      <c r="F998" s="5"/>
      <c r="L998" s="5"/>
      <c r="N998" s="5"/>
      <c r="S998" s="6"/>
    </row>
    <row r="999" spans="5:19" ht="15.75" customHeight="1" x14ac:dyDescent="0.2">
      <c r="E999" s="5"/>
      <c r="F999" s="5"/>
      <c r="L999" s="5"/>
      <c r="N999" s="5"/>
      <c r="S999" s="6"/>
    </row>
    <row r="1000" spans="5:19" ht="15.75" customHeight="1" x14ac:dyDescent="0.2">
      <c r="E1000" s="5"/>
      <c r="F1000" s="5"/>
      <c r="L1000" s="5"/>
      <c r="N1000" s="5"/>
      <c r="S1000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7.83203125" customWidth="1"/>
    <col min="3" max="3" width="30.5" customWidth="1"/>
    <col min="4" max="4" width="8.6640625" customWidth="1"/>
    <col min="5" max="6" width="9.1640625" customWidth="1"/>
    <col min="7" max="11" width="8.6640625" customWidth="1"/>
    <col min="12" max="12" width="9.1640625" customWidth="1"/>
    <col min="13" max="13" width="8.6640625" customWidth="1"/>
    <col min="14" max="14" width="9.1640625" customWidth="1"/>
    <col min="15" max="15" width="8.6640625" customWidth="1"/>
    <col min="16" max="16" width="11.5" customWidth="1"/>
    <col min="17" max="18" width="8.6640625" customWidth="1"/>
    <col min="19" max="19" width="9.1640625" customWidth="1"/>
    <col min="20" max="20" width="11.33203125" customWidth="1"/>
    <col min="21" max="26" width="8.6640625" customWidth="1"/>
  </cols>
  <sheetData>
    <row r="1" spans="1:20" ht="4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</row>
    <row r="2" spans="1:20" x14ac:dyDescent="0.2">
      <c r="A2" s="1">
        <v>7</v>
      </c>
      <c r="B2" s="1" t="s">
        <v>48</v>
      </c>
      <c r="C2" s="1" t="s">
        <v>24</v>
      </c>
      <c r="D2" s="1">
        <v>60</v>
      </c>
      <c r="E2" s="5">
        <v>86.333333333333343</v>
      </c>
      <c r="F2" s="5">
        <v>170</v>
      </c>
      <c r="G2" s="1">
        <v>10000</v>
      </c>
      <c r="H2" s="1">
        <v>10036</v>
      </c>
      <c r="I2" s="1">
        <v>345.8</v>
      </c>
      <c r="J2" s="1">
        <v>150</v>
      </c>
      <c r="K2" s="1" t="s">
        <v>22</v>
      </c>
      <c r="L2" s="5">
        <v>495.8</v>
      </c>
      <c r="N2" s="5">
        <v>812.13333333333344</v>
      </c>
      <c r="O2" s="1">
        <v>20</v>
      </c>
      <c r="P2" s="7" t="s">
        <v>49</v>
      </c>
      <c r="Q2" s="1">
        <v>10022</v>
      </c>
      <c r="R2" s="1">
        <v>14</v>
      </c>
      <c r="S2" s="6">
        <v>1.3969267611255239E-3</v>
      </c>
      <c r="T2" s="1">
        <v>1</v>
      </c>
    </row>
    <row r="3" spans="1:20" x14ac:dyDescent="0.2">
      <c r="A3" s="1">
        <v>8</v>
      </c>
      <c r="B3" s="1" t="s">
        <v>61</v>
      </c>
      <c r="C3" s="1" t="s">
        <v>24</v>
      </c>
      <c r="D3" s="1">
        <v>60</v>
      </c>
      <c r="E3" s="5">
        <v>0</v>
      </c>
      <c r="F3" s="5">
        <v>159</v>
      </c>
      <c r="G3" s="1">
        <v>10000</v>
      </c>
      <c r="H3" s="1">
        <v>10432</v>
      </c>
      <c r="I3" s="1">
        <v>299.60000000000002</v>
      </c>
      <c r="J3" s="1">
        <v>150</v>
      </c>
      <c r="K3" s="1" t="s">
        <v>22</v>
      </c>
      <c r="L3" s="5">
        <v>449.6</v>
      </c>
      <c r="M3" s="1">
        <v>50</v>
      </c>
      <c r="N3" s="5">
        <v>718.6</v>
      </c>
      <c r="O3" s="1">
        <v>31</v>
      </c>
      <c r="Q3" s="1">
        <v>10450</v>
      </c>
      <c r="R3" s="1">
        <v>18</v>
      </c>
      <c r="S3" s="6">
        <v>1.7224880382775119E-3</v>
      </c>
      <c r="T3" s="1">
        <v>2</v>
      </c>
    </row>
    <row r="4" spans="1:20" x14ac:dyDescent="0.2">
      <c r="A4" s="1">
        <v>133</v>
      </c>
      <c r="B4" s="1" t="s">
        <v>20</v>
      </c>
      <c r="C4" s="1" t="s">
        <v>21</v>
      </c>
      <c r="D4" s="1">
        <v>60</v>
      </c>
      <c r="E4" s="5">
        <v>198.33333333333334</v>
      </c>
      <c r="F4" s="5">
        <v>240</v>
      </c>
      <c r="G4" s="1">
        <v>30000</v>
      </c>
      <c r="H4" s="1">
        <v>29933</v>
      </c>
      <c r="I4" s="1">
        <v>347.39444444444445</v>
      </c>
      <c r="J4" s="1">
        <v>150</v>
      </c>
      <c r="K4" s="1" t="s">
        <v>22</v>
      </c>
      <c r="L4" s="5">
        <v>497.39444444444445</v>
      </c>
      <c r="M4" s="1">
        <v>50</v>
      </c>
      <c r="N4" s="5">
        <v>1045.7277777777779</v>
      </c>
      <c r="O4" s="1">
        <v>1</v>
      </c>
      <c r="Q4" s="1">
        <v>30000</v>
      </c>
      <c r="R4" s="1">
        <v>67</v>
      </c>
      <c r="S4" s="6">
        <v>2.2333333333333333E-3</v>
      </c>
      <c r="T4" s="1">
        <v>3</v>
      </c>
    </row>
    <row r="5" spans="1:20" x14ac:dyDescent="0.2">
      <c r="A5" s="1">
        <v>48</v>
      </c>
      <c r="B5" s="1" t="s">
        <v>81</v>
      </c>
      <c r="C5" s="1" t="s">
        <v>24</v>
      </c>
      <c r="D5" s="1">
        <v>60</v>
      </c>
      <c r="E5" s="5">
        <v>164.5</v>
      </c>
      <c r="F5" s="5">
        <v>178</v>
      </c>
      <c r="G5" s="1">
        <v>10000</v>
      </c>
      <c r="H5" s="1">
        <v>11662</v>
      </c>
      <c r="I5" s="1">
        <v>156.1</v>
      </c>
      <c r="J5" s="1">
        <v>0</v>
      </c>
      <c r="K5" s="1" t="s">
        <v>41</v>
      </c>
      <c r="L5" s="5">
        <v>156.1</v>
      </c>
      <c r="N5" s="5">
        <v>558.6</v>
      </c>
      <c r="O5" s="1">
        <v>50</v>
      </c>
      <c r="Q5" s="1">
        <v>11628</v>
      </c>
      <c r="R5" s="1">
        <v>34</v>
      </c>
      <c r="S5" s="6">
        <v>2.9239766081871343E-3</v>
      </c>
      <c r="T5" s="1">
        <v>4</v>
      </c>
    </row>
    <row r="6" spans="1:20" x14ac:dyDescent="0.2">
      <c r="A6" s="1">
        <v>42</v>
      </c>
      <c r="B6" s="1" t="s">
        <v>51</v>
      </c>
      <c r="C6" s="1" t="s">
        <v>24</v>
      </c>
      <c r="D6" s="1">
        <v>60</v>
      </c>
      <c r="E6" s="5">
        <v>168</v>
      </c>
      <c r="F6" s="5">
        <v>186</v>
      </c>
      <c r="G6" s="1">
        <v>10000</v>
      </c>
      <c r="H6" s="1">
        <v>11539</v>
      </c>
      <c r="I6" s="1">
        <v>170.45</v>
      </c>
      <c r="J6" s="1">
        <v>150</v>
      </c>
      <c r="K6" s="1" t="s">
        <v>22</v>
      </c>
      <c r="L6" s="5">
        <v>320.45</v>
      </c>
      <c r="M6" s="1">
        <v>50</v>
      </c>
      <c r="N6" s="5">
        <v>784.45</v>
      </c>
      <c r="O6" s="1">
        <v>22</v>
      </c>
      <c r="Q6" s="1">
        <v>11500</v>
      </c>
      <c r="R6" s="1">
        <v>39</v>
      </c>
      <c r="S6" s="6">
        <v>3.3913043478260869E-3</v>
      </c>
      <c r="T6" s="1">
        <v>5</v>
      </c>
    </row>
    <row r="7" spans="1:20" x14ac:dyDescent="0.2">
      <c r="A7" s="1">
        <v>12</v>
      </c>
      <c r="B7" s="1" t="s">
        <v>36</v>
      </c>
      <c r="C7" s="1" t="s">
        <v>24</v>
      </c>
      <c r="D7" s="1">
        <v>60</v>
      </c>
      <c r="E7" s="5">
        <v>153.75</v>
      </c>
      <c r="F7" s="5">
        <v>237.75</v>
      </c>
      <c r="G7" s="1">
        <v>10000</v>
      </c>
      <c r="H7" s="1">
        <v>10136</v>
      </c>
      <c r="I7" s="1">
        <v>334.13333333333333</v>
      </c>
      <c r="J7" s="1">
        <v>150</v>
      </c>
      <c r="K7" s="1" t="s">
        <v>22</v>
      </c>
      <c r="L7" s="5">
        <v>484.13333333333333</v>
      </c>
      <c r="N7" s="5">
        <v>935.63333333333333</v>
      </c>
      <c r="O7" s="1">
        <v>10</v>
      </c>
      <c r="Q7" s="1">
        <v>10100</v>
      </c>
      <c r="R7" s="1">
        <v>36</v>
      </c>
      <c r="S7" s="6">
        <v>3.5643564356435645E-3</v>
      </c>
      <c r="T7" s="1">
        <v>6</v>
      </c>
    </row>
    <row r="8" spans="1:20" x14ac:dyDescent="0.2">
      <c r="A8" s="1">
        <v>121</v>
      </c>
      <c r="B8" s="1" t="s">
        <v>46</v>
      </c>
      <c r="C8" s="1" t="s">
        <v>28</v>
      </c>
      <c r="D8" s="1">
        <v>60</v>
      </c>
      <c r="E8" s="5">
        <v>155.66666666666666</v>
      </c>
      <c r="F8" s="5">
        <v>175</v>
      </c>
      <c r="G8" s="1">
        <v>30000</v>
      </c>
      <c r="H8" s="1">
        <v>26937</v>
      </c>
      <c r="I8" s="1">
        <v>230.88333333333333</v>
      </c>
      <c r="J8" s="1">
        <v>150</v>
      </c>
      <c r="K8" s="1" t="s">
        <v>22</v>
      </c>
      <c r="L8" s="5">
        <v>380.88333333333333</v>
      </c>
      <c r="M8" s="1">
        <v>50</v>
      </c>
      <c r="N8" s="5">
        <v>821.55</v>
      </c>
      <c r="O8" s="1">
        <v>18</v>
      </c>
      <c r="Q8" s="1">
        <v>26666</v>
      </c>
      <c r="R8" s="1">
        <v>271</v>
      </c>
      <c r="S8" s="6">
        <v>1.0162754068851721E-2</v>
      </c>
      <c r="T8" s="1">
        <v>7</v>
      </c>
    </row>
    <row r="9" spans="1:20" x14ac:dyDescent="0.2">
      <c r="A9" s="1">
        <v>55</v>
      </c>
      <c r="B9" s="1" t="s">
        <v>54</v>
      </c>
      <c r="C9" s="1" t="s">
        <v>21</v>
      </c>
      <c r="D9" s="1">
        <v>60</v>
      </c>
      <c r="E9" s="5">
        <v>194</v>
      </c>
      <c r="F9" s="5">
        <v>185</v>
      </c>
      <c r="G9" s="1">
        <v>30000</v>
      </c>
      <c r="H9" s="1">
        <v>28439</v>
      </c>
      <c r="I9" s="1">
        <v>289.29444444444442</v>
      </c>
      <c r="J9" s="1">
        <v>0</v>
      </c>
      <c r="K9" s="1" t="s">
        <v>33</v>
      </c>
      <c r="L9" s="5">
        <v>289.29444444444442</v>
      </c>
      <c r="M9" s="1">
        <v>50</v>
      </c>
      <c r="N9" s="5">
        <v>778.29444444444448</v>
      </c>
      <c r="O9" s="1">
        <v>25</v>
      </c>
      <c r="Q9" s="1">
        <v>28900</v>
      </c>
      <c r="R9" s="1">
        <v>461</v>
      </c>
      <c r="S9" s="6">
        <v>1.5951557093425606E-2</v>
      </c>
      <c r="T9" s="1">
        <v>8</v>
      </c>
    </row>
    <row r="10" spans="1:20" x14ac:dyDescent="0.2">
      <c r="A10" s="1">
        <v>148</v>
      </c>
      <c r="B10" s="1" t="s">
        <v>27</v>
      </c>
      <c r="C10" s="1" t="s">
        <v>28</v>
      </c>
      <c r="D10" s="1">
        <v>60</v>
      </c>
      <c r="E10" s="5">
        <v>174.25</v>
      </c>
      <c r="F10" s="5">
        <v>237.75</v>
      </c>
      <c r="G10" s="1">
        <v>30000</v>
      </c>
      <c r="H10" s="1">
        <v>28997</v>
      </c>
      <c r="I10" s="1">
        <v>310.99444444444447</v>
      </c>
      <c r="J10" s="1">
        <v>150</v>
      </c>
      <c r="K10" s="1" t="s">
        <v>22</v>
      </c>
      <c r="L10" s="5">
        <v>460.99444444444447</v>
      </c>
      <c r="M10" s="1">
        <v>50</v>
      </c>
      <c r="N10" s="5">
        <v>982.99444444444453</v>
      </c>
      <c r="O10" s="1">
        <v>4</v>
      </c>
      <c r="Q10" s="1">
        <v>29750</v>
      </c>
      <c r="R10" s="1">
        <v>753</v>
      </c>
      <c r="S10" s="6">
        <v>2.5310924369747897E-2</v>
      </c>
      <c r="T10" s="1">
        <v>9</v>
      </c>
    </row>
    <row r="11" spans="1:20" x14ac:dyDescent="0.2">
      <c r="A11" s="1">
        <v>60</v>
      </c>
      <c r="B11" s="1" t="s">
        <v>25</v>
      </c>
      <c r="C11" s="1" t="s">
        <v>21</v>
      </c>
      <c r="D11" s="1">
        <v>60</v>
      </c>
      <c r="E11" s="5">
        <v>187.5</v>
      </c>
      <c r="F11" s="5">
        <v>227</v>
      </c>
      <c r="G11" s="1">
        <v>30000</v>
      </c>
      <c r="H11" s="1">
        <v>29573</v>
      </c>
      <c r="I11" s="1">
        <v>333.39444444444445</v>
      </c>
      <c r="J11" s="1">
        <v>150</v>
      </c>
      <c r="K11" s="1" t="s">
        <v>26</v>
      </c>
      <c r="L11" s="5">
        <v>483.39444444444445</v>
      </c>
      <c r="M11" s="1">
        <v>50</v>
      </c>
      <c r="N11" s="5">
        <v>1007.8944444444444</v>
      </c>
      <c r="O11" s="1">
        <v>3</v>
      </c>
      <c r="Q11" s="1">
        <v>30387</v>
      </c>
      <c r="R11" s="1">
        <v>814</v>
      </c>
      <c r="S11" s="6">
        <v>2.6792254881505776E-2</v>
      </c>
      <c r="T11" s="1">
        <v>10</v>
      </c>
    </row>
    <row r="12" spans="1:20" x14ac:dyDescent="0.2">
      <c r="A12" s="1">
        <v>18</v>
      </c>
      <c r="B12" s="1" t="s">
        <v>37</v>
      </c>
      <c r="C12" s="1" t="s">
        <v>24</v>
      </c>
      <c r="D12" s="1">
        <v>60</v>
      </c>
      <c r="E12" s="5">
        <v>189</v>
      </c>
      <c r="F12" s="5">
        <v>217.25</v>
      </c>
      <c r="G12" s="1">
        <v>10000</v>
      </c>
      <c r="H12" s="1">
        <v>10367</v>
      </c>
      <c r="I12" s="1">
        <v>307.18333333333334</v>
      </c>
      <c r="J12" s="1">
        <v>150</v>
      </c>
      <c r="K12" s="1" t="s">
        <v>22</v>
      </c>
      <c r="L12" s="5">
        <v>457.18333333333334</v>
      </c>
      <c r="N12" s="5">
        <v>923.43333333333339</v>
      </c>
      <c r="O12" s="1">
        <v>11</v>
      </c>
      <c r="Q12" s="1">
        <v>10077</v>
      </c>
      <c r="R12" s="1">
        <v>290</v>
      </c>
      <c r="S12" s="6">
        <v>2.877840627170785E-2</v>
      </c>
      <c r="T12" s="1">
        <v>11</v>
      </c>
    </row>
    <row r="13" spans="1:20" x14ac:dyDescent="0.2">
      <c r="A13" s="1">
        <v>23</v>
      </c>
      <c r="B13" s="1" t="s">
        <v>31</v>
      </c>
      <c r="C13" s="1" t="s">
        <v>21</v>
      </c>
      <c r="D13" s="1">
        <v>60</v>
      </c>
      <c r="E13" s="5">
        <v>148.5</v>
      </c>
      <c r="F13" s="5">
        <v>220</v>
      </c>
      <c r="G13" s="1">
        <v>30000</v>
      </c>
      <c r="H13" s="1">
        <v>29175</v>
      </c>
      <c r="I13" s="1">
        <v>317.91666666666669</v>
      </c>
      <c r="J13" s="1">
        <v>150</v>
      </c>
      <c r="K13" s="1" t="s">
        <v>22</v>
      </c>
      <c r="L13" s="5">
        <v>467.91666666666669</v>
      </c>
      <c r="M13" s="1">
        <v>50</v>
      </c>
      <c r="N13" s="5">
        <v>946.41666666666674</v>
      </c>
      <c r="O13" s="1">
        <v>7</v>
      </c>
      <c r="Q13" s="1">
        <v>30136</v>
      </c>
      <c r="R13" s="1">
        <v>961</v>
      </c>
      <c r="S13" s="6">
        <v>3.1888770905229624E-2</v>
      </c>
      <c r="T13" s="1">
        <v>12</v>
      </c>
    </row>
    <row r="14" spans="1:20" x14ac:dyDescent="0.2">
      <c r="A14" s="1">
        <v>92</v>
      </c>
      <c r="B14" s="1" t="s">
        <v>38</v>
      </c>
      <c r="C14" s="1" t="s">
        <v>24</v>
      </c>
      <c r="D14" s="1">
        <v>60</v>
      </c>
      <c r="E14" s="5">
        <v>164.5</v>
      </c>
      <c r="F14" s="5">
        <v>228.75</v>
      </c>
      <c r="G14" s="1">
        <v>10000</v>
      </c>
      <c r="H14" s="1">
        <v>10599</v>
      </c>
      <c r="I14" s="1">
        <v>280.11666666666667</v>
      </c>
      <c r="J14" s="1">
        <v>150</v>
      </c>
      <c r="K14" s="1" t="s">
        <v>26</v>
      </c>
      <c r="L14" s="5">
        <v>430.11666666666667</v>
      </c>
      <c r="N14" s="5">
        <v>883.36666666666667</v>
      </c>
      <c r="O14" s="1">
        <v>12</v>
      </c>
      <c r="Q14" s="1">
        <v>10258</v>
      </c>
      <c r="R14" s="1">
        <v>341</v>
      </c>
      <c r="S14" s="6">
        <v>3.3242347436147394E-2</v>
      </c>
      <c r="T14" s="1">
        <v>13</v>
      </c>
    </row>
    <row r="15" spans="1:20" x14ac:dyDescent="0.2">
      <c r="A15" s="1">
        <v>134</v>
      </c>
      <c r="B15" s="1" t="s">
        <v>43</v>
      </c>
      <c r="C15" s="1" t="s">
        <v>44</v>
      </c>
      <c r="D15" s="1">
        <v>60</v>
      </c>
      <c r="E15" s="5">
        <v>153.33333333333334</v>
      </c>
      <c r="F15" s="5">
        <v>158.5</v>
      </c>
      <c r="G15" s="1">
        <v>30000</v>
      </c>
      <c r="H15" s="1">
        <v>28878</v>
      </c>
      <c r="I15" s="1">
        <v>306.36666666666667</v>
      </c>
      <c r="J15" s="1">
        <v>150</v>
      </c>
      <c r="K15" s="1" t="s">
        <v>22</v>
      </c>
      <c r="L15" s="5">
        <v>456.36666666666667</v>
      </c>
      <c r="N15" s="5">
        <v>828.2</v>
      </c>
      <c r="O15" s="1">
        <v>16</v>
      </c>
      <c r="Q15" s="1">
        <v>30000</v>
      </c>
      <c r="R15" s="1">
        <v>1122</v>
      </c>
      <c r="S15" s="6">
        <v>3.7400000000000003E-2</v>
      </c>
      <c r="T15" s="1">
        <v>14</v>
      </c>
    </row>
    <row r="16" spans="1:20" x14ac:dyDescent="0.2">
      <c r="A16" s="1">
        <v>15</v>
      </c>
      <c r="B16" s="1" t="s">
        <v>45</v>
      </c>
      <c r="C16" s="1" t="s">
        <v>24</v>
      </c>
      <c r="D16" s="1">
        <v>60</v>
      </c>
      <c r="E16" s="5">
        <v>148</v>
      </c>
      <c r="F16" s="5">
        <v>195</v>
      </c>
      <c r="G16" s="1">
        <v>10000</v>
      </c>
      <c r="H16" s="1">
        <v>10691</v>
      </c>
      <c r="I16" s="1">
        <v>269.38333333333333</v>
      </c>
      <c r="J16" s="1">
        <v>150</v>
      </c>
      <c r="K16" s="1" t="s">
        <v>22</v>
      </c>
      <c r="L16" s="5">
        <v>419.38333333333333</v>
      </c>
      <c r="N16" s="5">
        <v>822.38333333333333</v>
      </c>
      <c r="O16" s="1">
        <v>17</v>
      </c>
      <c r="Q16" s="1">
        <v>10300</v>
      </c>
      <c r="R16" s="1">
        <v>391</v>
      </c>
      <c r="S16" s="6">
        <v>3.7961165048543688E-2</v>
      </c>
      <c r="T16" s="1">
        <v>15</v>
      </c>
    </row>
    <row r="17" spans="1:20" x14ac:dyDescent="0.2">
      <c r="A17" s="1">
        <v>14</v>
      </c>
      <c r="B17" s="1" t="s">
        <v>23</v>
      </c>
      <c r="C17" s="1" t="s">
        <v>24</v>
      </c>
      <c r="D17" s="1">
        <v>45</v>
      </c>
      <c r="E17" s="5">
        <v>196.33333333333331</v>
      </c>
      <c r="F17" s="5">
        <v>233</v>
      </c>
      <c r="G17" s="1">
        <v>10000</v>
      </c>
      <c r="H17" s="1">
        <v>9898</v>
      </c>
      <c r="I17" s="1">
        <v>338.1</v>
      </c>
      <c r="J17" s="1">
        <v>150</v>
      </c>
      <c r="K17" s="1" t="s">
        <v>22</v>
      </c>
      <c r="L17" s="5">
        <v>488.1</v>
      </c>
      <c r="M17" s="1">
        <v>50</v>
      </c>
      <c r="N17" s="5">
        <v>1012.4333333333334</v>
      </c>
      <c r="O17" s="1">
        <v>2</v>
      </c>
      <c r="Q17" s="1">
        <v>10300</v>
      </c>
      <c r="R17" s="1">
        <v>402</v>
      </c>
      <c r="S17" s="6">
        <v>3.9029126213592231E-2</v>
      </c>
      <c r="T17" s="1">
        <v>16</v>
      </c>
    </row>
    <row r="18" spans="1:20" x14ac:dyDescent="0.2">
      <c r="A18" s="1">
        <v>114</v>
      </c>
      <c r="B18" s="1" t="s">
        <v>75</v>
      </c>
      <c r="C18" s="1" t="s">
        <v>24</v>
      </c>
      <c r="D18" s="1">
        <v>60</v>
      </c>
      <c r="E18" s="5">
        <v>83</v>
      </c>
      <c r="F18" s="5">
        <v>159.69999999999999</v>
      </c>
      <c r="G18" s="1">
        <v>10000</v>
      </c>
      <c r="H18" s="1">
        <v>10530</v>
      </c>
      <c r="I18" s="1">
        <v>288.16666666666669</v>
      </c>
      <c r="J18" s="1">
        <v>0</v>
      </c>
      <c r="K18" s="1" t="s">
        <v>41</v>
      </c>
      <c r="L18" s="5">
        <v>288.16666666666669</v>
      </c>
      <c r="M18" s="1">
        <v>50</v>
      </c>
      <c r="N18" s="5">
        <v>640.86666666666667</v>
      </c>
      <c r="O18" s="1">
        <v>44</v>
      </c>
      <c r="Q18" s="1">
        <v>11000</v>
      </c>
      <c r="R18" s="1">
        <v>470</v>
      </c>
      <c r="S18" s="6">
        <v>4.2727272727272725E-2</v>
      </c>
      <c r="T18" s="1">
        <v>17</v>
      </c>
    </row>
    <row r="19" spans="1:20" x14ac:dyDescent="0.2">
      <c r="A19" s="1">
        <v>43</v>
      </c>
      <c r="B19" s="1" t="s">
        <v>72</v>
      </c>
      <c r="C19" s="1" t="s">
        <v>24</v>
      </c>
      <c r="D19" s="1">
        <v>60</v>
      </c>
      <c r="E19" s="5">
        <v>170.75</v>
      </c>
      <c r="F19" s="5">
        <v>209.70000000000002</v>
      </c>
      <c r="G19" s="1">
        <v>10000</v>
      </c>
      <c r="H19" s="1">
        <v>12456</v>
      </c>
      <c r="I19" s="1">
        <v>63.46666666666664</v>
      </c>
      <c r="J19" s="1">
        <v>150</v>
      </c>
      <c r="K19" s="1" t="s">
        <v>22</v>
      </c>
      <c r="L19" s="5">
        <v>213.46666666666664</v>
      </c>
      <c r="N19" s="5">
        <v>653.91666666666674</v>
      </c>
      <c r="O19" s="1">
        <v>42</v>
      </c>
      <c r="Q19" s="1">
        <v>11900</v>
      </c>
      <c r="R19" s="1">
        <v>556</v>
      </c>
      <c r="S19" s="6">
        <v>4.672268907563025E-2</v>
      </c>
      <c r="T19" s="1">
        <v>18</v>
      </c>
    </row>
    <row r="20" spans="1:20" x14ac:dyDescent="0.2">
      <c r="A20" s="1">
        <v>32</v>
      </c>
      <c r="B20" s="1" t="s">
        <v>64</v>
      </c>
      <c r="C20" s="1" t="s">
        <v>24</v>
      </c>
      <c r="D20" s="1">
        <v>60</v>
      </c>
      <c r="E20" s="5">
        <v>165</v>
      </c>
      <c r="F20" s="5">
        <v>197.5</v>
      </c>
      <c r="G20" s="1">
        <v>10000</v>
      </c>
      <c r="H20" s="1">
        <v>10577</v>
      </c>
      <c r="I20" s="1">
        <v>282.68333333333334</v>
      </c>
      <c r="J20" s="1">
        <v>0</v>
      </c>
      <c r="K20" s="1" t="s">
        <v>41</v>
      </c>
      <c r="L20" s="5">
        <v>282.68333333333334</v>
      </c>
      <c r="N20" s="5">
        <v>705.18333333333339</v>
      </c>
      <c r="O20" s="1">
        <v>34</v>
      </c>
      <c r="Q20" s="1">
        <v>10090</v>
      </c>
      <c r="R20" s="1">
        <v>487</v>
      </c>
      <c r="S20" s="6">
        <v>4.8265609514370665E-2</v>
      </c>
      <c r="T20" s="1">
        <v>19</v>
      </c>
    </row>
    <row r="21" spans="1:20" ht="15.75" customHeight="1" x14ac:dyDescent="0.2">
      <c r="A21" s="1">
        <v>64</v>
      </c>
      <c r="B21" s="1" t="s">
        <v>40</v>
      </c>
      <c r="C21" s="1" t="s">
        <v>28</v>
      </c>
      <c r="D21" s="1">
        <v>60</v>
      </c>
      <c r="E21" s="5">
        <v>187.75</v>
      </c>
      <c r="F21" s="5">
        <v>240</v>
      </c>
      <c r="G21" s="1">
        <v>30000</v>
      </c>
      <c r="H21" s="1">
        <v>30578</v>
      </c>
      <c r="I21" s="1">
        <v>327.52222222222224</v>
      </c>
      <c r="J21" s="1">
        <v>0</v>
      </c>
      <c r="K21" s="1" t="s">
        <v>41</v>
      </c>
      <c r="L21" s="5">
        <v>327.52222222222224</v>
      </c>
      <c r="M21" s="1">
        <v>50</v>
      </c>
      <c r="N21" s="5">
        <v>865.27222222222224</v>
      </c>
      <c r="O21" s="1">
        <v>14</v>
      </c>
      <c r="Q21" s="1">
        <v>32200</v>
      </c>
      <c r="R21" s="1">
        <v>1622</v>
      </c>
      <c r="S21" s="6">
        <v>5.0372670807453418E-2</v>
      </c>
      <c r="T21" s="1">
        <v>20</v>
      </c>
    </row>
    <row r="22" spans="1:20" ht="15.75" customHeight="1" x14ac:dyDescent="0.2">
      <c r="A22" s="1">
        <v>61</v>
      </c>
      <c r="B22" s="1" t="s">
        <v>42</v>
      </c>
      <c r="C22" s="1" t="s">
        <v>24</v>
      </c>
      <c r="D22" s="1">
        <v>60</v>
      </c>
      <c r="E22" s="5">
        <v>163</v>
      </c>
      <c r="F22" s="5">
        <v>159</v>
      </c>
      <c r="G22" s="1">
        <v>10000</v>
      </c>
      <c r="H22" s="1">
        <v>10644</v>
      </c>
      <c r="I22" s="1">
        <v>274.86666666666667</v>
      </c>
      <c r="J22" s="1">
        <v>150</v>
      </c>
      <c r="K22" s="1" t="s">
        <v>22</v>
      </c>
      <c r="L22" s="5">
        <v>424.86666666666667</v>
      </c>
      <c r="M22" s="1">
        <v>50</v>
      </c>
      <c r="N22" s="5">
        <v>856.86666666666667</v>
      </c>
      <c r="O22" s="1">
        <v>15</v>
      </c>
      <c r="Q22" s="1">
        <v>10087</v>
      </c>
      <c r="R22" s="1">
        <v>557</v>
      </c>
      <c r="S22" s="6">
        <v>5.5219589570734612E-2</v>
      </c>
      <c r="T22" s="1">
        <v>21</v>
      </c>
    </row>
    <row r="23" spans="1:20" ht="15.75" customHeight="1" x14ac:dyDescent="0.2">
      <c r="A23" s="1">
        <v>10</v>
      </c>
      <c r="B23" s="1" t="s">
        <v>63</v>
      </c>
      <c r="C23" s="1" t="s">
        <v>24</v>
      </c>
      <c r="D23" s="1">
        <v>60</v>
      </c>
      <c r="E23" s="5">
        <v>162</v>
      </c>
      <c r="F23" s="5">
        <v>133.85</v>
      </c>
      <c r="G23" s="1">
        <v>10000</v>
      </c>
      <c r="H23" s="1">
        <v>11241</v>
      </c>
      <c r="I23" s="1">
        <v>205.21666666666667</v>
      </c>
      <c r="J23" s="1">
        <v>150</v>
      </c>
      <c r="K23" s="1" t="s">
        <v>22</v>
      </c>
      <c r="L23" s="5">
        <v>355.2166666666667</v>
      </c>
      <c r="N23" s="5">
        <v>711.06666666666672</v>
      </c>
      <c r="O23" s="1">
        <v>33</v>
      </c>
      <c r="Q23" s="1">
        <v>10600</v>
      </c>
      <c r="R23" s="1">
        <v>641</v>
      </c>
      <c r="S23" s="6">
        <v>6.0471698113207545E-2</v>
      </c>
      <c r="T23" s="1">
        <v>22</v>
      </c>
    </row>
    <row r="24" spans="1:20" ht="15.75" customHeight="1" x14ac:dyDescent="0.2">
      <c r="A24" s="1">
        <v>119</v>
      </c>
      <c r="B24" s="1" t="s">
        <v>47</v>
      </c>
      <c r="C24" s="1" t="s">
        <v>24</v>
      </c>
      <c r="D24" s="1">
        <v>60</v>
      </c>
      <c r="E24" s="5">
        <v>184.5</v>
      </c>
      <c r="F24" s="5">
        <v>184</v>
      </c>
      <c r="G24" s="1">
        <v>10000</v>
      </c>
      <c r="H24" s="1">
        <v>9081</v>
      </c>
      <c r="I24" s="1">
        <v>242.78333333333333</v>
      </c>
      <c r="J24" s="1">
        <v>150</v>
      </c>
      <c r="K24" s="1" t="s">
        <v>22</v>
      </c>
      <c r="L24" s="5">
        <v>392.7833333333333</v>
      </c>
      <c r="N24" s="5">
        <v>821.2833333333333</v>
      </c>
      <c r="O24" s="1">
        <v>19</v>
      </c>
      <c r="Q24" s="1">
        <v>9715</v>
      </c>
      <c r="R24" s="1">
        <v>634</v>
      </c>
      <c r="S24" s="6">
        <v>6.5259907359752956E-2</v>
      </c>
      <c r="T24" s="1">
        <v>23</v>
      </c>
    </row>
    <row r="25" spans="1:20" ht="15.75" customHeight="1" x14ac:dyDescent="0.2">
      <c r="A25" s="1">
        <v>57</v>
      </c>
      <c r="B25" s="1" t="s">
        <v>32</v>
      </c>
      <c r="C25" s="1" t="s">
        <v>24</v>
      </c>
      <c r="D25" s="1">
        <v>60</v>
      </c>
      <c r="E25" s="5">
        <v>200</v>
      </c>
      <c r="F25" s="5">
        <v>220</v>
      </c>
      <c r="G25" s="1">
        <v>10000</v>
      </c>
      <c r="H25" s="1">
        <v>10766</v>
      </c>
      <c r="I25" s="1">
        <v>260.63333333333333</v>
      </c>
      <c r="J25" s="1">
        <v>150</v>
      </c>
      <c r="K25" s="1" t="s">
        <v>33</v>
      </c>
      <c r="L25" s="5">
        <v>410.63333333333333</v>
      </c>
      <c r="M25" s="1">
        <v>50</v>
      </c>
      <c r="N25" s="5">
        <v>940.63333333333333</v>
      </c>
      <c r="O25" s="1">
        <v>8</v>
      </c>
      <c r="Q25" s="1">
        <v>10065</v>
      </c>
      <c r="R25" s="1">
        <v>701</v>
      </c>
      <c r="S25" s="6">
        <v>6.9647292598112268E-2</v>
      </c>
      <c r="T25" s="1">
        <v>24</v>
      </c>
    </row>
    <row r="26" spans="1:20" ht="15.75" customHeight="1" x14ac:dyDescent="0.2">
      <c r="A26" s="1">
        <v>122</v>
      </c>
      <c r="B26" s="1" t="s">
        <v>53</v>
      </c>
      <c r="C26" s="1" t="s">
        <v>24</v>
      </c>
      <c r="D26" s="1">
        <v>60</v>
      </c>
      <c r="E26" s="5">
        <v>112</v>
      </c>
      <c r="F26" s="5">
        <v>187</v>
      </c>
      <c r="G26" s="1">
        <v>10000</v>
      </c>
      <c r="H26" s="1">
        <v>9318</v>
      </c>
      <c r="I26" s="1">
        <v>270.43333333333334</v>
      </c>
      <c r="J26" s="1">
        <v>150</v>
      </c>
      <c r="K26" s="1" t="s">
        <v>22</v>
      </c>
      <c r="L26" s="5">
        <v>420.43333333333334</v>
      </c>
      <c r="N26" s="5">
        <v>779.43333333333339</v>
      </c>
      <c r="O26" s="1">
        <v>24</v>
      </c>
      <c r="Q26" s="1">
        <v>10041</v>
      </c>
      <c r="R26" s="1">
        <v>723</v>
      </c>
      <c r="S26" s="6">
        <v>7.2004780400358528E-2</v>
      </c>
      <c r="T26" s="1">
        <v>25</v>
      </c>
    </row>
    <row r="27" spans="1:20" ht="15.75" customHeight="1" x14ac:dyDescent="0.2">
      <c r="A27" s="1">
        <v>63</v>
      </c>
      <c r="B27" s="1" t="s">
        <v>122</v>
      </c>
      <c r="C27" s="1" t="s">
        <v>24</v>
      </c>
      <c r="D27" s="1">
        <v>60</v>
      </c>
      <c r="E27" s="5">
        <v>77.5</v>
      </c>
      <c r="F27" s="5">
        <v>144</v>
      </c>
      <c r="G27" s="1">
        <v>10000</v>
      </c>
      <c r="H27" s="1">
        <v>6997</v>
      </c>
      <c r="I27" s="1">
        <v>0</v>
      </c>
      <c r="J27" s="1">
        <v>0</v>
      </c>
      <c r="K27" s="1" t="s">
        <v>41</v>
      </c>
      <c r="L27" s="5">
        <v>0</v>
      </c>
      <c r="N27" s="5">
        <v>281.5</v>
      </c>
      <c r="O27" s="1">
        <v>84</v>
      </c>
      <c r="Q27" s="1">
        <v>7600</v>
      </c>
      <c r="R27" s="1">
        <v>603</v>
      </c>
      <c r="S27" s="6">
        <v>7.9342105263157894E-2</v>
      </c>
      <c r="T27" s="1">
        <v>26</v>
      </c>
    </row>
    <row r="28" spans="1:20" ht="15.75" customHeight="1" x14ac:dyDescent="0.2">
      <c r="A28" s="1">
        <v>72</v>
      </c>
      <c r="B28" s="1" t="s">
        <v>71</v>
      </c>
      <c r="C28" s="1" t="s">
        <v>24</v>
      </c>
      <c r="D28" s="1">
        <v>60</v>
      </c>
      <c r="E28" s="5">
        <v>152</v>
      </c>
      <c r="F28" s="5">
        <v>60</v>
      </c>
      <c r="G28" s="1">
        <v>10000</v>
      </c>
      <c r="H28" s="1">
        <v>9079</v>
      </c>
      <c r="I28" s="1">
        <v>242.55</v>
      </c>
      <c r="J28" s="1">
        <v>150</v>
      </c>
      <c r="K28" s="1" t="s">
        <v>22</v>
      </c>
      <c r="L28" s="5">
        <v>392.55</v>
      </c>
      <c r="N28" s="5">
        <v>664.55</v>
      </c>
      <c r="O28" s="1">
        <v>41</v>
      </c>
      <c r="Q28" s="1">
        <v>9872</v>
      </c>
      <c r="R28" s="1">
        <v>793</v>
      </c>
      <c r="S28" s="6">
        <v>8.0328200972447319E-2</v>
      </c>
      <c r="T28" s="1">
        <v>27</v>
      </c>
    </row>
    <row r="29" spans="1:20" ht="15.75" customHeight="1" x14ac:dyDescent="0.2">
      <c r="A29" s="1">
        <v>39</v>
      </c>
      <c r="B29" s="1" t="s">
        <v>65</v>
      </c>
      <c r="C29" s="1" t="s">
        <v>24</v>
      </c>
      <c r="D29" s="1">
        <v>60</v>
      </c>
      <c r="E29" s="5">
        <v>88.5</v>
      </c>
      <c r="F29" s="5">
        <v>135</v>
      </c>
      <c r="G29" s="1">
        <v>10000</v>
      </c>
      <c r="H29" s="1">
        <v>10699</v>
      </c>
      <c r="I29" s="1">
        <v>268.45</v>
      </c>
      <c r="J29" s="1">
        <v>150</v>
      </c>
      <c r="K29" s="1" t="s">
        <v>22</v>
      </c>
      <c r="L29" s="5">
        <v>418.45</v>
      </c>
      <c r="N29" s="5">
        <v>701.95</v>
      </c>
      <c r="O29" s="1">
        <v>35</v>
      </c>
      <c r="Q29" s="1">
        <v>9890</v>
      </c>
      <c r="R29" s="1">
        <v>809</v>
      </c>
      <c r="S29" s="6">
        <v>8.1799797775530841E-2</v>
      </c>
      <c r="T29" s="1">
        <v>28</v>
      </c>
    </row>
    <row r="30" spans="1:20" ht="15.75" customHeight="1" x14ac:dyDescent="0.2">
      <c r="A30" s="1">
        <v>65</v>
      </c>
      <c r="B30" s="1" t="s">
        <v>34</v>
      </c>
      <c r="C30" s="1" t="s">
        <v>35</v>
      </c>
      <c r="D30" s="1">
        <v>60</v>
      </c>
      <c r="E30" s="5">
        <v>165.33333333333331</v>
      </c>
      <c r="F30" s="5">
        <v>206</v>
      </c>
      <c r="G30" s="1">
        <v>10000</v>
      </c>
      <c r="H30" s="1">
        <v>9627</v>
      </c>
      <c r="I30" s="1">
        <v>306.48333333333335</v>
      </c>
      <c r="J30" s="1">
        <v>150</v>
      </c>
      <c r="K30" s="1" t="s">
        <v>22</v>
      </c>
      <c r="L30" s="5">
        <v>456.48333333333335</v>
      </c>
      <c r="M30" s="1">
        <v>50</v>
      </c>
      <c r="N30" s="5">
        <v>937.81666666666661</v>
      </c>
      <c r="O30" s="1">
        <v>9</v>
      </c>
      <c r="Q30" s="1">
        <v>10500</v>
      </c>
      <c r="R30" s="1">
        <v>873</v>
      </c>
      <c r="S30" s="6">
        <v>8.3142857142857143E-2</v>
      </c>
      <c r="T30" s="1">
        <v>29</v>
      </c>
    </row>
    <row r="31" spans="1:20" ht="15.75" customHeight="1" x14ac:dyDescent="0.2">
      <c r="A31" s="1">
        <v>137</v>
      </c>
      <c r="B31" s="1" t="s">
        <v>29</v>
      </c>
      <c r="C31" s="1" t="s">
        <v>24</v>
      </c>
      <c r="D31" s="1">
        <v>60</v>
      </c>
      <c r="E31" s="5">
        <v>166</v>
      </c>
      <c r="F31" s="5">
        <v>216</v>
      </c>
      <c r="G31" s="1">
        <v>10000</v>
      </c>
      <c r="H31" s="1">
        <v>10321</v>
      </c>
      <c r="I31" s="1">
        <v>312.55</v>
      </c>
      <c r="J31" s="1">
        <v>150</v>
      </c>
      <c r="K31" s="1" t="s">
        <v>22</v>
      </c>
      <c r="L31" s="5">
        <v>462.55</v>
      </c>
      <c r="M31" s="1">
        <v>50</v>
      </c>
      <c r="N31" s="5">
        <v>954.55</v>
      </c>
      <c r="O31" s="1">
        <v>5</v>
      </c>
      <c r="Q31" s="1">
        <v>9500</v>
      </c>
      <c r="R31" s="1">
        <v>821</v>
      </c>
      <c r="S31" s="6">
        <v>8.6421052631578954E-2</v>
      </c>
      <c r="T31" s="1">
        <v>30</v>
      </c>
    </row>
    <row r="32" spans="1:20" ht="15.75" customHeight="1" x14ac:dyDescent="0.2">
      <c r="A32" s="1">
        <v>76</v>
      </c>
      <c r="B32" s="1" t="s">
        <v>82</v>
      </c>
      <c r="C32" s="1" t="s">
        <v>21</v>
      </c>
      <c r="D32" s="1">
        <v>60</v>
      </c>
      <c r="E32" s="5">
        <v>111.33333333333333</v>
      </c>
      <c r="F32" s="5">
        <v>140</v>
      </c>
      <c r="G32" s="1">
        <v>30000</v>
      </c>
      <c r="H32" s="1">
        <v>32910</v>
      </c>
      <c r="I32" s="1">
        <v>236.83333333333331</v>
      </c>
      <c r="J32" s="1">
        <v>0</v>
      </c>
      <c r="K32" s="1" t="s">
        <v>33</v>
      </c>
      <c r="L32" s="5">
        <v>236.83333333333331</v>
      </c>
      <c r="N32" s="5">
        <v>548.16666666666663</v>
      </c>
      <c r="O32" s="1">
        <v>51</v>
      </c>
      <c r="Q32" s="1">
        <v>30000</v>
      </c>
      <c r="R32" s="1">
        <v>2910</v>
      </c>
      <c r="S32" s="6">
        <v>9.7000000000000003E-2</v>
      </c>
      <c r="T32" s="1">
        <v>31</v>
      </c>
    </row>
    <row r="33" spans="1:20" ht="15.75" customHeight="1" x14ac:dyDescent="0.2">
      <c r="A33" s="1">
        <v>145</v>
      </c>
      <c r="B33" s="1" t="s">
        <v>55</v>
      </c>
      <c r="C33" s="1" t="s">
        <v>24</v>
      </c>
      <c r="D33" s="1">
        <v>60</v>
      </c>
      <c r="E33" s="5">
        <v>171</v>
      </c>
      <c r="F33" s="5">
        <v>192</v>
      </c>
      <c r="G33" s="1">
        <v>10000</v>
      </c>
      <c r="H33" s="1">
        <v>9590</v>
      </c>
      <c r="I33" s="1">
        <v>302.16666666666669</v>
      </c>
      <c r="J33" s="1">
        <v>0</v>
      </c>
      <c r="K33" s="1" t="s">
        <v>41</v>
      </c>
      <c r="L33" s="5">
        <v>302.16666666666669</v>
      </c>
      <c r="M33" s="1">
        <v>50</v>
      </c>
      <c r="N33" s="5">
        <v>775.16666666666674</v>
      </c>
      <c r="O33" s="1">
        <v>26</v>
      </c>
      <c r="Q33" s="1">
        <v>10700</v>
      </c>
      <c r="R33" s="1">
        <v>1110</v>
      </c>
      <c r="S33" s="6">
        <v>0.10373831775700934</v>
      </c>
      <c r="T33" s="1">
        <v>32</v>
      </c>
    </row>
    <row r="34" spans="1:20" ht="15.75" customHeight="1" x14ac:dyDescent="0.2">
      <c r="A34" s="1">
        <v>135</v>
      </c>
      <c r="B34" s="1" t="s">
        <v>67</v>
      </c>
      <c r="C34" s="1" t="s">
        <v>24</v>
      </c>
      <c r="D34" s="1">
        <v>60</v>
      </c>
      <c r="E34" s="5">
        <v>139</v>
      </c>
      <c r="F34" s="5">
        <v>147</v>
      </c>
      <c r="G34" s="1">
        <v>10000</v>
      </c>
      <c r="H34" s="1">
        <v>11293</v>
      </c>
      <c r="I34" s="1">
        <v>199.15</v>
      </c>
      <c r="J34" s="1">
        <v>150</v>
      </c>
      <c r="K34" s="1" t="s">
        <v>26</v>
      </c>
      <c r="L34" s="5">
        <v>349.15</v>
      </c>
      <c r="N34" s="5">
        <v>695.15</v>
      </c>
      <c r="O34" s="1">
        <v>37</v>
      </c>
      <c r="Q34" s="1">
        <v>10200</v>
      </c>
      <c r="R34" s="1">
        <v>1093</v>
      </c>
      <c r="S34" s="6">
        <v>0.10715686274509804</v>
      </c>
      <c r="T34" s="1">
        <v>33</v>
      </c>
    </row>
    <row r="35" spans="1:20" ht="15.75" customHeight="1" x14ac:dyDescent="0.2">
      <c r="A35" s="1">
        <v>66</v>
      </c>
      <c r="B35" s="1" t="s">
        <v>30</v>
      </c>
      <c r="C35" s="1" t="s">
        <v>24</v>
      </c>
      <c r="D35" s="1">
        <v>60</v>
      </c>
      <c r="E35" s="5">
        <v>161</v>
      </c>
      <c r="F35" s="5">
        <v>205</v>
      </c>
      <c r="G35" s="1">
        <v>10000</v>
      </c>
      <c r="H35" s="1">
        <v>10248</v>
      </c>
      <c r="I35" s="1">
        <v>321.06666666666666</v>
      </c>
      <c r="J35" s="1">
        <v>150</v>
      </c>
      <c r="K35" s="1" t="s">
        <v>22</v>
      </c>
      <c r="L35" s="5">
        <v>471.06666666666666</v>
      </c>
      <c r="M35" s="1">
        <v>50</v>
      </c>
      <c r="N35" s="5">
        <v>947.06666666666661</v>
      </c>
      <c r="O35" s="1">
        <v>6</v>
      </c>
      <c r="Q35" s="1">
        <v>11500</v>
      </c>
      <c r="R35" s="1">
        <v>1252</v>
      </c>
      <c r="S35" s="6">
        <v>0.1088695652173913</v>
      </c>
      <c r="T35" s="1">
        <v>34</v>
      </c>
    </row>
    <row r="36" spans="1:20" ht="15.75" customHeight="1" x14ac:dyDescent="0.2">
      <c r="A36" s="1">
        <v>111</v>
      </c>
      <c r="B36" s="1" t="s">
        <v>96</v>
      </c>
      <c r="C36" s="1" t="s">
        <v>21</v>
      </c>
      <c r="D36" s="1">
        <v>60</v>
      </c>
      <c r="E36" s="5">
        <v>162</v>
      </c>
      <c r="F36" s="5">
        <v>213</v>
      </c>
      <c r="G36" s="1">
        <v>30000</v>
      </c>
      <c r="H36" s="1">
        <v>21550</v>
      </c>
      <c r="I36" s="1">
        <v>21.388888888888857</v>
      </c>
      <c r="J36" s="1">
        <v>0</v>
      </c>
      <c r="K36" s="1" t="s">
        <v>41</v>
      </c>
      <c r="L36" s="5">
        <v>21.388888888888857</v>
      </c>
      <c r="M36" s="1">
        <v>50</v>
      </c>
      <c r="N36" s="5">
        <v>506.38888888888886</v>
      </c>
      <c r="O36" s="1">
        <v>62</v>
      </c>
      <c r="Q36" s="1">
        <v>24237</v>
      </c>
      <c r="R36" s="1">
        <v>2687</v>
      </c>
      <c r="S36" s="6">
        <v>0.11086355572059248</v>
      </c>
      <c r="T36" s="1">
        <v>35</v>
      </c>
    </row>
    <row r="37" spans="1:20" ht="15.75" customHeight="1" x14ac:dyDescent="0.2">
      <c r="A37" s="1">
        <v>26</v>
      </c>
      <c r="B37" s="1" t="s">
        <v>58</v>
      </c>
      <c r="C37" s="1" t="s">
        <v>24</v>
      </c>
      <c r="D37" s="1">
        <v>60</v>
      </c>
      <c r="E37" s="5">
        <v>172.5</v>
      </c>
      <c r="F37" s="5">
        <v>192</v>
      </c>
      <c r="G37" s="1">
        <v>10000</v>
      </c>
      <c r="H37" s="1">
        <v>10802</v>
      </c>
      <c r="I37" s="1">
        <v>256.43333333333334</v>
      </c>
      <c r="J37" s="1">
        <v>0</v>
      </c>
      <c r="K37" s="1" t="s">
        <v>41</v>
      </c>
      <c r="L37" s="5">
        <v>256.43333333333334</v>
      </c>
      <c r="M37" s="1">
        <v>50</v>
      </c>
      <c r="N37" s="5">
        <v>730.93333333333339</v>
      </c>
      <c r="O37" s="1">
        <v>29</v>
      </c>
      <c r="Q37" s="1">
        <v>9701</v>
      </c>
      <c r="R37" s="1">
        <v>1101</v>
      </c>
      <c r="S37" s="6">
        <v>0.11349345428306361</v>
      </c>
      <c r="T37" s="1">
        <v>36</v>
      </c>
    </row>
    <row r="38" spans="1:20" ht="15.75" customHeight="1" x14ac:dyDescent="0.2">
      <c r="A38" s="1">
        <v>3</v>
      </c>
      <c r="B38" s="1" t="s">
        <v>39</v>
      </c>
      <c r="C38" s="1" t="s">
        <v>24</v>
      </c>
      <c r="D38" s="1">
        <v>60</v>
      </c>
      <c r="E38" s="5">
        <v>191.5</v>
      </c>
      <c r="F38" s="5">
        <v>240</v>
      </c>
      <c r="G38" s="1">
        <v>10000</v>
      </c>
      <c r="H38" s="1">
        <v>11359</v>
      </c>
      <c r="I38" s="1">
        <v>191.45</v>
      </c>
      <c r="J38" s="1">
        <v>150</v>
      </c>
      <c r="K38" s="1" t="s">
        <v>26</v>
      </c>
      <c r="L38" s="5">
        <v>341.45</v>
      </c>
      <c r="M38" s="1">
        <v>50</v>
      </c>
      <c r="N38" s="5">
        <v>882.95</v>
      </c>
      <c r="O38" s="1">
        <v>13</v>
      </c>
      <c r="Q38" s="1">
        <v>10200</v>
      </c>
      <c r="R38" s="1">
        <v>1159</v>
      </c>
      <c r="S38" s="6">
        <v>0.11362745098039216</v>
      </c>
      <c r="T38" s="1">
        <v>37</v>
      </c>
    </row>
    <row r="39" spans="1:20" ht="15.75" customHeight="1" x14ac:dyDescent="0.2">
      <c r="A39" s="1">
        <v>56</v>
      </c>
      <c r="B39" s="1" t="s">
        <v>57</v>
      </c>
      <c r="C39" s="1" t="s">
        <v>24</v>
      </c>
      <c r="D39" s="1">
        <v>60</v>
      </c>
      <c r="E39" s="5">
        <v>164</v>
      </c>
      <c r="F39" s="5">
        <v>131</v>
      </c>
      <c r="G39" s="1">
        <v>10000</v>
      </c>
      <c r="H39" s="1">
        <v>9831</v>
      </c>
      <c r="I39" s="1">
        <v>330.2833333333333</v>
      </c>
      <c r="J39" s="1">
        <v>0</v>
      </c>
      <c r="K39" s="1" t="s">
        <v>41</v>
      </c>
      <c r="L39" s="5">
        <v>330.2833333333333</v>
      </c>
      <c r="M39" s="1">
        <v>50</v>
      </c>
      <c r="N39" s="5">
        <v>735.2833333333333</v>
      </c>
      <c r="O39" s="1">
        <v>28</v>
      </c>
      <c r="Q39" s="1">
        <v>11303</v>
      </c>
      <c r="R39" s="1">
        <v>1472</v>
      </c>
      <c r="S39" s="6">
        <v>0.13023091214721755</v>
      </c>
      <c r="T39" s="1">
        <v>38</v>
      </c>
    </row>
    <row r="40" spans="1:20" ht="15.75" customHeight="1" x14ac:dyDescent="0.2">
      <c r="A40" s="1">
        <v>85</v>
      </c>
      <c r="B40" s="1" t="s">
        <v>68</v>
      </c>
      <c r="C40" s="1" t="s">
        <v>35</v>
      </c>
      <c r="D40" s="1">
        <v>60</v>
      </c>
      <c r="E40" s="5">
        <v>174.5</v>
      </c>
      <c r="F40" s="5">
        <v>201</v>
      </c>
      <c r="G40" s="1">
        <v>10000</v>
      </c>
      <c r="H40" s="1">
        <v>9135</v>
      </c>
      <c r="I40" s="1">
        <v>249.08333333333331</v>
      </c>
      <c r="J40" s="1">
        <v>0</v>
      </c>
      <c r="K40" s="1" t="s">
        <v>41</v>
      </c>
      <c r="L40" s="5">
        <v>249.08333333333331</v>
      </c>
      <c r="N40" s="5">
        <v>684.58333333333326</v>
      </c>
      <c r="O40" s="1">
        <v>38</v>
      </c>
      <c r="Q40" s="1">
        <v>10550</v>
      </c>
      <c r="R40" s="1">
        <v>1415</v>
      </c>
      <c r="S40" s="6">
        <v>0.13412322274881516</v>
      </c>
      <c r="T40" s="1">
        <v>39</v>
      </c>
    </row>
    <row r="41" spans="1:20" ht="15.75" customHeight="1" x14ac:dyDescent="0.2">
      <c r="A41" s="1">
        <v>34</v>
      </c>
      <c r="B41" s="1" t="s">
        <v>84</v>
      </c>
      <c r="C41" s="1" t="s">
        <v>24</v>
      </c>
      <c r="D41" s="1">
        <v>60</v>
      </c>
      <c r="E41" s="5">
        <v>122.33333333333333</v>
      </c>
      <c r="F41" s="5">
        <v>218</v>
      </c>
      <c r="G41" s="1">
        <v>10000</v>
      </c>
      <c r="H41" s="1">
        <v>11764</v>
      </c>
      <c r="I41" s="1">
        <v>144.19999999999999</v>
      </c>
      <c r="J41" s="1">
        <v>0</v>
      </c>
      <c r="K41" s="1" t="s">
        <v>26</v>
      </c>
      <c r="L41" s="5">
        <v>144.19999999999999</v>
      </c>
      <c r="N41" s="5">
        <v>544.5333333333333</v>
      </c>
      <c r="O41" s="1">
        <v>53</v>
      </c>
      <c r="Q41" s="1">
        <v>10100</v>
      </c>
      <c r="R41" s="1">
        <v>1664</v>
      </c>
      <c r="S41" s="6">
        <v>0.16475247524752476</v>
      </c>
      <c r="T41" s="1">
        <v>40</v>
      </c>
    </row>
    <row r="42" spans="1:20" ht="15.75" customHeight="1" x14ac:dyDescent="0.2">
      <c r="A42" s="1">
        <v>41</v>
      </c>
      <c r="B42" s="1" t="s">
        <v>50</v>
      </c>
      <c r="C42" s="1" t="s">
        <v>35</v>
      </c>
      <c r="D42" s="1">
        <v>60</v>
      </c>
      <c r="E42" s="5">
        <v>155</v>
      </c>
      <c r="F42" s="5">
        <v>225</v>
      </c>
      <c r="G42" s="1">
        <v>10000</v>
      </c>
      <c r="H42" s="1">
        <v>8252</v>
      </c>
      <c r="I42" s="1">
        <v>146.06666666666666</v>
      </c>
      <c r="J42" s="1">
        <v>150</v>
      </c>
      <c r="K42" s="1" t="s">
        <v>22</v>
      </c>
      <c r="L42" s="5">
        <v>296.06666666666666</v>
      </c>
      <c r="M42" s="1">
        <v>50</v>
      </c>
      <c r="N42" s="5">
        <v>786.06666666666661</v>
      </c>
      <c r="O42" s="1">
        <v>21</v>
      </c>
      <c r="Q42" s="1">
        <v>10000</v>
      </c>
      <c r="R42" s="1">
        <v>1748</v>
      </c>
      <c r="S42" s="6">
        <v>0.17480000000000001</v>
      </c>
      <c r="T42" s="1">
        <v>41</v>
      </c>
    </row>
    <row r="43" spans="1:20" ht="15.75" customHeight="1" x14ac:dyDescent="0.2">
      <c r="A43" s="1">
        <v>54</v>
      </c>
      <c r="B43" s="1" t="s">
        <v>56</v>
      </c>
      <c r="C43" s="1" t="s">
        <v>21</v>
      </c>
      <c r="D43" s="1">
        <v>60</v>
      </c>
      <c r="E43" s="5">
        <v>154.5</v>
      </c>
      <c r="F43" s="5">
        <v>198</v>
      </c>
      <c r="G43" s="1">
        <v>30000</v>
      </c>
      <c r="H43" s="1">
        <v>25590</v>
      </c>
      <c r="I43" s="1">
        <v>178.5</v>
      </c>
      <c r="J43" s="1">
        <v>150</v>
      </c>
      <c r="K43" s="1" t="s">
        <v>22</v>
      </c>
      <c r="L43" s="5">
        <v>328.5</v>
      </c>
      <c r="N43" s="5">
        <v>741</v>
      </c>
      <c r="O43" s="1">
        <v>27</v>
      </c>
      <c r="Q43" s="1">
        <v>31164</v>
      </c>
      <c r="R43" s="1">
        <v>5574</v>
      </c>
      <c r="S43" s="6">
        <v>0.17886022333461687</v>
      </c>
      <c r="T43" s="1">
        <v>42</v>
      </c>
    </row>
    <row r="44" spans="1:20" ht="15.75" customHeight="1" x14ac:dyDescent="0.2">
      <c r="A44" s="1">
        <v>95</v>
      </c>
      <c r="B44" s="1" t="s">
        <v>77</v>
      </c>
      <c r="C44" s="1" t="s">
        <v>35</v>
      </c>
      <c r="D44" s="1">
        <v>60</v>
      </c>
      <c r="E44" s="5">
        <v>169.5</v>
      </c>
      <c r="F44" s="5">
        <v>230.25</v>
      </c>
      <c r="G44" s="1">
        <v>10000</v>
      </c>
      <c r="H44" s="1">
        <v>12790</v>
      </c>
      <c r="I44" s="1">
        <v>24.5</v>
      </c>
      <c r="J44" s="1">
        <v>150</v>
      </c>
      <c r="K44" s="1" t="s">
        <v>22</v>
      </c>
      <c r="L44" s="5">
        <v>174.5</v>
      </c>
      <c r="N44" s="5">
        <v>634.25</v>
      </c>
      <c r="O44" s="1">
        <v>46</v>
      </c>
      <c r="Q44" s="1">
        <v>10840</v>
      </c>
      <c r="R44" s="1">
        <v>1950</v>
      </c>
      <c r="S44" s="6">
        <v>0.17988929889298894</v>
      </c>
      <c r="T44" s="1">
        <v>43</v>
      </c>
    </row>
    <row r="45" spans="1:20" ht="15.75" customHeight="1" x14ac:dyDescent="0.2">
      <c r="A45" s="1">
        <v>46</v>
      </c>
      <c r="B45" s="1" t="s">
        <v>80</v>
      </c>
      <c r="C45" s="1" t="s">
        <v>24</v>
      </c>
      <c r="D45" s="1">
        <v>60</v>
      </c>
      <c r="E45" s="5">
        <v>105.66666666666667</v>
      </c>
      <c r="F45" s="5">
        <v>170</v>
      </c>
      <c r="G45" s="1">
        <v>10000</v>
      </c>
      <c r="H45" s="1">
        <v>9242</v>
      </c>
      <c r="I45" s="1">
        <v>261.56666666666666</v>
      </c>
      <c r="J45" s="1">
        <v>0</v>
      </c>
      <c r="K45" s="1" t="s">
        <v>33</v>
      </c>
      <c r="L45" s="5">
        <v>261.56666666666666</v>
      </c>
      <c r="N45" s="5">
        <v>597.23333333333335</v>
      </c>
      <c r="O45" s="1">
        <v>49</v>
      </c>
      <c r="Q45" s="1">
        <v>11292</v>
      </c>
      <c r="R45" s="1">
        <v>2050</v>
      </c>
      <c r="S45" s="6">
        <v>0.18154445625221396</v>
      </c>
      <c r="T45" s="1">
        <v>44</v>
      </c>
    </row>
    <row r="46" spans="1:20" ht="15.75" customHeight="1" x14ac:dyDescent="0.2">
      <c r="A46" s="1">
        <v>88</v>
      </c>
      <c r="B46" s="1" t="s">
        <v>62</v>
      </c>
      <c r="C46" s="1" t="s">
        <v>28</v>
      </c>
      <c r="D46" s="1">
        <v>60</v>
      </c>
      <c r="E46" s="5">
        <v>185.5</v>
      </c>
      <c r="F46" s="5">
        <v>212</v>
      </c>
      <c r="G46" s="1">
        <v>30000</v>
      </c>
      <c r="H46" s="1">
        <v>23796</v>
      </c>
      <c r="I46" s="1">
        <v>108.73333333333332</v>
      </c>
      <c r="J46" s="1">
        <v>150</v>
      </c>
      <c r="K46" s="1" t="s">
        <v>22</v>
      </c>
      <c r="L46" s="5">
        <v>258.73333333333335</v>
      </c>
      <c r="N46" s="5">
        <v>716.23333333333335</v>
      </c>
      <c r="O46" s="1">
        <v>32</v>
      </c>
      <c r="Q46" s="1">
        <v>29200</v>
      </c>
      <c r="R46" s="1">
        <v>5404</v>
      </c>
      <c r="S46" s="6">
        <v>0.18506849315068494</v>
      </c>
      <c r="T46" s="1">
        <v>45</v>
      </c>
    </row>
    <row r="47" spans="1:20" ht="15.75" customHeight="1" x14ac:dyDescent="0.2">
      <c r="A47" s="1">
        <v>35</v>
      </c>
      <c r="B47" s="1" t="s">
        <v>73</v>
      </c>
      <c r="C47" s="1" t="s">
        <v>35</v>
      </c>
      <c r="D47" s="1">
        <v>60</v>
      </c>
      <c r="E47" s="5">
        <v>126</v>
      </c>
      <c r="F47" s="5">
        <v>165</v>
      </c>
      <c r="G47" s="1">
        <v>10000</v>
      </c>
      <c r="H47" s="1">
        <v>12150</v>
      </c>
      <c r="I47" s="1">
        <v>99.166666666666657</v>
      </c>
      <c r="J47" s="1">
        <v>150</v>
      </c>
      <c r="K47" s="1" t="s">
        <v>74</v>
      </c>
      <c r="L47" s="5">
        <v>249.16666666666666</v>
      </c>
      <c r="M47" s="1">
        <v>50</v>
      </c>
      <c r="N47" s="5">
        <v>650.16666666666663</v>
      </c>
      <c r="O47" s="1">
        <v>43</v>
      </c>
      <c r="Q47" s="1">
        <v>10157</v>
      </c>
      <c r="R47" s="1">
        <v>1993</v>
      </c>
      <c r="S47" s="6">
        <v>0.19621935610908733</v>
      </c>
      <c r="T47" s="1">
        <v>46</v>
      </c>
    </row>
    <row r="48" spans="1:20" ht="15.75" customHeight="1" x14ac:dyDescent="0.2">
      <c r="A48" s="1">
        <v>127</v>
      </c>
      <c r="B48" s="1" t="s">
        <v>52</v>
      </c>
      <c r="C48" s="1" t="s">
        <v>21</v>
      </c>
      <c r="D48" s="1">
        <v>60</v>
      </c>
      <c r="E48" s="5">
        <v>142.5</v>
      </c>
      <c r="F48" s="5">
        <v>223</v>
      </c>
      <c r="G48" s="1">
        <v>30000</v>
      </c>
      <c r="H48" s="1">
        <v>33649</v>
      </c>
      <c r="I48" s="1">
        <v>208.09444444444443</v>
      </c>
      <c r="J48" s="1">
        <v>150</v>
      </c>
      <c r="K48" s="1" t="s">
        <v>22</v>
      </c>
      <c r="L48" s="5">
        <v>358.09444444444443</v>
      </c>
      <c r="N48" s="5">
        <v>783.59444444444443</v>
      </c>
      <c r="O48" s="1">
        <v>23</v>
      </c>
      <c r="Q48" s="1">
        <v>28000</v>
      </c>
      <c r="R48" s="1">
        <v>5649</v>
      </c>
      <c r="S48" s="6">
        <v>0.20175000000000001</v>
      </c>
      <c r="T48" s="1">
        <v>47</v>
      </c>
    </row>
    <row r="49" spans="1:20" ht="15.75" customHeight="1" x14ac:dyDescent="0.2">
      <c r="A49" s="1">
        <v>94</v>
      </c>
      <c r="B49" s="1" t="s">
        <v>92</v>
      </c>
      <c r="C49" s="1" t="s">
        <v>24</v>
      </c>
      <c r="D49" s="1">
        <v>60</v>
      </c>
      <c r="E49" s="5">
        <v>156.66666666666666</v>
      </c>
      <c r="F49" s="5">
        <v>175</v>
      </c>
      <c r="G49" s="1">
        <v>10000</v>
      </c>
      <c r="H49" s="1">
        <v>12407</v>
      </c>
      <c r="I49" s="1">
        <v>69.183333333333337</v>
      </c>
      <c r="J49" s="1">
        <v>0</v>
      </c>
      <c r="K49" s="1" t="s">
        <v>33</v>
      </c>
      <c r="L49" s="5">
        <v>69.183333333333337</v>
      </c>
      <c r="M49" s="1">
        <v>50</v>
      </c>
      <c r="N49" s="5">
        <v>510.84999999999997</v>
      </c>
      <c r="O49" s="1">
        <v>59</v>
      </c>
      <c r="Q49" s="1">
        <v>10250</v>
      </c>
      <c r="R49" s="1">
        <v>2157</v>
      </c>
      <c r="S49" s="6">
        <v>0.2104390243902439</v>
      </c>
      <c r="T49" s="1">
        <v>48</v>
      </c>
    </row>
    <row r="50" spans="1:20" ht="15.75" customHeight="1" x14ac:dyDescent="0.2">
      <c r="A50" s="1">
        <v>62</v>
      </c>
      <c r="B50" s="1" t="s">
        <v>70</v>
      </c>
      <c r="C50" s="1" t="s">
        <v>24</v>
      </c>
      <c r="D50" s="1">
        <v>60</v>
      </c>
      <c r="E50" s="5">
        <v>160.5</v>
      </c>
      <c r="F50" s="5">
        <v>159</v>
      </c>
      <c r="G50" s="1">
        <v>10000</v>
      </c>
      <c r="H50" s="1">
        <v>7793</v>
      </c>
      <c r="I50" s="1">
        <v>92.516666666666652</v>
      </c>
      <c r="J50" s="1">
        <v>150</v>
      </c>
      <c r="K50" s="1" t="s">
        <v>22</v>
      </c>
      <c r="L50" s="5">
        <v>242.51666666666665</v>
      </c>
      <c r="M50" s="1">
        <v>50</v>
      </c>
      <c r="N50" s="5">
        <v>672.01666666666665</v>
      </c>
      <c r="O50" s="1">
        <v>40</v>
      </c>
      <c r="Q50" s="1">
        <v>9897</v>
      </c>
      <c r="R50" s="1">
        <v>2104</v>
      </c>
      <c r="S50" s="6">
        <v>0.21258967363847631</v>
      </c>
      <c r="T50" s="1">
        <v>49</v>
      </c>
    </row>
    <row r="51" spans="1:20" ht="15.75" customHeight="1" x14ac:dyDescent="0.2">
      <c r="A51" s="1">
        <v>13</v>
      </c>
      <c r="B51" s="1" t="s">
        <v>95</v>
      </c>
      <c r="C51" s="1" t="s">
        <v>24</v>
      </c>
      <c r="D51" s="1">
        <v>60</v>
      </c>
      <c r="E51" s="5">
        <v>179.66666666666666</v>
      </c>
      <c r="F51" s="5">
        <v>228</v>
      </c>
      <c r="G51" s="1">
        <v>10000</v>
      </c>
      <c r="H51" s="1">
        <v>12641</v>
      </c>
      <c r="I51" s="1">
        <v>41.883333333333326</v>
      </c>
      <c r="J51" s="1">
        <v>0</v>
      </c>
      <c r="K51" s="1" t="s">
        <v>41</v>
      </c>
      <c r="L51" s="5">
        <v>41.883333333333326</v>
      </c>
      <c r="N51" s="5">
        <v>509.54999999999995</v>
      </c>
      <c r="O51" s="1">
        <v>61</v>
      </c>
      <c r="Q51" s="1">
        <v>10400</v>
      </c>
      <c r="R51" s="1">
        <v>2241</v>
      </c>
      <c r="S51" s="6">
        <v>0.21548076923076923</v>
      </c>
      <c r="T51" s="1">
        <v>50</v>
      </c>
    </row>
    <row r="52" spans="1:20" ht="15.75" customHeight="1" x14ac:dyDescent="0.2">
      <c r="A52" s="1">
        <v>9</v>
      </c>
      <c r="B52" s="1" t="s">
        <v>83</v>
      </c>
      <c r="C52" s="1" t="s">
        <v>24</v>
      </c>
      <c r="D52" s="1">
        <v>60</v>
      </c>
      <c r="E52" s="5">
        <v>178.5</v>
      </c>
      <c r="F52" s="5">
        <v>186</v>
      </c>
      <c r="G52" s="1">
        <v>10000</v>
      </c>
      <c r="H52" s="1">
        <v>7619</v>
      </c>
      <c r="I52" s="1">
        <v>72.21666666666664</v>
      </c>
      <c r="J52" s="1">
        <v>0</v>
      </c>
      <c r="K52" s="1" t="s">
        <v>41</v>
      </c>
      <c r="L52" s="5">
        <v>72.21666666666664</v>
      </c>
      <c r="M52" s="1">
        <v>50</v>
      </c>
      <c r="N52" s="5">
        <v>546.7166666666667</v>
      </c>
      <c r="O52" s="1">
        <v>52</v>
      </c>
      <c r="Q52" s="1">
        <v>10000</v>
      </c>
      <c r="R52" s="1">
        <v>2381</v>
      </c>
      <c r="S52" s="6">
        <v>0.23810000000000001</v>
      </c>
      <c r="T52" s="1">
        <v>51</v>
      </c>
    </row>
    <row r="53" spans="1:20" ht="15.75" customHeight="1" x14ac:dyDescent="0.2">
      <c r="A53" s="1">
        <v>128</v>
      </c>
      <c r="B53" s="1" t="s">
        <v>123</v>
      </c>
      <c r="C53" s="1" t="s">
        <v>24</v>
      </c>
      <c r="D53" s="1">
        <v>60</v>
      </c>
      <c r="E53" s="5">
        <v>0</v>
      </c>
      <c r="F53" s="5">
        <v>174</v>
      </c>
      <c r="G53" s="1">
        <v>10000</v>
      </c>
      <c r="H53" s="1">
        <v>7211</v>
      </c>
      <c r="I53" s="1">
        <v>24.616666666666674</v>
      </c>
      <c r="J53" s="1">
        <v>0</v>
      </c>
      <c r="K53" s="1" t="s">
        <v>41</v>
      </c>
      <c r="L53" s="5">
        <v>24.616666666666674</v>
      </c>
      <c r="N53" s="5">
        <v>258.61666666666667</v>
      </c>
      <c r="O53" s="1">
        <v>85</v>
      </c>
      <c r="Q53" s="1">
        <v>10067</v>
      </c>
      <c r="R53" s="1">
        <v>2856</v>
      </c>
      <c r="S53" s="6">
        <v>0.28369921525777292</v>
      </c>
      <c r="T53" s="1">
        <v>52</v>
      </c>
    </row>
    <row r="54" spans="1:20" ht="15.75" customHeight="1" x14ac:dyDescent="0.2">
      <c r="A54" s="1">
        <v>27</v>
      </c>
      <c r="B54" s="1" t="s">
        <v>66</v>
      </c>
      <c r="C54" s="1" t="s">
        <v>44</v>
      </c>
      <c r="D54" s="1">
        <v>60</v>
      </c>
      <c r="E54" s="5">
        <v>177</v>
      </c>
      <c r="F54" s="5">
        <v>219.5</v>
      </c>
      <c r="G54" s="1">
        <v>30000</v>
      </c>
      <c r="H54" s="1">
        <v>34016</v>
      </c>
      <c r="I54" s="1">
        <v>193.82222222222222</v>
      </c>
      <c r="J54" s="1">
        <v>0</v>
      </c>
      <c r="K54" s="1" t="s">
        <v>41</v>
      </c>
      <c r="L54" s="5">
        <v>193.82222222222222</v>
      </c>
      <c r="M54" s="1">
        <v>50</v>
      </c>
      <c r="N54" s="5">
        <v>700.32222222222219</v>
      </c>
      <c r="O54" s="1">
        <v>36</v>
      </c>
      <c r="Q54" s="1">
        <v>25600</v>
      </c>
      <c r="R54" s="1">
        <v>8416</v>
      </c>
      <c r="S54" s="6">
        <v>0.32874999999999999</v>
      </c>
      <c r="T54" s="1">
        <v>53</v>
      </c>
    </row>
    <row r="55" spans="1:20" ht="15.75" customHeight="1" x14ac:dyDescent="0.2">
      <c r="A55" s="1">
        <v>83</v>
      </c>
      <c r="B55" s="1" t="s">
        <v>115</v>
      </c>
      <c r="C55" s="1" t="s">
        <v>21</v>
      </c>
      <c r="D55" s="1">
        <v>45</v>
      </c>
      <c r="E55" s="5">
        <v>112</v>
      </c>
      <c r="F55" s="5">
        <v>239</v>
      </c>
      <c r="G55" s="1">
        <v>30000</v>
      </c>
      <c r="H55" s="1">
        <v>12867</v>
      </c>
      <c r="I55" s="1">
        <v>0</v>
      </c>
      <c r="J55" s="1">
        <v>0</v>
      </c>
      <c r="K55" s="1" t="s">
        <v>33</v>
      </c>
      <c r="L55" s="5">
        <v>0</v>
      </c>
      <c r="N55" s="5">
        <v>396</v>
      </c>
      <c r="O55" s="1">
        <v>78</v>
      </c>
      <c r="Q55" s="1">
        <v>20000</v>
      </c>
      <c r="R55" s="1">
        <v>7133</v>
      </c>
      <c r="S55" s="6">
        <v>0.35665000000000002</v>
      </c>
      <c r="T55" s="1">
        <v>54</v>
      </c>
    </row>
    <row r="56" spans="1:20" ht="15.75" customHeight="1" x14ac:dyDescent="0.2">
      <c r="A56" s="1">
        <v>67</v>
      </c>
      <c r="B56" s="1" t="s">
        <v>59</v>
      </c>
      <c r="C56" s="1" t="s">
        <v>60</v>
      </c>
      <c r="D56" s="1">
        <v>60</v>
      </c>
      <c r="E56" s="5">
        <v>190.66666666666666</v>
      </c>
      <c r="F56" s="5">
        <v>180</v>
      </c>
      <c r="G56" s="1">
        <v>10000</v>
      </c>
      <c r="H56" s="1">
        <v>7825</v>
      </c>
      <c r="I56" s="1">
        <v>96.25</v>
      </c>
      <c r="J56" s="1">
        <v>150</v>
      </c>
      <c r="K56" s="1" t="s">
        <v>26</v>
      </c>
      <c r="L56" s="5">
        <v>246.25</v>
      </c>
      <c r="M56" s="1">
        <v>50</v>
      </c>
      <c r="N56" s="5">
        <v>726.91666666666663</v>
      </c>
      <c r="O56" s="1">
        <v>30</v>
      </c>
      <c r="Q56" s="1">
        <v>12709</v>
      </c>
      <c r="R56" s="1">
        <v>4884</v>
      </c>
      <c r="S56" s="6">
        <v>0.38429459438193408</v>
      </c>
      <c r="T56" s="1">
        <v>55</v>
      </c>
    </row>
    <row r="57" spans="1:20" ht="15.75" customHeight="1" x14ac:dyDescent="0.2">
      <c r="A57" s="1">
        <v>31</v>
      </c>
      <c r="B57" s="1" t="s">
        <v>76</v>
      </c>
      <c r="C57" s="1" t="s">
        <v>24</v>
      </c>
      <c r="D57" s="1">
        <v>60</v>
      </c>
      <c r="E57" s="5">
        <v>190</v>
      </c>
      <c r="F57" s="5">
        <v>190</v>
      </c>
      <c r="G57" s="1">
        <v>10000</v>
      </c>
      <c r="H57" s="1">
        <v>13512</v>
      </c>
      <c r="I57" s="1">
        <v>0</v>
      </c>
      <c r="J57" s="1">
        <v>150</v>
      </c>
      <c r="K57" s="1" t="s">
        <v>22</v>
      </c>
      <c r="L57" s="5">
        <v>150</v>
      </c>
      <c r="M57" s="1">
        <v>50</v>
      </c>
      <c r="N57" s="5">
        <v>640</v>
      </c>
      <c r="O57" s="1">
        <v>45</v>
      </c>
      <c r="Q57" s="1">
        <v>9400</v>
      </c>
      <c r="R57" s="1">
        <v>4112</v>
      </c>
      <c r="S57" s="6">
        <v>0.43744680851063827</v>
      </c>
      <c r="T57" s="1">
        <v>56</v>
      </c>
    </row>
    <row r="58" spans="1:20" ht="15.75" customHeight="1" x14ac:dyDescent="0.2">
      <c r="A58" s="1">
        <v>28</v>
      </c>
      <c r="B58" s="1" t="s">
        <v>78</v>
      </c>
      <c r="C58" s="1" t="s">
        <v>21</v>
      </c>
      <c r="D58" s="1">
        <v>60</v>
      </c>
      <c r="E58" s="5">
        <v>183</v>
      </c>
      <c r="F58" s="5">
        <v>188</v>
      </c>
      <c r="G58" s="1">
        <v>30000</v>
      </c>
      <c r="H58" s="1">
        <v>14486</v>
      </c>
      <c r="I58" s="1">
        <v>0</v>
      </c>
      <c r="J58" s="1">
        <v>150</v>
      </c>
      <c r="K58" s="1" t="s">
        <v>22</v>
      </c>
      <c r="L58" s="5">
        <v>150</v>
      </c>
      <c r="M58" s="1">
        <v>50</v>
      </c>
      <c r="N58" s="5">
        <v>631</v>
      </c>
      <c r="O58" s="1">
        <v>47</v>
      </c>
      <c r="Q58" s="1">
        <v>31800</v>
      </c>
      <c r="R58" s="1">
        <v>17314</v>
      </c>
      <c r="S58" s="6">
        <v>0.54446540880503147</v>
      </c>
      <c r="T58" s="1">
        <v>57</v>
      </c>
    </row>
    <row r="59" spans="1:20" ht="15.75" customHeight="1" x14ac:dyDescent="0.2">
      <c r="A59" s="1">
        <v>120</v>
      </c>
      <c r="B59" s="1" t="s">
        <v>69</v>
      </c>
      <c r="C59" s="1" t="s">
        <v>35</v>
      </c>
      <c r="D59" s="1">
        <v>60</v>
      </c>
      <c r="E59" s="5">
        <v>188</v>
      </c>
      <c r="F59" s="5">
        <v>234</v>
      </c>
      <c r="G59" s="1">
        <v>10000</v>
      </c>
      <c r="H59" s="1">
        <v>4091.207349081365</v>
      </c>
      <c r="I59" s="1">
        <v>0</v>
      </c>
      <c r="J59" s="1">
        <v>150</v>
      </c>
      <c r="K59" s="1" t="s">
        <v>22</v>
      </c>
      <c r="L59" s="5">
        <v>150</v>
      </c>
      <c r="M59" s="1">
        <v>50</v>
      </c>
      <c r="N59" s="5">
        <v>682</v>
      </c>
      <c r="O59" s="1">
        <v>39</v>
      </c>
      <c r="Q59" s="1">
        <v>10000</v>
      </c>
      <c r="R59" s="1">
        <v>5908.7926509186345</v>
      </c>
      <c r="S59" s="6">
        <v>0.5908792650918635</v>
      </c>
      <c r="T59" s="1">
        <v>58</v>
      </c>
    </row>
    <row r="60" spans="1:20" ht="15.75" customHeight="1" x14ac:dyDescent="0.2">
      <c r="A60" s="1">
        <v>81</v>
      </c>
      <c r="B60" s="1" t="s">
        <v>79</v>
      </c>
      <c r="C60" s="1" t="s">
        <v>24</v>
      </c>
      <c r="D60" s="1">
        <v>60</v>
      </c>
      <c r="E60" s="5">
        <v>192.5</v>
      </c>
      <c r="F60" s="5">
        <v>217</v>
      </c>
      <c r="G60" s="1">
        <v>10000</v>
      </c>
      <c r="H60" s="1">
        <v>3854</v>
      </c>
      <c r="I60" s="1">
        <v>0</v>
      </c>
      <c r="J60" s="1">
        <v>150</v>
      </c>
      <c r="K60" s="1" t="s">
        <v>22</v>
      </c>
      <c r="L60" s="5">
        <v>150</v>
      </c>
      <c r="N60" s="5">
        <v>619.5</v>
      </c>
      <c r="O60" s="1">
        <v>48</v>
      </c>
      <c r="Q60" s="1">
        <v>10000</v>
      </c>
      <c r="R60" s="1">
        <v>6146</v>
      </c>
      <c r="S60" s="6">
        <v>0.61460000000000004</v>
      </c>
      <c r="T60" s="1">
        <v>59</v>
      </c>
    </row>
    <row r="61" spans="1:20" ht="15.75" customHeight="1" x14ac:dyDescent="0.2">
      <c r="A61" s="1">
        <v>71</v>
      </c>
      <c r="B61" s="1" t="s">
        <v>116</v>
      </c>
      <c r="C61" s="1" t="s">
        <v>21</v>
      </c>
      <c r="D61" s="1">
        <v>45</v>
      </c>
      <c r="E61" s="5">
        <v>0</v>
      </c>
      <c r="F61" s="5">
        <v>140</v>
      </c>
      <c r="G61" s="1">
        <v>30000</v>
      </c>
      <c r="H61" s="1">
        <v>9872</v>
      </c>
      <c r="I61" s="1">
        <v>0</v>
      </c>
      <c r="J61" s="1">
        <v>150</v>
      </c>
      <c r="K61" s="1" t="s">
        <v>22</v>
      </c>
      <c r="L61" s="5">
        <v>150</v>
      </c>
      <c r="M61" s="1">
        <v>50</v>
      </c>
      <c r="N61" s="5">
        <v>385</v>
      </c>
      <c r="O61" s="1">
        <v>79</v>
      </c>
      <c r="Q61" s="1">
        <v>26212</v>
      </c>
      <c r="R61" s="1">
        <v>16340</v>
      </c>
      <c r="S61" s="6">
        <v>0.62337860521898369</v>
      </c>
      <c r="T61" s="1">
        <v>60</v>
      </c>
    </row>
    <row r="62" spans="1:20" ht="15.75" customHeight="1" x14ac:dyDescent="0.2">
      <c r="A62" s="1">
        <v>58</v>
      </c>
      <c r="B62" s="1" t="s">
        <v>98</v>
      </c>
      <c r="C62" s="1" t="s">
        <v>35</v>
      </c>
      <c r="D62" s="1">
        <v>60</v>
      </c>
      <c r="E62" s="5">
        <v>84.5</v>
      </c>
      <c r="F62" s="5">
        <v>178</v>
      </c>
      <c r="G62" s="1">
        <v>10000</v>
      </c>
      <c r="H62" s="1">
        <v>1222</v>
      </c>
      <c r="I62" s="1">
        <v>0</v>
      </c>
      <c r="J62" s="1">
        <v>150</v>
      </c>
      <c r="K62" s="1" t="s">
        <v>22</v>
      </c>
      <c r="L62" s="5">
        <v>150</v>
      </c>
      <c r="N62" s="5">
        <v>472.5</v>
      </c>
      <c r="O62" s="1">
        <v>64</v>
      </c>
      <c r="Q62" s="1">
        <v>9600</v>
      </c>
      <c r="R62" s="1">
        <v>8378</v>
      </c>
      <c r="S62" s="6">
        <v>0.87270833333333331</v>
      </c>
      <c r="T62" s="1">
        <v>61</v>
      </c>
    </row>
    <row r="63" spans="1:20" ht="15.75" customHeight="1" x14ac:dyDescent="0.2">
      <c r="A63" s="1">
        <v>113</v>
      </c>
      <c r="B63" s="1" t="s">
        <v>113</v>
      </c>
      <c r="C63" s="1" t="s">
        <v>21</v>
      </c>
      <c r="D63" s="1">
        <v>60</v>
      </c>
      <c r="E63" s="5">
        <v>155.5</v>
      </c>
      <c r="F63" s="5">
        <v>192.05</v>
      </c>
      <c r="G63" s="1">
        <v>30000</v>
      </c>
      <c r="H63" s="1">
        <v>3548</v>
      </c>
      <c r="I63" s="1">
        <v>0</v>
      </c>
      <c r="J63" s="1">
        <v>0</v>
      </c>
      <c r="K63" s="1" t="s">
        <v>41</v>
      </c>
      <c r="L63" s="5">
        <v>0</v>
      </c>
      <c r="N63" s="5">
        <v>407.55</v>
      </c>
      <c r="O63" s="1">
        <v>76</v>
      </c>
      <c r="Q63" s="1">
        <v>30000</v>
      </c>
      <c r="R63" s="1">
        <v>26452</v>
      </c>
      <c r="S63" s="6">
        <v>0.88173333333333337</v>
      </c>
      <c r="T63" s="1">
        <v>62</v>
      </c>
    </row>
    <row r="64" spans="1:20" ht="15.75" customHeight="1" x14ac:dyDescent="0.2">
      <c r="A64" s="1">
        <v>152</v>
      </c>
      <c r="B64" s="1" t="s">
        <v>85</v>
      </c>
      <c r="C64" s="1" t="s">
        <v>21</v>
      </c>
      <c r="D64" s="1">
        <v>60</v>
      </c>
      <c r="E64" s="5">
        <v>169.5</v>
      </c>
      <c r="F64" s="5">
        <v>165</v>
      </c>
      <c r="G64" s="1">
        <v>30000</v>
      </c>
      <c r="H64" s="1">
        <v>0</v>
      </c>
      <c r="I64" s="1">
        <v>0</v>
      </c>
      <c r="J64" s="1">
        <v>150</v>
      </c>
      <c r="K64" s="1" t="s">
        <v>22</v>
      </c>
      <c r="L64" s="5">
        <v>150</v>
      </c>
      <c r="N64" s="5">
        <v>544.5</v>
      </c>
      <c r="O64" s="1">
        <v>54</v>
      </c>
      <c r="Q64" s="1">
        <v>0.1</v>
      </c>
      <c r="R64" s="1">
        <v>0.1</v>
      </c>
      <c r="S64" s="6">
        <v>1</v>
      </c>
      <c r="T64" s="1">
        <v>63</v>
      </c>
    </row>
    <row r="65" spans="1:20" ht="15.75" customHeight="1" x14ac:dyDescent="0.2">
      <c r="A65" s="1">
        <v>73</v>
      </c>
      <c r="B65" s="1" t="s">
        <v>86</v>
      </c>
      <c r="C65" s="1" t="s">
        <v>21</v>
      </c>
      <c r="D65" s="1">
        <v>60</v>
      </c>
      <c r="E65" s="5">
        <v>194.66666666666666</v>
      </c>
      <c r="F65" s="5">
        <v>220</v>
      </c>
      <c r="G65" s="1">
        <v>30000</v>
      </c>
      <c r="H65" s="1">
        <v>0</v>
      </c>
      <c r="I65" s="1">
        <v>0</v>
      </c>
      <c r="J65" s="1">
        <v>0</v>
      </c>
      <c r="K65" s="1" t="s">
        <v>87</v>
      </c>
      <c r="L65" s="5">
        <v>0</v>
      </c>
      <c r="M65" s="1">
        <v>50</v>
      </c>
      <c r="N65" s="5">
        <v>524.66666666666663</v>
      </c>
      <c r="O65" s="1">
        <v>55</v>
      </c>
      <c r="Q65" s="1">
        <v>30601</v>
      </c>
      <c r="R65" s="1">
        <v>30601</v>
      </c>
      <c r="S65" s="6">
        <v>1</v>
      </c>
      <c r="T65" s="1">
        <v>63</v>
      </c>
    </row>
    <row r="66" spans="1:20" ht="15.75" customHeight="1" x14ac:dyDescent="0.2">
      <c r="A66" s="1">
        <v>16</v>
      </c>
      <c r="B66" s="1" t="s">
        <v>88</v>
      </c>
      <c r="C66" s="1" t="s">
        <v>24</v>
      </c>
      <c r="D66" s="1">
        <v>60</v>
      </c>
      <c r="E66" s="5">
        <v>177</v>
      </c>
      <c r="F66" s="5">
        <v>235.5</v>
      </c>
      <c r="G66" s="1">
        <v>10000</v>
      </c>
      <c r="H66" s="1">
        <v>0</v>
      </c>
      <c r="I66" s="1">
        <v>0</v>
      </c>
      <c r="J66" s="1">
        <v>0</v>
      </c>
      <c r="K66" s="1" t="s">
        <v>87</v>
      </c>
      <c r="L66" s="5">
        <v>0</v>
      </c>
      <c r="M66" s="1">
        <v>50</v>
      </c>
      <c r="N66" s="5">
        <v>522.5</v>
      </c>
      <c r="O66" s="1">
        <v>56</v>
      </c>
      <c r="Q66" s="1">
        <v>10200</v>
      </c>
      <c r="R66" s="1">
        <v>10200</v>
      </c>
      <c r="S66" s="6">
        <v>1</v>
      </c>
      <c r="T66" s="1">
        <v>63</v>
      </c>
    </row>
    <row r="67" spans="1:20" ht="15.75" customHeight="1" x14ac:dyDescent="0.2">
      <c r="A67" s="1">
        <v>30</v>
      </c>
      <c r="B67" s="1" t="s">
        <v>89</v>
      </c>
      <c r="C67" s="1" t="s">
        <v>21</v>
      </c>
      <c r="D67" s="1">
        <v>60</v>
      </c>
      <c r="E67" s="5">
        <v>122</v>
      </c>
      <c r="F67" s="5">
        <v>186</v>
      </c>
      <c r="G67" s="1">
        <v>30000</v>
      </c>
      <c r="H67" s="1">
        <v>0</v>
      </c>
      <c r="I67" s="1">
        <v>0</v>
      </c>
      <c r="J67" s="1">
        <v>150</v>
      </c>
      <c r="K67" s="1" t="s">
        <v>22</v>
      </c>
      <c r="L67" s="5">
        <v>150</v>
      </c>
      <c r="N67" s="5">
        <v>518</v>
      </c>
      <c r="O67" s="1">
        <v>57</v>
      </c>
      <c r="Q67" s="1">
        <v>38447</v>
      </c>
      <c r="R67" s="1">
        <v>38447</v>
      </c>
      <c r="S67" s="6">
        <v>1</v>
      </c>
      <c r="T67" s="1">
        <v>63</v>
      </c>
    </row>
    <row r="68" spans="1:20" ht="15.75" customHeight="1" x14ac:dyDescent="0.2">
      <c r="A68" s="1">
        <v>49</v>
      </c>
      <c r="B68" s="1" t="s">
        <v>90</v>
      </c>
      <c r="C68" s="1" t="s">
        <v>60</v>
      </c>
      <c r="D68" s="1">
        <v>60</v>
      </c>
      <c r="E68" s="5">
        <v>198</v>
      </c>
      <c r="F68" s="5">
        <v>204</v>
      </c>
      <c r="G68" s="1">
        <v>10000</v>
      </c>
      <c r="H68" s="1">
        <v>0</v>
      </c>
      <c r="I68" s="1">
        <v>0</v>
      </c>
      <c r="K68" s="1" t="s">
        <v>91</v>
      </c>
      <c r="L68" s="5">
        <v>0</v>
      </c>
      <c r="M68" s="1">
        <v>50</v>
      </c>
      <c r="N68" s="5">
        <v>512</v>
      </c>
      <c r="O68" s="1">
        <v>58</v>
      </c>
      <c r="Q68" s="1">
        <v>0.1</v>
      </c>
      <c r="R68" s="1">
        <v>0.1</v>
      </c>
      <c r="S68" s="6">
        <v>1</v>
      </c>
      <c r="T68" s="1">
        <v>63</v>
      </c>
    </row>
    <row r="69" spans="1:20" ht="15.75" customHeight="1" x14ac:dyDescent="0.2">
      <c r="A69" s="1">
        <v>1</v>
      </c>
      <c r="B69" s="1" t="s">
        <v>93</v>
      </c>
      <c r="C69" s="1" t="s">
        <v>60</v>
      </c>
      <c r="D69" s="1">
        <v>60</v>
      </c>
      <c r="E69" s="5">
        <v>177.33333333333334</v>
      </c>
      <c r="F69" s="5">
        <v>223</v>
      </c>
      <c r="G69" s="1">
        <v>10000</v>
      </c>
      <c r="H69" s="1">
        <v>0</v>
      </c>
      <c r="I69" s="1">
        <v>0</v>
      </c>
      <c r="J69" s="1">
        <v>0</v>
      </c>
      <c r="K69" s="1" t="s">
        <v>94</v>
      </c>
      <c r="L69" s="5">
        <v>0</v>
      </c>
      <c r="M69" s="1">
        <v>50</v>
      </c>
      <c r="N69" s="5">
        <v>510.33333333333337</v>
      </c>
      <c r="O69" s="1">
        <v>60</v>
      </c>
      <c r="Q69" s="1">
        <v>0.1</v>
      </c>
      <c r="R69" s="1">
        <v>0.1</v>
      </c>
      <c r="S69" s="6">
        <v>1</v>
      </c>
      <c r="T69" s="1">
        <v>63</v>
      </c>
    </row>
    <row r="70" spans="1:20" ht="15.75" customHeight="1" x14ac:dyDescent="0.2">
      <c r="A70" s="1">
        <v>139</v>
      </c>
      <c r="B70" s="1" t="s">
        <v>97</v>
      </c>
      <c r="C70" s="1" t="s">
        <v>44</v>
      </c>
      <c r="D70" s="1">
        <v>60</v>
      </c>
      <c r="E70" s="5">
        <v>179</v>
      </c>
      <c r="F70" s="5">
        <v>188</v>
      </c>
      <c r="G70" s="1">
        <v>30000</v>
      </c>
      <c r="H70" s="1">
        <v>0</v>
      </c>
      <c r="I70" s="1">
        <v>0</v>
      </c>
      <c r="J70" s="1">
        <v>0</v>
      </c>
      <c r="K70" s="1" t="s">
        <v>94</v>
      </c>
      <c r="L70" s="5">
        <v>0</v>
      </c>
      <c r="M70" s="1">
        <v>50</v>
      </c>
      <c r="N70" s="5">
        <v>477</v>
      </c>
      <c r="O70" s="1">
        <v>63</v>
      </c>
      <c r="Q70" s="1">
        <v>0.1</v>
      </c>
      <c r="R70" s="1">
        <v>0.1</v>
      </c>
      <c r="S70" s="6">
        <v>1</v>
      </c>
      <c r="T70" s="1">
        <v>63</v>
      </c>
    </row>
    <row r="71" spans="1:20" ht="15.75" customHeight="1" x14ac:dyDescent="0.2">
      <c r="A71" s="1">
        <v>33</v>
      </c>
      <c r="B71" s="1" t="s">
        <v>99</v>
      </c>
      <c r="C71" s="1" t="s">
        <v>60</v>
      </c>
      <c r="D71" s="1">
        <v>60</v>
      </c>
      <c r="E71" s="5">
        <v>163</v>
      </c>
      <c r="F71" s="5">
        <v>194</v>
      </c>
      <c r="G71" s="1">
        <v>10000</v>
      </c>
      <c r="H71" s="1">
        <v>0</v>
      </c>
      <c r="I71" s="1">
        <v>0</v>
      </c>
      <c r="J71" s="1">
        <v>0</v>
      </c>
      <c r="K71" s="1" t="s">
        <v>94</v>
      </c>
      <c r="L71" s="5">
        <v>0</v>
      </c>
      <c r="M71" s="1">
        <v>50</v>
      </c>
      <c r="N71" s="5">
        <v>467</v>
      </c>
      <c r="O71" s="1">
        <v>65</v>
      </c>
      <c r="Q71" s="1">
        <v>0.1</v>
      </c>
      <c r="R71" s="1">
        <v>0.1</v>
      </c>
      <c r="S71" s="6">
        <v>1</v>
      </c>
      <c r="T71" s="1">
        <v>63</v>
      </c>
    </row>
    <row r="72" spans="1:20" ht="15.75" customHeight="1" x14ac:dyDescent="0.2">
      <c r="A72" s="1">
        <v>149</v>
      </c>
      <c r="B72" s="1" t="s">
        <v>100</v>
      </c>
      <c r="C72" s="1" t="s">
        <v>60</v>
      </c>
      <c r="D72" s="1">
        <v>60</v>
      </c>
      <c r="E72" s="5">
        <v>169.33333333333331</v>
      </c>
      <c r="F72" s="5">
        <v>186</v>
      </c>
      <c r="G72" s="1">
        <v>10000</v>
      </c>
      <c r="H72" s="1">
        <v>0</v>
      </c>
      <c r="I72" s="1">
        <v>0</v>
      </c>
      <c r="J72" s="1">
        <v>0</v>
      </c>
      <c r="K72" s="1" t="s">
        <v>94</v>
      </c>
      <c r="L72" s="5">
        <v>0</v>
      </c>
      <c r="M72" s="1">
        <v>50</v>
      </c>
      <c r="N72" s="5">
        <v>465.33333333333331</v>
      </c>
      <c r="O72" s="1">
        <v>66</v>
      </c>
      <c r="Q72" s="1">
        <v>10304</v>
      </c>
      <c r="R72" s="1">
        <v>10304</v>
      </c>
      <c r="S72" s="6">
        <v>1</v>
      </c>
      <c r="T72" s="1">
        <v>63</v>
      </c>
    </row>
    <row r="73" spans="1:20" ht="15.75" customHeight="1" x14ac:dyDescent="0.2">
      <c r="A73" s="1">
        <v>125</v>
      </c>
      <c r="B73" s="1" t="s">
        <v>101</v>
      </c>
      <c r="C73" s="1" t="s">
        <v>35</v>
      </c>
      <c r="D73" s="1">
        <v>60</v>
      </c>
      <c r="E73" s="5">
        <v>182</v>
      </c>
      <c r="F73" s="5">
        <v>171</v>
      </c>
      <c r="G73" s="1">
        <v>10000</v>
      </c>
      <c r="H73" s="1">
        <v>0</v>
      </c>
      <c r="I73" s="1">
        <v>0</v>
      </c>
      <c r="J73" s="1">
        <v>0</v>
      </c>
      <c r="K73" s="1" t="s">
        <v>102</v>
      </c>
      <c r="L73" s="5">
        <v>0</v>
      </c>
      <c r="M73" s="1">
        <v>50</v>
      </c>
      <c r="N73" s="5">
        <v>463</v>
      </c>
      <c r="O73" s="1">
        <v>67</v>
      </c>
      <c r="Q73" s="1">
        <v>12664</v>
      </c>
      <c r="R73" s="1">
        <v>12664</v>
      </c>
      <c r="S73" s="6">
        <v>1</v>
      </c>
      <c r="T73" s="1">
        <v>63</v>
      </c>
    </row>
    <row r="74" spans="1:20" ht="15.75" customHeight="1" x14ac:dyDescent="0.2">
      <c r="A74" s="1">
        <v>103</v>
      </c>
      <c r="B74" s="1" t="s">
        <v>103</v>
      </c>
      <c r="C74" s="1" t="s">
        <v>24</v>
      </c>
      <c r="D74" s="1">
        <v>60</v>
      </c>
      <c r="E74" s="5">
        <v>171</v>
      </c>
      <c r="F74" s="5">
        <v>173</v>
      </c>
      <c r="G74" s="1">
        <v>10000</v>
      </c>
      <c r="H74" s="1">
        <v>0</v>
      </c>
      <c r="I74" s="1">
        <v>0</v>
      </c>
      <c r="J74" s="1">
        <v>0</v>
      </c>
      <c r="K74" s="1" t="s">
        <v>102</v>
      </c>
      <c r="L74" s="5">
        <v>0</v>
      </c>
      <c r="M74" s="1">
        <v>50</v>
      </c>
      <c r="N74" s="5">
        <v>454</v>
      </c>
      <c r="O74" s="1">
        <v>68</v>
      </c>
      <c r="Q74" s="1">
        <v>10187</v>
      </c>
      <c r="R74" s="1">
        <v>10187</v>
      </c>
      <c r="S74" s="6">
        <v>1</v>
      </c>
      <c r="T74" s="1">
        <v>63</v>
      </c>
    </row>
    <row r="75" spans="1:20" ht="15.75" customHeight="1" x14ac:dyDescent="0.2">
      <c r="A75" s="1">
        <v>22</v>
      </c>
      <c r="B75" s="1" t="s">
        <v>104</v>
      </c>
      <c r="C75" s="1" t="s">
        <v>21</v>
      </c>
      <c r="D75" s="1">
        <v>60</v>
      </c>
      <c r="E75" s="5">
        <v>168</v>
      </c>
      <c r="F75" s="5">
        <v>175</v>
      </c>
      <c r="G75" s="1">
        <v>30000</v>
      </c>
      <c r="H75" s="1">
        <v>0</v>
      </c>
      <c r="I75" s="1">
        <v>0</v>
      </c>
      <c r="J75" s="1">
        <v>0</v>
      </c>
      <c r="K75" s="1" t="s">
        <v>105</v>
      </c>
      <c r="L75" s="5">
        <v>0</v>
      </c>
      <c r="M75" s="1">
        <v>50</v>
      </c>
      <c r="N75" s="5">
        <v>453</v>
      </c>
      <c r="O75" s="1">
        <v>69</v>
      </c>
      <c r="Q75" s="1">
        <v>30007</v>
      </c>
      <c r="R75" s="1">
        <v>30007</v>
      </c>
      <c r="S75" s="6">
        <v>1</v>
      </c>
      <c r="T75" s="1">
        <v>63</v>
      </c>
    </row>
    <row r="76" spans="1:20" ht="15.75" customHeight="1" x14ac:dyDescent="0.2">
      <c r="A76" s="1">
        <v>70</v>
      </c>
      <c r="B76" s="1" t="s">
        <v>106</v>
      </c>
      <c r="C76" s="1" t="s">
        <v>24</v>
      </c>
      <c r="D76" s="1">
        <v>60</v>
      </c>
      <c r="E76" s="5">
        <v>169</v>
      </c>
      <c r="F76" s="5">
        <v>223.7</v>
      </c>
      <c r="G76" s="1">
        <v>10000</v>
      </c>
      <c r="H76" s="1">
        <v>0</v>
      </c>
      <c r="I76" s="1">
        <v>0</v>
      </c>
      <c r="J76" s="1">
        <v>0</v>
      </c>
      <c r="K76" s="1" t="s">
        <v>107</v>
      </c>
      <c r="L76" s="5">
        <v>0</v>
      </c>
      <c r="N76" s="5">
        <v>452.7</v>
      </c>
      <c r="O76" s="1">
        <v>70</v>
      </c>
      <c r="Q76" s="1">
        <v>12460</v>
      </c>
      <c r="R76" s="1">
        <v>12460</v>
      </c>
      <c r="S76" s="6">
        <v>1</v>
      </c>
      <c r="T76" s="1">
        <v>63</v>
      </c>
    </row>
    <row r="77" spans="1:20" ht="15.75" customHeight="1" x14ac:dyDescent="0.2">
      <c r="A77" s="1">
        <v>93</v>
      </c>
      <c r="B77" s="1" t="s">
        <v>108</v>
      </c>
      <c r="C77" s="1" t="s">
        <v>21</v>
      </c>
      <c r="D77" s="1">
        <v>60</v>
      </c>
      <c r="E77" s="5">
        <v>178.66666666666666</v>
      </c>
      <c r="F77" s="5">
        <v>204</v>
      </c>
      <c r="G77" s="1">
        <v>30000</v>
      </c>
      <c r="H77" s="1">
        <v>0</v>
      </c>
      <c r="I77" s="1">
        <v>0</v>
      </c>
      <c r="J77" s="1">
        <v>0</v>
      </c>
      <c r="K77" s="1" t="s">
        <v>102</v>
      </c>
      <c r="L77" s="5">
        <v>0</v>
      </c>
      <c r="N77" s="5">
        <v>442.66666666666663</v>
      </c>
      <c r="O77" s="1">
        <v>71</v>
      </c>
      <c r="Q77" s="1">
        <v>31000</v>
      </c>
      <c r="R77" s="1">
        <v>31000</v>
      </c>
      <c r="S77" s="6">
        <v>1</v>
      </c>
      <c r="T77" s="1">
        <v>63</v>
      </c>
    </row>
    <row r="78" spans="1:20" ht="15.75" customHeight="1" x14ac:dyDescent="0.2">
      <c r="A78" s="1">
        <v>68</v>
      </c>
      <c r="B78" s="1" t="s">
        <v>109</v>
      </c>
      <c r="C78" s="1" t="s">
        <v>44</v>
      </c>
      <c r="D78" s="1">
        <v>60</v>
      </c>
      <c r="E78" s="5">
        <v>172</v>
      </c>
      <c r="F78" s="5">
        <v>198</v>
      </c>
      <c r="G78" s="1">
        <v>30000</v>
      </c>
      <c r="H78" s="1">
        <v>0</v>
      </c>
      <c r="I78" s="1">
        <v>0</v>
      </c>
      <c r="J78" s="1">
        <v>0</v>
      </c>
      <c r="K78" s="1" t="s">
        <v>94</v>
      </c>
      <c r="L78" s="5">
        <v>0</v>
      </c>
      <c r="N78" s="5">
        <v>430</v>
      </c>
      <c r="O78" s="1">
        <v>72</v>
      </c>
      <c r="Q78" s="1">
        <v>0.1</v>
      </c>
      <c r="R78" s="1">
        <v>0.1</v>
      </c>
      <c r="S78" s="6">
        <v>1</v>
      </c>
      <c r="T78" s="1">
        <v>63</v>
      </c>
    </row>
    <row r="79" spans="1:20" ht="15.75" customHeight="1" x14ac:dyDescent="0.2">
      <c r="A79" s="1">
        <v>102</v>
      </c>
      <c r="B79" s="1" t="s">
        <v>110</v>
      </c>
      <c r="C79" s="1" t="s">
        <v>24</v>
      </c>
      <c r="D79" s="1">
        <v>60</v>
      </c>
      <c r="E79" s="5">
        <v>184</v>
      </c>
      <c r="F79" s="5">
        <v>175</v>
      </c>
      <c r="G79" s="1">
        <v>10000</v>
      </c>
      <c r="H79" s="1">
        <v>0</v>
      </c>
      <c r="I79" s="1">
        <v>0</v>
      </c>
      <c r="J79" s="1">
        <v>0</v>
      </c>
      <c r="K79" s="1" t="s">
        <v>87</v>
      </c>
      <c r="L79" s="5">
        <v>0</v>
      </c>
      <c r="N79" s="5">
        <v>419</v>
      </c>
      <c r="O79" s="1">
        <v>73</v>
      </c>
      <c r="Q79" s="1">
        <v>10322</v>
      </c>
      <c r="R79" s="1">
        <v>10322</v>
      </c>
      <c r="S79" s="6">
        <v>1</v>
      </c>
      <c r="T79" s="1">
        <v>63</v>
      </c>
    </row>
    <row r="80" spans="1:20" ht="15.75" customHeight="1" x14ac:dyDescent="0.2">
      <c r="A80" s="1">
        <v>97</v>
      </c>
      <c r="B80" s="1" t="s">
        <v>111</v>
      </c>
      <c r="C80" s="1" t="s">
        <v>21</v>
      </c>
      <c r="D80" s="1">
        <v>60</v>
      </c>
      <c r="E80" s="5">
        <v>158.33333333333331</v>
      </c>
      <c r="F80" s="5">
        <v>200</v>
      </c>
      <c r="G80" s="1">
        <v>30000</v>
      </c>
      <c r="H80" s="1">
        <v>0</v>
      </c>
      <c r="I80" s="1">
        <v>0</v>
      </c>
      <c r="J80" s="1">
        <v>0</v>
      </c>
      <c r="K80" s="1" t="s">
        <v>105</v>
      </c>
      <c r="L80" s="5">
        <v>0</v>
      </c>
      <c r="N80" s="5">
        <v>418.33333333333331</v>
      </c>
      <c r="O80" s="1">
        <v>74</v>
      </c>
      <c r="Q80" s="1">
        <v>30000</v>
      </c>
      <c r="R80" s="1">
        <v>30000</v>
      </c>
      <c r="S80" s="6">
        <v>1</v>
      </c>
      <c r="T80" s="1">
        <v>63</v>
      </c>
    </row>
    <row r="81" spans="1:20" ht="15.75" customHeight="1" x14ac:dyDescent="0.2">
      <c r="A81" s="1">
        <v>87</v>
      </c>
      <c r="B81" s="1" t="s">
        <v>112</v>
      </c>
      <c r="C81" s="1" t="s">
        <v>44</v>
      </c>
      <c r="D81" s="1">
        <v>60</v>
      </c>
      <c r="E81" s="5">
        <v>98.5</v>
      </c>
      <c r="F81" s="5">
        <v>201</v>
      </c>
      <c r="G81" s="1">
        <v>30000</v>
      </c>
      <c r="H81" s="1">
        <v>0</v>
      </c>
      <c r="I81" s="1">
        <v>0</v>
      </c>
      <c r="J81" s="1">
        <v>0</v>
      </c>
      <c r="K81" s="1" t="s">
        <v>94</v>
      </c>
      <c r="L81" s="5">
        <v>0</v>
      </c>
      <c r="M81" s="1">
        <v>50</v>
      </c>
      <c r="N81" s="5">
        <v>409.5</v>
      </c>
      <c r="O81" s="1">
        <v>75</v>
      </c>
      <c r="Q81" s="1">
        <v>0.1</v>
      </c>
      <c r="R81" s="1">
        <v>0.1</v>
      </c>
      <c r="S81" s="6">
        <v>1</v>
      </c>
      <c r="T81" s="1">
        <v>63</v>
      </c>
    </row>
    <row r="82" spans="1:20" ht="15.75" customHeight="1" x14ac:dyDescent="0.2">
      <c r="A82" s="1">
        <v>53</v>
      </c>
      <c r="B82" s="1" t="s">
        <v>114</v>
      </c>
      <c r="C82" s="1" t="s">
        <v>21</v>
      </c>
      <c r="D82" s="1">
        <v>60</v>
      </c>
      <c r="E82" s="5">
        <v>155</v>
      </c>
      <c r="F82" s="5">
        <v>192</v>
      </c>
      <c r="G82" s="1">
        <v>30000</v>
      </c>
      <c r="H82" s="1">
        <v>0</v>
      </c>
      <c r="I82" s="1">
        <v>0</v>
      </c>
      <c r="J82" s="1">
        <v>0</v>
      </c>
      <c r="K82" s="1" t="s">
        <v>105</v>
      </c>
      <c r="L82" s="5">
        <v>0</v>
      </c>
      <c r="N82" s="5">
        <v>407</v>
      </c>
      <c r="O82" s="1">
        <v>77</v>
      </c>
      <c r="Q82" s="1">
        <v>32788</v>
      </c>
      <c r="R82" s="1">
        <v>32788</v>
      </c>
      <c r="S82" s="6">
        <v>1</v>
      </c>
      <c r="T82" s="1">
        <v>63</v>
      </c>
    </row>
    <row r="83" spans="1:20" ht="15.75" customHeight="1" x14ac:dyDescent="0.2">
      <c r="A83" s="1">
        <v>104</v>
      </c>
      <c r="B83" s="1" t="s">
        <v>117</v>
      </c>
      <c r="C83" s="1" t="s">
        <v>60</v>
      </c>
      <c r="D83" s="1">
        <v>60</v>
      </c>
      <c r="E83" s="5">
        <v>161</v>
      </c>
      <c r="F83" s="5">
        <v>148.5</v>
      </c>
      <c r="G83" s="1">
        <v>10000</v>
      </c>
      <c r="H83" s="1">
        <v>0</v>
      </c>
      <c r="I83" s="1">
        <v>0</v>
      </c>
      <c r="J83" s="1">
        <v>0</v>
      </c>
      <c r="K83" s="1" t="s">
        <v>94</v>
      </c>
      <c r="L83" s="5">
        <v>0</v>
      </c>
      <c r="N83" s="5">
        <v>369.5</v>
      </c>
      <c r="O83" s="1">
        <v>80</v>
      </c>
      <c r="Q83" s="1">
        <v>0.1</v>
      </c>
      <c r="R83" s="1">
        <v>0.1</v>
      </c>
      <c r="S83" s="6">
        <v>1</v>
      </c>
      <c r="T83" s="1">
        <v>63</v>
      </c>
    </row>
    <row r="84" spans="1:20" ht="15.75" customHeight="1" x14ac:dyDescent="0.2">
      <c r="A84" s="1">
        <v>90</v>
      </c>
      <c r="B84" s="1" t="s">
        <v>118</v>
      </c>
      <c r="C84" s="1" t="s">
        <v>21</v>
      </c>
      <c r="D84" s="1">
        <v>60</v>
      </c>
      <c r="E84" s="5">
        <v>80.333333333333329</v>
      </c>
      <c r="F84" s="5">
        <v>217</v>
      </c>
      <c r="G84" s="1">
        <v>30000</v>
      </c>
      <c r="H84" s="1">
        <v>0</v>
      </c>
      <c r="I84" s="1">
        <v>0</v>
      </c>
      <c r="J84" s="1">
        <v>0</v>
      </c>
      <c r="K84" s="1" t="s">
        <v>41</v>
      </c>
      <c r="L84" s="5">
        <v>0</v>
      </c>
      <c r="N84" s="5">
        <v>357.33333333333331</v>
      </c>
      <c r="O84" s="1">
        <v>81</v>
      </c>
      <c r="Q84" s="1">
        <v>23000</v>
      </c>
      <c r="R84" s="1">
        <v>23000</v>
      </c>
      <c r="S84" s="6">
        <v>1</v>
      </c>
      <c r="T84" s="1">
        <v>63</v>
      </c>
    </row>
    <row r="85" spans="1:20" ht="15.75" customHeight="1" x14ac:dyDescent="0.2">
      <c r="A85" s="1">
        <v>89</v>
      </c>
      <c r="B85" s="1" t="s">
        <v>119</v>
      </c>
      <c r="C85" s="1" t="s">
        <v>28</v>
      </c>
      <c r="D85" s="1">
        <v>60</v>
      </c>
      <c r="E85" s="5">
        <v>95.5</v>
      </c>
      <c r="F85" s="5">
        <v>195</v>
      </c>
      <c r="G85" s="1">
        <v>30000</v>
      </c>
      <c r="H85" s="1">
        <v>0</v>
      </c>
      <c r="I85" s="1">
        <v>0</v>
      </c>
      <c r="J85" s="1">
        <v>150</v>
      </c>
      <c r="K85" s="1" t="s">
        <v>120</v>
      </c>
      <c r="L85" s="5">
        <v>0</v>
      </c>
      <c r="N85" s="5">
        <v>350.5</v>
      </c>
      <c r="O85" s="1">
        <v>82</v>
      </c>
      <c r="Q85" s="1">
        <v>21000</v>
      </c>
      <c r="R85" s="1">
        <v>21000</v>
      </c>
      <c r="S85" s="6">
        <v>1</v>
      </c>
      <c r="T85" s="1">
        <v>63</v>
      </c>
    </row>
    <row r="86" spans="1:20" ht="15.75" customHeight="1" x14ac:dyDescent="0.2">
      <c r="A86" s="1">
        <v>78</v>
      </c>
      <c r="B86" s="1" t="s">
        <v>121</v>
      </c>
      <c r="C86" s="1" t="s">
        <v>60</v>
      </c>
      <c r="D86" s="1">
        <v>60</v>
      </c>
      <c r="E86" s="5">
        <v>79</v>
      </c>
      <c r="F86" s="5">
        <v>153</v>
      </c>
      <c r="G86" s="1">
        <v>10000</v>
      </c>
      <c r="H86" s="1">
        <v>0</v>
      </c>
      <c r="I86" s="1">
        <v>0</v>
      </c>
      <c r="J86" s="1">
        <v>0</v>
      </c>
      <c r="K86" s="1" t="s">
        <v>94</v>
      </c>
      <c r="L86" s="5">
        <v>0</v>
      </c>
      <c r="N86" s="5">
        <v>292</v>
      </c>
      <c r="O86" s="1">
        <v>83</v>
      </c>
      <c r="Q86" s="1">
        <v>0.1</v>
      </c>
      <c r="R86" s="1">
        <v>0.1</v>
      </c>
      <c r="S86" s="6">
        <v>1</v>
      </c>
      <c r="T86" s="1">
        <v>63</v>
      </c>
    </row>
    <row r="87" spans="1:20" ht="15.75" customHeight="1" x14ac:dyDescent="0.2">
      <c r="A87" s="1">
        <v>17</v>
      </c>
      <c r="B87" s="1" t="s">
        <v>124</v>
      </c>
      <c r="C87" s="1" t="s">
        <v>60</v>
      </c>
      <c r="D87" s="1">
        <v>60</v>
      </c>
      <c r="E87" s="5">
        <v>115.33333333333334</v>
      </c>
      <c r="F87" s="5">
        <v>0</v>
      </c>
      <c r="G87" s="1">
        <v>10000</v>
      </c>
      <c r="H87" s="1">
        <v>0</v>
      </c>
      <c r="I87" s="1">
        <v>0</v>
      </c>
      <c r="J87" s="1">
        <v>0</v>
      </c>
      <c r="K87" s="1" t="s">
        <v>94</v>
      </c>
      <c r="L87" s="5">
        <v>0</v>
      </c>
      <c r="M87" s="1">
        <v>50</v>
      </c>
      <c r="N87" s="5">
        <v>225.33333333333334</v>
      </c>
      <c r="O87" s="1">
        <v>86</v>
      </c>
      <c r="Q87" s="1">
        <v>0.1</v>
      </c>
      <c r="R87" s="1">
        <v>0.1</v>
      </c>
      <c r="S87" s="6">
        <v>1</v>
      </c>
      <c r="T87" s="1">
        <v>63</v>
      </c>
    </row>
    <row r="88" spans="1:20" ht="15.75" customHeight="1" x14ac:dyDescent="0.2">
      <c r="A88" s="1">
        <v>19</v>
      </c>
      <c r="B88" s="1" t="s">
        <v>125</v>
      </c>
      <c r="C88" s="1" t="s">
        <v>24</v>
      </c>
      <c r="D88" s="1">
        <v>60</v>
      </c>
      <c r="E88" s="5">
        <v>158.66666666666669</v>
      </c>
      <c r="F88" s="5">
        <v>0</v>
      </c>
      <c r="G88" s="1">
        <v>10000</v>
      </c>
      <c r="H88" s="1">
        <v>0</v>
      </c>
      <c r="I88" s="1">
        <v>0</v>
      </c>
      <c r="J88" s="1">
        <v>0</v>
      </c>
      <c r="K88" s="1" t="s">
        <v>94</v>
      </c>
      <c r="L88" s="5">
        <v>0</v>
      </c>
      <c r="N88" s="5">
        <v>218.66666666666669</v>
      </c>
      <c r="O88" s="1">
        <v>88</v>
      </c>
      <c r="Q88" s="1">
        <v>0.1</v>
      </c>
      <c r="R88" s="1">
        <v>0.1</v>
      </c>
      <c r="S88" s="6">
        <v>1</v>
      </c>
      <c r="T88" s="1">
        <v>63</v>
      </c>
    </row>
    <row r="89" spans="1:20" ht="15.75" customHeight="1" x14ac:dyDescent="0.2">
      <c r="A89" s="1">
        <v>109</v>
      </c>
      <c r="B89" s="1" t="s">
        <v>126</v>
      </c>
      <c r="C89" s="1" t="s">
        <v>24</v>
      </c>
      <c r="D89" s="1">
        <v>30</v>
      </c>
      <c r="E89" s="5">
        <v>183</v>
      </c>
      <c r="F89" s="5">
        <v>0</v>
      </c>
      <c r="G89" s="1">
        <v>10000</v>
      </c>
      <c r="H89" s="1">
        <v>0</v>
      </c>
      <c r="I89" s="1">
        <v>0</v>
      </c>
      <c r="J89" s="1">
        <v>0</v>
      </c>
      <c r="K89" s="1" t="s">
        <v>94</v>
      </c>
      <c r="L89" s="5">
        <v>0</v>
      </c>
      <c r="N89" s="5">
        <v>213</v>
      </c>
      <c r="O89" s="1">
        <v>89</v>
      </c>
      <c r="Q89" s="1">
        <v>0.1</v>
      </c>
      <c r="R89" s="1">
        <v>0.1</v>
      </c>
      <c r="S89" s="6">
        <v>1</v>
      </c>
      <c r="T89" s="1">
        <v>63</v>
      </c>
    </row>
    <row r="90" spans="1:20" ht="15.75" customHeight="1" x14ac:dyDescent="0.2">
      <c r="A90" s="1">
        <v>36</v>
      </c>
      <c r="B90" s="1" t="s">
        <v>127</v>
      </c>
      <c r="C90" s="1" t="s">
        <v>24</v>
      </c>
      <c r="D90" s="1">
        <v>60</v>
      </c>
      <c r="E90" s="5">
        <v>147</v>
      </c>
      <c r="F90" s="5">
        <v>0</v>
      </c>
      <c r="G90" s="1">
        <v>10000</v>
      </c>
      <c r="H90" s="1">
        <v>0</v>
      </c>
      <c r="I90" s="1">
        <v>0</v>
      </c>
      <c r="J90" s="1">
        <v>0</v>
      </c>
      <c r="K90" s="1" t="s">
        <v>94</v>
      </c>
      <c r="L90" s="5">
        <v>0</v>
      </c>
      <c r="N90" s="5">
        <v>207</v>
      </c>
      <c r="O90" s="1">
        <v>92</v>
      </c>
      <c r="Q90" s="1">
        <v>0.1</v>
      </c>
      <c r="R90" s="1">
        <v>0.1</v>
      </c>
      <c r="S90" s="6">
        <v>1</v>
      </c>
      <c r="T90" s="1">
        <v>63</v>
      </c>
    </row>
    <row r="91" spans="1:20" ht="15.75" customHeight="1" x14ac:dyDescent="0.2">
      <c r="A91" s="1">
        <v>79</v>
      </c>
      <c r="B91" s="1" t="s">
        <v>128</v>
      </c>
      <c r="C91" s="1" t="s">
        <v>24</v>
      </c>
      <c r="D91" s="1">
        <v>60</v>
      </c>
      <c r="E91" s="5">
        <v>0</v>
      </c>
      <c r="F91" s="5">
        <v>90</v>
      </c>
      <c r="G91" s="1">
        <v>10000</v>
      </c>
      <c r="H91" s="1">
        <v>0</v>
      </c>
      <c r="I91" s="1">
        <v>0</v>
      </c>
      <c r="J91" s="1">
        <v>0</v>
      </c>
      <c r="K91" s="1" t="s">
        <v>33</v>
      </c>
      <c r="L91" s="5">
        <v>0</v>
      </c>
      <c r="M91" s="1">
        <v>50</v>
      </c>
      <c r="N91" s="5">
        <v>200</v>
      </c>
      <c r="O91" s="1">
        <v>93</v>
      </c>
      <c r="Q91" s="1">
        <v>11296</v>
      </c>
      <c r="R91" s="1">
        <v>11296</v>
      </c>
      <c r="S91" s="6">
        <v>1</v>
      </c>
      <c r="T91" s="1">
        <v>63</v>
      </c>
    </row>
    <row r="92" spans="1:20" ht="15.75" customHeight="1" x14ac:dyDescent="0.2">
      <c r="A92" s="1">
        <v>47</v>
      </c>
      <c r="B92" s="1" t="s">
        <v>129</v>
      </c>
      <c r="C92" s="1" t="s">
        <v>24</v>
      </c>
      <c r="D92" s="1">
        <v>60</v>
      </c>
      <c r="E92" s="5">
        <v>100.66666666666667</v>
      </c>
      <c r="F92" s="5">
        <v>0</v>
      </c>
      <c r="G92" s="1">
        <v>10000</v>
      </c>
      <c r="H92" s="1">
        <v>0</v>
      </c>
      <c r="I92" s="1">
        <v>0</v>
      </c>
      <c r="J92" s="1">
        <v>0</v>
      </c>
      <c r="K92" s="1" t="s">
        <v>94</v>
      </c>
      <c r="L92" s="5">
        <v>0</v>
      </c>
      <c r="N92" s="5">
        <v>160.66666666666669</v>
      </c>
      <c r="O92" s="1">
        <v>95</v>
      </c>
      <c r="Q92" s="1">
        <v>0.1</v>
      </c>
      <c r="R92" s="1">
        <v>0.1</v>
      </c>
      <c r="S92" s="6">
        <v>1</v>
      </c>
      <c r="T92" s="1">
        <v>63</v>
      </c>
    </row>
    <row r="93" spans="1:20" ht="15.75" customHeight="1" x14ac:dyDescent="0.2">
      <c r="A93" s="1">
        <v>136</v>
      </c>
      <c r="B93" s="1" t="s">
        <v>130</v>
      </c>
      <c r="C93" s="1" t="s">
        <v>24</v>
      </c>
      <c r="D93" s="1">
        <v>60</v>
      </c>
      <c r="E93" s="5">
        <v>0</v>
      </c>
      <c r="F93" s="5">
        <v>0</v>
      </c>
      <c r="G93" s="1">
        <v>10000</v>
      </c>
      <c r="H93" s="1">
        <v>0</v>
      </c>
      <c r="I93" s="1">
        <v>0</v>
      </c>
      <c r="J93" s="1">
        <v>0</v>
      </c>
      <c r="K93" s="1" t="s">
        <v>94</v>
      </c>
      <c r="L93" s="5">
        <v>0</v>
      </c>
      <c r="M93" s="1">
        <v>50</v>
      </c>
      <c r="N93" s="5">
        <v>110</v>
      </c>
      <c r="O93" s="1">
        <v>98</v>
      </c>
      <c r="Q93" s="1">
        <v>0.1</v>
      </c>
      <c r="R93" s="1">
        <v>0.1</v>
      </c>
      <c r="S93" s="6">
        <v>1</v>
      </c>
      <c r="T93" s="1">
        <v>63</v>
      </c>
    </row>
    <row r="94" spans="1:20" ht="15.75" customHeight="1" x14ac:dyDescent="0.2">
      <c r="A94" s="1">
        <v>147</v>
      </c>
      <c r="B94" s="1" t="s">
        <v>131</v>
      </c>
      <c r="C94" s="1" t="s">
        <v>24</v>
      </c>
      <c r="D94" s="1">
        <v>60</v>
      </c>
      <c r="E94" s="5">
        <v>0</v>
      </c>
      <c r="F94" s="5">
        <v>0</v>
      </c>
      <c r="G94" s="1">
        <v>10000</v>
      </c>
      <c r="H94" s="1">
        <v>0</v>
      </c>
      <c r="I94" s="1">
        <v>0</v>
      </c>
      <c r="J94" s="1">
        <v>0</v>
      </c>
      <c r="K94" s="1" t="s">
        <v>94</v>
      </c>
      <c r="L94" s="5">
        <v>0</v>
      </c>
      <c r="N94" s="5">
        <v>60</v>
      </c>
      <c r="O94" s="1">
        <v>99</v>
      </c>
      <c r="S94" s="6"/>
    </row>
    <row r="95" spans="1:20" ht="15.75" customHeight="1" x14ac:dyDescent="0.2">
      <c r="E95" s="5"/>
      <c r="F95" s="5"/>
      <c r="L95" s="5"/>
      <c r="N95" s="5"/>
      <c r="S95" s="6"/>
    </row>
    <row r="96" spans="1:20" ht="15.75" customHeight="1" x14ac:dyDescent="0.2">
      <c r="E96" s="5"/>
      <c r="F96" s="5"/>
      <c r="L96" s="5"/>
      <c r="N96" s="5"/>
      <c r="S96" s="6"/>
    </row>
    <row r="97" spans="5:19" ht="15.75" customHeight="1" x14ac:dyDescent="0.2">
      <c r="E97" s="5"/>
      <c r="F97" s="5"/>
      <c r="L97" s="5"/>
      <c r="N97" s="5"/>
      <c r="S97" s="6"/>
    </row>
    <row r="98" spans="5:19" ht="15.75" customHeight="1" x14ac:dyDescent="0.2">
      <c r="E98" s="5"/>
      <c r="F98" s="5"/>
      <c r="L98" s="5"/>
      <c r="N98" s="5"/>
      <c r="S98" s="6"/>
    </row>
    <row r="99" spans="5:19" ht="15.75" customHeight="1" x14ac:dyDescent="0.2">
      <c r="E99" s="5"/>
      <c r="F99" s="5"/>
      <c r="L99" s="5"/>
      <c r="N99" s="5"/>
      <c r="S99" s="6"/>
    </row>
    <row r="100" spans="5:19" ht="15.75" customHeight="1" x14ac:dyDescent="0.2">
      <c r="E100" s="5"/>
      <c r="F100" s="5"/>
      <c r="L100" s="5"/>
      <c r="N100" s="5"/>
      <c r="S100" s="6"/>
    </row>
    <row r="101" spans="5:19" ht="15.75" customHeight="1" x14ac:dyDescent="0.2">
      <c r="E101" s="5"/>
      <c r="F101" s="5"/>
      <c r="L101" s="5"/>
      <c r="N101" s="5"/>
      <c r="S101" s="6"/>
    </row>
    <row r="102" spans="5:19" ht="15.75" customHeight="1" x14ac:dyDescent="0.2">
      <c r="E102" s="5"/>
      <c r="F102" s="5"/>
      <c r="L102" s="5"/>
      <c r="N102" s="5"/>
      <c r="S102" s="6"/>
    </row>
    <row r="103" spans="5:19" ht="15.75" customHeight="1" x14ac:dyDescent="0.2">
      <c r="E103" s="5"/>
      <c r="F103" s="5"/>
      <c r="L103" s="5"/>
      <c r="N103" s="5"/>
      <c r="S103" s="6"/>
    </row>
    <row r="104" spans="5:19" ht="15.75" customHeight="1" x14ac:dyDescent="0.2">
      <c r="E104" s="5"/>
      <c r="F104" s="5"/>
      <c r="L104" s="5"/>
      <c r="N104" s="5"/>
      <c r="S104" s="6"/>
    </row>
    <row r="105" spans="5:19" ht="15.75" customHeight="1" x14ac:dyDescent="0.2">
      <c r="E105" s="5"/>
      <c r="F105" s="5"/>
      <c r="L105" s="5"/>
      <c r="N105" s="5"/>
      <c r="S105" s="6"/>
    </row>
    <row r="106" spans="5:19" ht="15.75" customHeight="1" x14ac:dyDescent="0.2">
      <c r="E106" s="5"/>
      <c r="F106" s="5"/>
      <c r="L106" s="5"/>
      <c r="N106" s="5"/>
      <c r="S106" s="6"/>
    </row>
    <row r="107" spans="5:19" ht="15.75" customHeight="1" x14ac:dyDescent="0.2">
      <c r="E107" s="5"/>
      <c r="F107" s="5"/>
      <c r="L107" s="5"/>
      <c r="N107" s="5"/>
      <c r="S107" s="6"/>
    </row>
    <row r="108" spans="5:19" ht="15.75" customHeight="1" x14ac:dyDescent="0.2">
      <c r="E108" s="5"/>
      <c r="F108" s="5"/>
      <c r="L108" s="5"/>
      <c r="N108" s="5"/>
      <c r="S108" s="6"/>
    </row>
    <row r="109" spans="5:19" ht="15.75" customHeight="1" x14ac:dyDescent="0.2">
      <c r="E109" s="5"/>
      <c r="F109" s="5"/>
      <c r="L109" s="5"/>
      <c r="N109" s="5"/>
      <c r="S109" s="6"/>
    </row>
    <row r="110" spans="5:19" ht="15.75" customHeight="1" x14ac:dyDescent="0.2">
      <c r="E110" s="5"/>
      <c r="F110" s="5"/>
      <c r="L110" s="5"/>
      <c r="N110" s="5"/>
      <c r="S110" s="6"/>
    </row>
    <row r="111" spans="5:19" ht="15.75" customHeight="1" x14ac:dyDescent="0.2">
      <c r="E111" s="5"/>
      <c r="F111" s="5"/>
      <c r="L111" s="5"/>
      <c r="N111" s="5"/>
      <c r="S111" s="6"/>
    </row>
    <row r="112" spans="5:19" ht="15.75" customHeight="1" x14ac:dyDescent="0.2">
      <c r="E112" s="5"/>
      <c r="F112" s="5"/>
      <c r="L112" s="5"/>
      <c r="N112" s="5"/>
      <c r="S112" s="6"/>
    </row>
    <row r="113" spans="5:19" ht="15.75" customHeight="1" x14ac:dyDescent="0.2">
      <c r="E113" s="5"/>
      <c r="F113" s="5"/>
      <c r="L113" s="5"/>
      <c r="N113" s="5"/>
      <c r="S113" s="6"/>
    </row>
    <row r="114" spans="5:19" ht="15.75" customHeight="1" x14ac:dyDescent="0.2">
      <c r="E114" s="5"/>
      <c r="F114" s="5"/>
      <c r="L114" s="5"/>
      <c r="N114" s="5"/>
      <c r="S114" s="6"/>
    </row>
    <row r="115" spans="5:19" ht="15.75" customHeight="1" x14ac:dyDescent="0.2">
      <c r="E115" s="5"/>
      <c r="F115" s="5"/>
      <c r="L115" s="5"/>
      <c r="N115" s="5"/>
      <c r="S115" s="6"/>
    </row>
    <row r="116" spans="5:19" ht="15.75" customHeight="1" x14ac:dyDescent="0.2">
      <c r="E116" s="5"/>
      <c r="F116" s="5"/>
      <c r="L116" s="5"/>
      <c r="N116" s="5"/>
      <c r="S116" s="6"/>
    </row>
    <row r="117" spans="5:19" ht="15.75" customHeight="1" x14ac:dyDescent="0.2">
      <c r="E117" s="5"/>
      <c r="F117" s="5"/>
      <c r="L117" s="5"/>
      <c r="N117" s="5"/>
      <c r="S117" s="6"/>
    </row>
    <row r="118" spans="5:19" ht="15.75" customHeight="1" x14ac:dyDescent="0.2">
      <c r="E118" s="5"/>
      <c r="F118" s="5"/>
      <c r="L118" s="5"/>
      <c r="N118" s="5"/>
      <c r="S118" s="6"/>
    </row>
    <row r="119" spans="5:19" ht="15.75" customHeight="1" x14ac:dyDescent="0.2">
      <c r="E119" s="5"/>
      <c r="F119" s="5"/>
      <c r="L119" s="5"/>
      <c r="N119" s="5"/>
      <c r="S119" s="6"/>
    </row>
    <row r="120" spans="5:19" ht="15.75" customHeight="1" x14ac:dyDescent="0.2">
      <c r="E120" s="5"/>
      <c r="F120" s="5"/>
      <c r="L120" s="5"/>
      <c r="N120" s="5"/>
      <c r="S120" s="6"/>
    </row>
    <row r="121" spans="5:19" ht="15.75" customHeight="1" x14ac:dyDescent="0.2">
      <c r="E121" s="5"/>
      <c r="F121" s="5"/>
      <c r="L121" s="5"/>
      <c r="N121" s="5"/>
      <c r="S121" s="6"/>
    </row>
    <row r="122" spans="5:19" ht="15.75" customHeight="1" x14ac:dyDescent="0.2">
      <c r="E122" s="5"/>
      <c r="F122" s="5"/>
      <c r="L122" s="5"/>
      <c r="N122" s="5"/>
      <c r="S122" s="6"/>
    </row>
    <row r="123" spans="5:19" ht="15.75" customHeight="1" x14ac:dyDescent="0.2">
      <c r="E123" s="5"/>
      <c r="F123" s="5"/>
      <c r="L123" s="5"/>
      <c r="N123" s="5"/>
      <c r="S123" s="6"/>
    </row>
    <row r="124" spans="5:19" ht="15.75" customHeight="1" x14ac:dyDescent="0.2">
      <c r="E124" s="5"/>
      <c r="F124" s="5"/>
      <c r="L124" s="5"/>
      <c r="N124" s="5"/>
      <c r="S124" s="6"/>
    </row>
    <row r="125" spans="5:19" ht="15.75" customHeight="1" x14ac:dyDescent="0.2">
      <c r="E125" s="5"/>
      <c r="F125" s="5"/>
      <c r="L125" s="5"/>
      <c r="N125" s="5"/>
      <c r="S125" s="6"/>
    </row>
    <row r="126" spans="5:19" ht="15.75" customHeight="1" x14ac:dyDescent="0.2">
      <c r="E126" s="5"/>
      <c r="F126" s="5"/>
      <c r="L126" s="5"/>
      <c r="N126" s="5"/>
      <c r="S126" s="6"/>
    </row>
    <row r="127" spans="5:19" ht="15.75" customHeight="1" x14ac:dyDescent="0.2">
      <c r="E127" s="5"/>
      <c r="F127" s="5"/>
      <c r="L127" s="5"/>
      <c r="N127" s="5"/>
      <c r="S127" s="6"/>
    </row>
    <row r="128" spans="5:19" ht="15.75" customHeight="1" x14ac:dyDescent="0.2">
      <c r="E128" s="5"/>
      <c r="F128" s="5"/>
      <c r="L128" s="5"/>
      <c r="N128" s="5"/>
      <c r="S128" s="6"/>
    </row>
    <row r="129" spans="5:19" ht="15.75" customHeight="1" x14ac:dyDescent="0.2">
      <c r="E129" s="5"/>
      <c r="F129" s="5"/>
      <c r="L129" s="5"/>
      <c r="N129" s="5"/>
      <c r="S129" s="6"/>
    </row>
    <row r="130" spans="5:19" ht="15.75" customHeight="1" x14ac:dyDescent="0.2">
      <c r="E130" s="5"/>
      <c r="F130" s="5"/>
      <c r="L130" s="5"/>
      <c r="N130" s="5"/>
      <c r="S130" s="6"/>
    </row>
    <row r="131" spans="5:19" ht="15.75" customHeight="1" x14ac:dyDescent="0.2">
      <c r="E131" s="5"/>
      <c r="F131" s="5"/>
      <c r="L131" s="5"/>
      <c r="N131" s="5"/>
      <c r="S131" s="6"/>
    </row>
    <row r="132" spans="5:19" ht="15.75" customHeight="1" x14ac:dyDescent="0.2">
      <c r="E132" s="5"/>
      <c r="F132" s="5"/>
      <c r="L132" s="5"/>
      <c r="N132" s="5"/>
      <c r="S132" s="6"/>
    </row>
    <row r="133" spans="5:19" ht="15.75" customHeight="1" x14ac:dyDescent="0.2">
      <c r="E133" s="5"/>
      <c r="F133" s="5"/>
      <c r="L133" s="5"/>
      <c r="N133" s="5"/>
      <c r="S133" s="6"/>
    </row>
    <row r="134" spans="5:19" ht="15.75" customHeight="1" x14ac:dyDescent="0.2">
      <c r="E134" s="5"/>
      <c r="F134" s="5"/>
      <c r="L134" s="5"/>
      <c r="N134" s="5"/>
      <c r="S134" s="6"/>
    </row>
    <row r="135" spans="5:19" ht="15.75" customHeight="1" x14ac:dyDescent="0.2">
      <c r="E135" s="5"/>
      <c r="F135" s="5"/>
      <c r="L135" s="5"/>
      <c r="N135" s="5"/>
      <c r="S135" s="6"/>
    </row>
    <row r="136" spans="5:19" ht="15.75" customHeight="1" x14ac:dyDescent="0.2">
      <c r="E136" s="5"/>
      <c r="F136" s="5"/>
      <c r="L136" s="5"/>
      <c r="N136" s="5"/>
      <c r="S136" s="6"/>
    </row>
    <row r="137" spans="5:19" ht="15.75" customHeight="1" x14ac:dyDescent="0.2">
      <c r="E137" s="5"/>
      <c r="F137" s="5"/>
      <c r="L137" s="5"/>
      <c r="N137" s="5"/>
      <c r="S137" s="6"/>
    </row>
    <row r="138" spans="5:19" ht="15.75" customHeight="1" x14ac:dyDescent="0.2">
      <c r="E138" s="5"/>
      <c r="F138" s="5"/>
      <c r="L138" s="5"/>
      <c r="N138" s="5"/>
      <c r="S138" s="6"/>
    </row>
    <row r="139" spans="5:19" ht="15.75" customHeight="1" x14ac:dyDescent="0.2">
      <c r="E139" s="5"/>
      <c r="F139" s="5"/>
      <c r="L139" s="5"/>
      <c r="N139" s="5"/>
      <c r="S139" s="6"/>
    </row>
    <row r="140" spans="5:19" ht="15.75" customHeight="1" x14ac:dyDescent="0.2">
      <c r="E140" s="5"/>
      <c r="F140" s="5"/>
      <c r="L140" s="5"/>
      <c r="N140" s="5"/>
      <c r="S140" s="6"/>
    </row>
    <row r="141" spans="5:19" ht="15.75" customHeight="1" x14ac:dyDescent="0.2">
      <c r="E141" s="5"/>
      <c r="F141" s="5"/>
      <c r="L141" s="5"/>
      <c r="N141" s="5"/>
      <c r="S141" s="6"/>
    </row>
    <row r="142" spans="5:19" ht="15.75" customHeight="1" x14ac:dyDescent="0.2">
      <c r="E142" s="5"/>
      <c r="F142" s="5"/>
      <c r="L142" s="5"/>
      <c r="N142" s="5"/>
      <c r="S142" s="6"/>
    </row>
    <row r="143" spans="5:19" ht="15.75" customHeight="1" x14ac:dyDescent="0.2">
      <c r="E143" s="5"/>
      <c r="F143" s="5"/>
      <c r="L143" s="5"/>
      <c r="N143" s="5"/>
      <c r="S143" s="6"/>
    </row>
    <row r="144" spans="5:19" ht="15.75" customHeight="1" x14ac:dyDescent="0.2">
      <c r="E144" s="5"/>
      <c r="F144" s="5"/>
      <c r="L144" s="5"/>
      <c r="N144" s="5"/>
      <c r="S144" s="6"/>
    </row>
    <row r="145" spans="5:19" ht="15.75" customHeight="1" x14ac:dyDescent="0.2">
      <c r="E145" s="5"/>
      <c r="F145" s="5"/>
      <c r="L145" s="5"/>
      <c r="N145" s="5"/>
      <c r="S145" s="6"/>
    </row>
    <row r="146" spans="5:19" ht="15.75" customHeight="1" x14ac:dyDescent="0.2">
      <c r="E146" s="5"/>
      <c r="F146" s="5"/>
      <c r="L146" s="5"/>
      <c r="N146" s="5"/>
      <c r="S146" s="6"/>
    </row>
    <row r="147" spans="5:19" ht="15.75" customHeight="1" x14ac:dyDescent="0.2">
      <c r="E147" s="5"/>
      <c r="F147" s="5"/>
      <c r="L147" s="5"/>
      <c r="N147" s="5"/>
      <c r="S147" s="6"/>
    </row>
    <row r="148" spans="5:19" ht="15.75" customHeight="1" x14ac:dyDescent="0.2">
      <c r="E148" s="5"/>
      <c r="F148" s="5"/>
      <c r="L148" s="5"/>
      <c r="N148" s="5"/>
      <c r="S148" s="6"/>
    </row>
    <row r="149" spans="5:19" ht="15.75" customHeight="1" x14ac:dyDescent="0.2">
      <c r="E149" s="5"/>
      <c r="F149" s="5"/>
      <c r="L149" s="5"/>
      <c r="N149" s="5"/>
      <c r="S149" s="6"/>
    </row>
    <row r="150" spans="5:19" ht="15.75" customHeight="1" x14ac:dyDescent="0.2">
      <c r="E150" s="5"/>
      <c r="F150" s="5"/>
      <c r="L150" s="5"/>
      <c r="N150" s="5"/>
      <c r="S150" s="6"/>
    </row>
    <row r="151" spans="5:19" ht="15.75" customHeight="1" x14ac:dyDescent="0.2">
      <c r="E151" s="5"/>
      <c r="F151" s="5"/>
      <c r="L151" s="5"/>
      <c r="N151" s="5"/>
      <c r="S151" s="6"/>
    </row>
    <row r="152" spans="5:19" ht="15.75" customHeight="1" x14ac:dyDescent="0.2">
      <c r="E152" s="5"/>
      <c r="F152" s="5"/>
      <c r="L152" s="5"/>
      <c r="N152" s="5"/>
      <c r="S152" s="6"/>
    </row>
    <row r="153" spans="5:19" ht="15.75" customHeight="1" x14ac:dyDescent="0.2">
      <c r="E153" s="5"/>
      <c r="F153" s="5"/>
      <c r="L153" s="5"/>
      <c r="N153" s="5"/>
      <c r="S153" s="6"/>
    </row>
    <row r="154" spans="5:19" ht="15.75" customHeight="1" x14ac:dyDescent="0.2">
      <c r="E154" s="5"/>
      <c r="F154" s="5"/>
      <c r="L154" s="5"/>
      <c r="N154" s="5"/>
      <c r="S154" s="6"/>
    </row>
    <row r="155" spans="5:19" ht="15.75" customHeight="1" x14ac:dyDescent="0.2">
      <c r="E155" s="5"/>
      <c r="F155" s="5"/>
      <c r="L155" s="5"/>
      <c r="N155" s="5"/>
      <c r="S155" s="6"/>
    </row>
    <row r="156" spans="5:19" ht="15.75" customHeight="1" x14ac:dyDescent="0.2">
      <c r="E156" s="5"/>
      <c r="F156" s="5"/>
      <c r="L156" s="5"/>
      <c r="N156" s="5"/>
      <c r="S156" s="6"/>
    </row>
    <row r="157" spans="5:19" ht="15.75" customHeight="1" x14ac:dyDescent="0.2">
      <c r="E157" s="5"/>
      <c r="F157" s="5"/>
      <c r="L157" s="5"/>
      <c r="N157" s="5"/>
      <c r="S157" s="6"/>
    </row>
    <row r="158" spans="5:19" ht="15.75" customHeight="1" x14ac:dyDescent="0.2">
      <c r="E158" s="5"/>
      <c r="F158" s="5"/>
      <c r="L158" s="5"/>
      <c r="N158" s="5"/>
      <c r="S158" s="6"/>
    </row>
    <row r="159" spans="5:19" ht="15.75" customHeight="1" x14ac:dyDescent="0.2">
      <c r="E159" s="5"/>
      <c r="F159" s="5"/>
      <c r="L159" s="5"/>
      <c r="N159" s="5"/>
      <c r="S159" s="6"/>
    </row>
    <row r="160" spans="5:19" ht="15.75" customHeight="1" x14ac:dyDescent="0.2">
      <c r="E160" s="5"/>
      <c r="F160" s="5"/>
      <c r="L160" s="5"/>
      <c r="N160" s="5"/>
      <c r="S160" s="6"/>
    </row>
    <row r="161" spans="5:19" ht="15.75" customHeight="1" x14ac:dyDescent="0.2">
      <c r="E161" s="5"/>
      <c r="F161" s="5"/>
      <c r="L161" s="5"/>
      <c r="N161" s="5"/>
      <c r="S161" s="6"/>
    </row>
    <row r="162" spans="5:19" ht="15.75" customHeight="1" x14ac:dyDescent="0.2">
      <c r="E162" s="5"/>
      <c r="F162" s="5"/>
      <c r="L162" s="5"/>
      <c r="N162" s="5"/>
      <c r="S162" s="6"/>
    </row>
    <row r="163" spans="5:19" ht="15.75" customHeight="1" x14ac:dyDescent="0.2">
      <c r="E163" s="5"/>
      <c r="F163" s="5"/>
      <c r="L163" s="5"/>
      <c r="N163" s="5"/>
      <c r="S163" s="6"/>
    </row>
    <row r="164" spans="5:19" ht="15.75" customHeight="1" x14ac:dyDescent="0.2">
      <c r="E164" s="5"/>
      <c r="F164" s="5"/>
      <c r="L164" s="5"/>
      <c r="N164" s="5"/>
      <c r="S164" s="6"/>
    </row>
    <row r="165" spans="5:19" ht="15.75" customHeight="1" x14ac:dyDescent="0.2">
      <c r="E165" s="5"/>
      <c r="F165" s="5"/>
      <c r="L165" s="5"/>
      <c r="N165" s="5"/>
      <c r="S165" s="6"/>
    </row>
    <row r="166" spans="5:19" ht="15.75" customHeight="1" x14ac:dyDescent="0.2">
      <c r="E166" s="5"/>
      <c r="F166" s="5"/>
      <c r="L166" s="5"/>
      <c r="N166" s="5"/>
      <c r="S166" s="6"/>
    </row>
    <row r="167" spans="5:19" ht="15.75" customHeight="1" x14ac:dyDescent="0.2">
      <c r="E167" s="5"/>
      <c r="F167" s="5"/>
      <c r="L167" s="5"/>
      <c r="N167" s="5"/>
      <c r="S167" s="6"/>
    </row>
    <row r="168" spans="5:19" ht="15.75" customHeight="1" x14ac:dyDescent="0.2">
      <c r="E168" s="5"/>
      <c r="F168" s="5"/>
      <c r="L168" s="5"/>
      <c r="N168" s="5"/>
      <c r="S168" s="6"/>
    </row>
    <row r="169" spans="5:19" ht="15.75" customHeight="1" x14ac:dyDescent="0.2">
      <c r="E169" s="5"/>
      <c r="F169" s="5"/>
      <c r="L169" s="5"/>
      <c r="N169" s="5"/>
      <c r="S169" s="6"/>
    </row>
    <row r="170" spans="5:19" ht="15.75" customHeight="1" x14ac:dyDescent="0.2">
      <c r="E170" s="5"/>
      <c r="F170" s="5"/>
      <c r="L170" s="5"/>
      <c r="N170" s="5"/>
      <c r="S170" s="6"/>
    </row>
    <row r="171" spans="5:19" ht="15.75" customHeight="1" x14ac:dyDescent="0.2">
      <c r="E171" s="5"/>
      <c r="F171" s="5"/>
      <c r="L171" s="5"/>
      <c r="N171" s="5"/>
      <c r="S171" s="6"/>
    </row>
    <row r="172" spans="5:19" ht="15.75" customHeight="1" x14ac:dyDescent="0.2">
      <c r="E172" s="5"/>
      <c r="F172" s="5"/>
      <c r="L172" s="5"/>
      <c r="N172" s="5"/>
      <c r="S172" s="6"/>
    </row>
    <row r="173" spans="5:19" ht="15.75" customHeight="1" x14ac:dyDescent="0.2">
      <c r="E173" s="5"/>
      <c r="F173" s="5"/>
      <c r="L173" s="5"/>
      <c r="N173" s="5"/>
      <c r="S173" s="6"/>
    </row>
    <row r="174" spans="5:19" ht="15.75" customHeight="1" x14ac:dyDescent="0.2">
      <c r="E174" s="5"/>
      <c r="F174" s="5"/>
      <c r="L174" s="5"/>
      <c r="N174" s="5"/>
      <c r="S174" s="6"/>
    </row>
    <row r="175" spans="5:19" ht="15.75" customHeight="1" x14ac:dyDescent="0.2">
      <c r="E175" s="5"/>
      <c r="F175" s="5"/>
      <c r="L175" s="5"/>
      <c r="N175" s="5"/>
      <c r="S175" s="6"/>
    </row>
    <row r="176" spans="5:19" ht="15.75" customHeight="1" x14ac:dyDescent="0.2">
      <c r="E176" s="5"/>
      <c r="F176" s="5"/>
      <c r="L176" s="5"/>
      <c r="N176" s="5"/>
      <c r="S176" s="6"/>
    </row>
    <row r="177" spans="5:19" ht="15.75" customHeight="1" x14ac:dyDescent="0.2">
      <c r="E177" s="5"/>
      <c r="F177" s="5"/>
      <c r="L177" s="5"/>
      <c r="N177" s="5"/>
      <c r="S177" s="6"/>
    </row>
    <row r="178" spans="5:19" ht="15.75" customHeight="1" x14ac:dyDescent="0.2">
      <c r="E178" s="5"/>
      <c r="F178" s="5"/>
      <c r="L178" s="5"/>
      <c r="N178" s="5"/>
      <c r="S178" s="6"/>
    </row>
    <row r="179" spans="5:19" ht="15.75" customHeight="1" x14ac:dyDescent="0.2">
      <c r="E179" s="5"/>
      <c r="F179" s="5"/>
      <c r="L179" s="5"/>
      <c r="N179" s="5"/>
      <c r="S179" s="6"/>
    </row>
    <row r="180" spans="5:19" ht="15.75" customHeight="1" x14ac:dyDescent="0.2">
      <c r="E180" s="5"/>
      <c r="F180" s="5"/>
      <c r="L180" s="5"/>
      <c r="N180" s="5"/>
      <c r="S180" s="6"/>
    </row>
    <row r="181" spans="5:19" ht="15.75" customHeight="1" x14ac:dyDescent="0.2">
      <c r="E181" s="5"/>
      <c r="F181" s="5"/>
      <c r="L181" s="5"/>
      <c r="N181" s="5"/>
      <c r="S181" s="6"/>
    </row>
    <row r="182" spans="5:19" ht="15.75" customHeight="1" x14ac:dyDescent="0.2">
      <c r="E182" s="5"/>
      <c r="F182" s="5"/>
      <c r="L182" s="5"/>
      <c r="N182" s="5"/>
      <c r="S182" s="6"/>
    </row>
    <row r="183" spans="5:19" ht="15.75" customHeight="1" x14ac:dyDescent="0.2">
      <c r="E183" s="5"/>
      <c r="F183" s="5"/>
      <c r="L183" s="5"/>
      <c r="N183" s="5"/>
      <c r="S183" s="6"/>
    </row>
    <row r="184" spans="5:19" ht="15.75" customHeight="1" x14ac:dyDescent="0.2">
      <c r="E184" s="5"/>
      <c r="F184" s="5"/>
      <c r="L184" s="5"/>
      <c r="N184" s="5"/>
      <c r="S184" s="6"/>
    </row>
    <row r="185" spans="5:19" ht="15.75" customHeight="1" x14ac:dyDescent="0.2">
      <c r="E185" s="5"/>
      <c r="F185" s="5"/>
      <c r="L185" s="5"/>
      <c r="N185" s="5"/>
      <c r="S185" s="6"/>
    </row>
    <row r="186" spans="5:19" ht="15.75" customHeight="1" x14ac:dyDescent="0.2">
      <c r="E186" s="5"/>
      <c r="F186" s="5"/>
      <c r="L186" s="5"/>
      <c r="N186" s="5"/>
      <c r="S186" s="6"/>
    </row>
    <row r="187" spans="5:19" ht="15.75" customHeight="1" x14ac:dyDescent="0.2">
      <c r="E187" s="5"/>
      <c r="F187" s="5"/>
      <c r="L187" s="5"/>
      <c r="N187" s="5"/>
      <c r="S187" s="6"/>
    </row>
    <row r="188" spans="5:19" ht="15.75" customHeight="1" x14ac:dyDescent="0.2">
      <c r="E188" s="5"/>
      <c r="F188" s="5"/>
      <c r="L188" s="5"/>
      <c r="N188" s="5"/>
      <c r="S188" s="6"/>
    </row>
    <row r="189" spans="5:19" ht="15.75" customHeight="1" x14ac:dyDescent="0.2">
      <c r="E189" s="5"/>
      <c r="F189" s="5"/>
      <c r="L189" s="5"/>
      <c r="N189" s="5"/>
      <c r="S189" s="6"/>
    </row>
    <row r="190" spans="5:19" ht="15.75" customHeight="1" x14ac:dyDescent="0.2">
      <c r="E190" s="5"/>
      <c r="F190" s="5"/>
      <c r="L190" s="5"/>
      <c r="N190" s="5"/>
      <c r="S190" s="6"/>
    </row>
    <row r="191" spans="5:19" ht="15.75" customHeight="1" x14ac:dyDescent="0.2">
      <c r="E191" s="5"/>
      <c r="F191" s="5"/>
      <c r="L191" s="5"/>
      <c r="N191" s="5"/>
      <c r="S191" s="6"/>
    </row>
    <row r="192" spans="5:19" ht="15.75" customHeight="1" x14ac:dyDescent="0.2">
      <c r="E192" s="5"/>
      <c r="F192" s="5"/>
      <c r="L192" s="5"/>
      <c r="N192" s="5"/>
      <c r="S192" s="6"/>
    </row>
    <row r="193" spans="5:19" ht="15.75" customHeight="1" x14ac:dyDescent="0.2">
      <c r="E193" s="5"/>
      <c r="F193" s="5"/>
      <c r="L193" s="5"/>
      <c r="N193" s="5"/>
      <c r="S193" s="6"/>
    </row>
    <row r="194" spans="5:19" ht="15.75" customHeight="1" x14ac:dyDescent="0.2">
      <c r="E194" s="5"/>
      <c r="F194" s="5"/>
      <c r="L194" s="5"/>
      <c r="N194" s="5"/>
      <c r="S194" s="6"/>
    </row>
    <row r="195" spans="5:19" ht="15.75" customHeight="1" x14ac:dyDescent="0.2">
      <c r="E195" s="5"/>
      <c r="F195" s="5"/>
      <c r="L195" s="5"/>
      <c r="N195" s="5"/>
      <c r="S195" s="6"/>
    </row>
    <row r="196" spans="5:19" ht="15.75" customHeight="1" x14ac:dyDescent="0.2">
      <c r="E196" s="5"/>
      <c r="F196" s="5"/>
      <c r="L196" s="5"/>
      <c r="N196" s="5"/>
      <c r="S196" s="6"/>
    </row>
    <row r="197" spans="5:19" ht="15.75" customHeight="1" x14ac:dyDescent="0.2">
      <c r="E197" s="5"/>
      <c r="F197" s="5"/>
      <c r="L197" s="5"/>
      <c r="N197" s="5"/>
      <c r="S197" s="6"/>
    </row>
    <row r="198" spans="5:19" ht="15.75" customHeight="1" x14ac:dyDescent="0.2">
      <c r="E198" s="5"/>
      <c r="F198" s="5"/>
      <c r="L198" s="5"/>
      <c r="N198" s="5"/>
      <c r="S198" s="6"/>
    </row>
    <row r="199" spans="5:19" ht="15.75" customHeight="1" x14ac:dyDescent="0.2">
      <c r="E199" s="5"/>
      <c r="F199" s="5"/>
      <c r="L199" s="5"/>
      <c r="N199" s="5"/>
      <c r="S199" s="6"/>
    </row>
    <row r="200" spans="5:19" ht="15.75" customHeight="1" x14ac:dyDescent="0.2">
      <c r="E200" s="5"/>
      <c r="F200" s="5"/>
      <c r="L200" s="5"/>
      <c r="N200" s="5"/>
      <c r="S200" s="6"/>
    </row>
    <row r="201" spans="5:19" ht="15.75" customHeight="1" x14ac:dyDescent="0.2">
      <c r="E201" s="5"/>
      <c r="F201" s="5"/>
      <c r="L201" s="5"/>
      <c r="N201" s="5"/>
      <c r="S201" s="6"/>
    </row>
    <row r="202" spans="5:19" ht="15.75" customHeight="1" x14ac:dyDescent="0.2">
      <c r="E202" s="5"/>
      <c r="F202" s="5"/>
      <c r="L202" s="5"/>
      <c r="N202" s="5"/>
      <c r="S202" s="6"/>
    </row>
    <row r="203" spans="5:19" ht="15.75" customHeight="1" x14ac:dyDescent="0.2">
      <c r="E203" s="5"/>
      <c r="F203" s="5"/>
      <c r="L203" s="5"/>
      <c r="N203" s="5"/>
      <c r="S203" s="6"/>
    </row>
    <row r="204" spans="5:19" ht="15.75" customHeight="1" x14ac:dyDescent="0.2">
      <c r="E204" s="5"/>
      <c r="F204" s="5"/>
      <c r="L204" s="5"/>
      <c r="N204" s="5"/>
      <c r="S204" s="6"/>
    </row>
    <row r="205" spans="5:19" ht="15.75" customHeight="1" x14ac:dyDescent="0.2">
      <c r="E205" s="5"/>
      <c r="F205" s="5"/>
      <c r="L205" s="5"/>
      <c r="N205" s="5"/>
      <c r="S205" s="6"/>
    </row>
    <row r="206" spans="5:19" ht="15.75" customHeight="1" x14ac:dyDescent="0.2">
      <c r="E206" s="5"/>
      <c r="F206" s="5"/>
      <c r="L206" s="5"/>
      <c r="N206" s="5"/>
      <c r="S206" s="6"/>
    </row>
    <row r="207" spans="5:19" ht="15.75" customHeight="1" x14ac:dyDescent="0.2">
      <c r="E207" s="5"/>
      <c r="F207" s="5"/>
      <c r="L207" s="5"/>
      <c r="N207" s="5"/>
      <c r="S207" s="6"/>
    </row>
    <row r="208" spans="5:19" ht="15.75" customHeight="1" x14ac:dyDescent="0.2">
      <c r="E208" s="5"/>
      <c r="F208" s="5"/>
      <c r="L208" s="5"/>
      <c r="N208" s="5"/>
      <c r="S208" s="6"/>
    </row>
    <row r="209" spans="5:19" ht="15.75" customHeight="1" x14ac:dyDescent="0.2">
      <c r="E209" s="5"/>
      <c r="F209" s="5"/>
      <c r="L209" s="5"/>
      <c r="N209" s="5"/>
      <c r="S209" s="6"/>
    </row>
    <row r="210" spans="5:19" ht="15.75" customHeight="1" x14ac:dyDescent="0.2">
      <c r="E210" s="5"/>
      <c r="F210" s="5"/>
      <c r="L210" s="5"/>
      <c r="N210" s="5"/>
      <c r="S210" s="6"/>
    </row>
    <row r="211" spans="5:19" ht="15.75" customHeight="1" x14ac:dyDescent="0.2">
      <c r="E211" s="5"/>
      <c r="F211" s="5"/>
      <c r="L211" s="5"/>
      <c r="N211" s="5"/>
      <c r="S211" s="6"/>
    </row>
    <row r="212" spans="5:19" ht="15.75" customHeight="1" x14ac:dyDescent="0.2">
      <c r="E212" s="5"/>
      <c r="F212" s="5"/>
      <c r="L212" s="5"/>
      <c r="N212" s="5"/>
      <c r="S212" s="6"/>
    </row>
    <row r="213" spans="5:19" ht="15.75" customHeight="1" x14ac:dyDescent="0.2">
      <c r="E213" s="5"/>
      <c r="F213" s="5"/>
      <c r="L213" s="5"/>
      <c r="N213" s="5"/>
      <c r="S213" s="6"/>
    </row>
    <row r="214" spans="5:19" ht="15.75" customHeight="1" x14ac:dyDescent="0.2">
      <c r="E214" s="5"/>
      <c r="F214" s="5"/>
      <c r="L214" s="5"/>
      <c r="N214" s="5"/>
      <c r="S214" s="6"/>
    </row>
    <row r="215" spans="5:19" ht="15.75" customHeight="1" x14ac:dyDescent="0.2">
      <c r="E215" s="5"/>
      <c r="F215" s="5"/>
      <c r="L215" s="5"/>
      <c r="N215" s="5"/>
      <c r="S215" s="6"/>
    </row>
    <row r="216" spans="5:19" ht="15.75" customHeight="1" x14ac:dyDescent="0.2">
      <c r="E216" s="5"/>
      <c r="F216" s="5"/>
      <c r="L216" s="5"/>
      <c r="N216" s="5"/>
      <c r="S216" s="6"/>
    </row>
    <row r="217" spans="5:19" ht="15.75" customHeight="1" x14ac:dyDescent="0.2">
      <c r="E217" s="5"/>
      <c r="F217" s="5"/>
      <c r="L217" s="5"/>
      <c r="N217" s="5"/>
      <c r="S217" s="6"/>
    </row>
    <row r="218" spans="5:19" ht="15.75" customHeight="1" x14ac:dyDescent="0.2">
      <c r="E218" s="5"/>
      <c r="F218" s="5"/>
      <c r="L218" s="5"/>
      <c r="N218" s="5"/>
      <c r="S218" s="6"/>
    </row>
    <row r="219" spans="5:19" ht="15.75" customHeight="1" x14ac:dyDescent="0.2">
      <c r="E219" s="5"/>
      <c r="F219" s="5"/>
      <c r="L219" s="5"/>
      <c r="N219" s="5"/>
      <c r="S219" s="6"/>
    </row>
    <row r="220" spans="5:19" ht="15.75" customHeight="1" x14ac:dyDescent="0.2">
      <c r="E220" s="5"/>
      <c r="F220" s="5"/>
      <c r="L220" s="5"/>
      <c r="N220" s="5"/>
      <c r="S220" s="6"/>
    </row>
    <row r="221" spans="5:19" ht="15.75" customHeight="1" x14ac:dyDescent="0.2">
      <c r="E221" s="5"/>
      <c r="F221" s="5"/>
      <c r="L221" s="5"/>
      <c r="N221" s="5"/>
      <c r="S221" s="6"/>
    </row>
    <row r="222" spans="5:19" ht="15.75" customHeight="1" x14ac:dyDescent="0.2">
      <c r="E222" s="5"/>
      <c r="F222" s="5"/>
      <c r="L222" s="5"/>
      <c r="N222" s="5"/>
      <c r="S222" s="6"/>
    </row>
    <row r="223" spans="5:19" ht="15.75" customHeight="1" x14ac:dyDescent="0.2">
      <c r="E223" s="5"/>
      <c r="F223" s="5"/>
      <c r="L223" s="5"/>
      <c r="N223" s="5"/>
      <c r="S223" s="6"/>
    </row>
    <row r="224" spans="5:19" ht="15.75" customHeight="1" x14ac:dyDescent="0.2">
      <c r="E224" s="5"/>
      <c r="F224" s="5"/>
      <c r="L224" s="5"/>
      <c r="N224" s="5"/>
      <c r="S224" s="6"/>
    </row>
    <row r="225" spans="5:19" ht="15.75" customHeight="1" x14ac:dyDescent="0.2">
      <c r="E225" s="5"/>
      <c r="F225" s="5"/>
      <c r="L225" s="5"/>
      <c r="N225" s="5"/>
      <c r="S225" s="6"/>
    </row>
    <row r="226" spans="5:19" ht="15.75" customHeight="1" x14ac:dyDescent="0.2">
      <c r="E226" s="5"/>
      <c r="F226" s="5"/>
      <c r="L226" s="5"/>
      <c r="N226" s="5"/>
      <c r="S226" s="6"/>
    </row>
    <row r="227" spans="5:19" ht="15.75" customHeight="1" x14ac:dyDescent="0.2">
      <c r="E227" s="5"/>
      <c r="F227" s="5"/>
      <c r="L227" s="5"/>
      <c r="N227" s="5"/>
      <c r="S227" s="6"/>
    </row>
    <row r="228" spans="5:19" ht="15.75" customHeight="1" x14ac:dyDescent="0.2">
      <c r="E228" s="5"/>
      <c r="F228" s="5"/>
      <c r="L228" s="5"/>
      <c r="N228" s="5"/>
      <c r="S228" s="6"/>
    </row>
    <row r="229" spans="5:19" ht="15.75" customHeight="1" x14ac:dyDescent="0.2">
      <c r="E229" s="5"/>
      <c r="F229" s="5"/>
      <c r="L229" s="5"/>
      <c r="N229" s="5"/>
      <c r="S229" s="6"/>
    </row>
    <row r="230" spans="5:19" ht="15.75" customHeight="1" x14ac:dyDescent="0.2">
      <c r="E230" s="5"/>
      <c r="F230" s="5"/>
      <c r="L230" s="5"/>
      <c r="N230" s="5"/>
      <c r="S230" s="6"/>
    </row>
    <row r="231" spans="5:19" ht="15.75" customHeight="1" x14ac:dyDescent="0.2">
      <c r="E231" s="5"/>
      <c r="F231" s="5"/>
      <c r="L231" s="5"/>
      <c r="N231" s="5"/>
      <c r="S231" s="6"/>
    </row>
    <row r="232" spans="5:19" ht="15.75" customHeight="1" x14ac:dyDescent="0.2">
      <c r="E232" s="5"/>
      <c r="F232" s="5"/>
      <c r="L232" s="5"/>
      <c r="N232" s="5"/>
      <c r="S232" s="6"/>
    </row>
    <row r="233" spans="5:19" ht="15.75" customHeight="1" x14ac:dyDescent="0.2">
      <c r="E233" s="5"/>
      <c r="F233" s="5"/>
      <c r="L233" s="5"/>
      <c r="N233" s="5"/>
      <c r="S233" s="6"/>
    </row>
    <row r="234" spans="5:19" ht="15.75" customHeight="1" x14ac:dyDescent="0.2">
      <c r="E234" s="5"/>
      <c r="F234" s="5"/>
      <c r="L234" s="5"/>
      <c r="N234" s="5"/>
      <c r="S234" s="6"/>
    </row>
    <row r="235" spans="5:19" ht="15.75" customHeight="1" x14ac:dyDescent="0.2">
      <c r="E235" s="5"/>
      <c r="F235" s="5"/>
      <c r="L235" s="5"/>
      <c r="N235" s="5"/>
      <c r="S235" s="6"/>
    </row>
    <row r="236" spans="5:19" ht="15.75" customHeight="1" x14ac:dyDescent="0.2">
      <c r="E236" s="5"/>
      <c r="F236" s="5"/>
      <c r="L236" s="5"/>
      <c r="N236" s="5"/>
      <c r="S236" s="6"/>
    </row>
    <row r="237" spans="5:19" ht="15.75" customHeight="1" x14ac:dyDescent="0.2">
      <c r="E237" s="5"/>
      <c r="F237" s="5"/>
      <c r="L237" s="5"/>
      <c r="N237" s="5"/>
      <c r="S237" s="6"/>
    </row>
    <row r="238" spans="5:19" ht="15.75" customHeight="1" x14ac:dyDescent="0.2">
      <c r="E238" s="5"/>
      <c r="F238" s="5"/>
      <c r="L238" s="5"/>
      <c r="N238" s="5"/>
      <c r="S238" s="6"/>
    </row>
    <row r="239" spans="5:19" ht="15.75" customHeight="1" x14ac:dyDescent="0.2">
      <c r="E239" s="5"/>
      <c r="F239" s="5"/>
      <c r="L239" s="5"/>
      <c r="N239" s="5"/>
      <c r="S239" s="6"/>
    </row>
    <row r="240" spans="5:19" ht="15.75" customHeight="1" x14ac:dyDescent="0.2">
      <c r="E240" s="5"/>
      <c r="F240" s="5"/>
      <c r="L240" s="5"/>
      <c r="N240" s="5"/>
      <c r="S240" s="6"/>
    </row>
    <row r="241" spans="5:19" ht="15.75" customHeight="1" x14ac:dyDescent="0.2">
      <c r="E241" s="5"/>
      <c r="F241" s="5"/>
      <c r="L241" s="5"/>
      <c r="N241" s="5"/>
      <c r="S241" s="6"/>
    </row>
    <row r="242" spans="5:19" ht="15.75" customHeight="1" x14ac:dyDescent="0.2">
      <c r="E242" s="5"/>
      <c r="F242" s="5"/>
      <c r="L242" s="5"/>
      <c r="N242" s="5"/>
      <c r="S242" s="6"/>
    </row>
    <row r="243" spans="5:19" ht="15.75" customHeight="1" x14ac:dyDescent="0.2">
      <c r="E243" s="5"/>
      <c r="F243" s="5"/>
      <c r="L243" s="5"/>
      <c r="N243" s="5"/>
      <c r="S243" s="6"/>
    </row>
    <row r="244" spans="5:19" ht="15.75" customHeight="1" x14ac:dyDescent="0.2">
      <c r="E244" s="5"/>
      <c r="F244" s="5"/>
      <c r="L244" s="5"/>
      <c r="N244" s="5"/>
      <c r="S244" s="6"/>
    </row>
    <row r="245" spans="5:19" ht="15.75" customHeight="1" x14ac:dyDescent="0.2">
      <c r="E245" s="5"/>
      <c r="F245" s="5"/>
      <c r="L245" s="5"/>
      <c r="N245" s="5"/>
      <c r="S245" s="6"/>
    </row>
    <row r="246" spans="5:19" ht="15.75" customHeight="1" x14ac:dyDescent="0.2">
      <c r="E246" s="5"/>
      <c r="F246" s="5"/>
      <c r="L246" s="5"/>
      <c r="N246" s="5"/>
      <c r="S246" s="6"/>
    </row>
    <row r="247" spans="5:19" ht="15.75" customHeight="1" x14ac:dyDescent="0.2">
      <c r="E247" s="5"/>
      <c r="F247" s="5"/>
      <c r="L247" s="5"/>
      <c r="N247" s="5"/>
      <c r="S247" s="6"/>
    </row>
    <row r="248" spans="5:19" ht="15.75" customHeight="1" x14ac:dyDescent="0.2">
      <c r="E248" s="5"/>
      <c r="F248" s="5"/>
      <c r="L248" s="5"/>
      <c r="N248" s="5"/>
      <c r="S248" s="6"/>
    </row>
    <row r="249" spans="5:19" ht="15.75" customHeight="1" x14ac:dyDescent="0.2">
      <c r="E249" s="5"/>
      <c r="F249" s="5"/>
      <c r="L249" s="5"/>
      <c r="N249" s="5"/>
      <c r="S249" s="6"/>
    </row>
    <row r="250" spans="5:19" ht="15.75" customHeight="1" x14ac:dyDescent="0.2">
      <c r="E250" s="5"/>
      <c r="F250" s="5"/>
      <c r="L250" s="5"/>
      <c r="N250" s="5"/>
      <c r="S250" s="6"/>
    </row>
    <row r="251" spans="5:19" ht="15.75" customHeight="1" x14ac:dyDescent="0.2">
      <c r="E251" s="5"/>
      <c r="F251" s="5"/>
      <c r="L251" s="5"/>
      <c r="N251" s="5"/>
      <c r="S251" s="6"/>
    </row>
    <row r="252" spans="5:19" ht="15.75" customHeight="1" x14ac:dyDescent="0.2">
      <c r="E252" s="5"/>
      <c r="F252" s="5"/>
      <c r="L252" s="5"/>
      <c r="N252" s="5"/>
      <c r="S252" s="6"/>
    </row>
    <row r="253" spans="5:19" ht="15.75" customHeight="1" x14ac:dyDescent="0.2">
      <c r="E253" s="5"/>
      <c r="F253" s="5"/>
      <c r="L253" s="5"/>
      <c r="N253" s="5"/>
      <c r="S253" s="6"/>
    </row>
    <row r="254" spans="5:19" ht="15.75" customHeight="1" x14ac:dyDescent="0.2">
      <c r="E254" s="5"/>
      <c r="F254" s="5"/>
      <c r="L254" s="5"/>
      <c r="N254" s="5"/>
      <c r="S254" s="6"/>
    </row>
    <row r="255" spans="5:19" ht="15.75" customHeight="1" x14ac:dyDescent="0.2">
      <c r="E255" s="5"/>
      <c r="F255" s="5"/>
      <c r="L255" s="5"/>
      <c r="N255" s="5"/>
      <c r="S255" s="6"/>
    </row>
    <row r="256" spans="5:19" ht="15.75" customHeight="1" x14ac:dyDescent="0.2">
      <c r="E256" s="5"/>
      <c r="F256" s="5"/>
      <c r="L256" s="5"/>
      <c r="N256" s="5"/>
      <c r="S256" s="6"/>
    </row>
    <row r="257" spans="5:19" ht="15.75" customHeight="1" x14ac:dyDescent="0.2">
      <c r="E257" s="5"/>
      <c r="F257" s="5"/>
      <c r="L257" s="5"/>
      <c r="N257" s="5"/>
      <c r="S257" s="6"/>
    </row>
    <row r="258" spans="5:19" ht="15.75" customHeight="1" x14ac:dyDescent="0.2">
      <c r="E258" s="5"/>
      <c r="F258" s="5"/>
      <c r="L258" s="5"/>
      <c r="N258" s="5"/>
      <c r="S258" s="6"/>
    </row>
    <row r="259" spans="5:19" ht="15.75" customHeight="1" x14ac:dyDescent="0.2">
      <c r="E259" s="5"/>
      <c r="F259" s="5"/>
      <c r="L259" s="5"/>
      <c r="N259" s="5"/>
      <c r="S259" s="6"/>
    </row>
    <row r="260" spans="5:19" ht="15.75" customHeight="1" x14ac:dyDescent="0.2">
      <c r="E260" s="5"/>
      <c r="F260" s="5"/>
      <c r="L260" s="5"/>
      <c r="N260" s="5"/>
      <c r="S260" s="6"/>
    </row>
    <row r="261" spans="5:19" ht="15.75" customHeight="1" x14ac:dyDescent="0.2">
      <c r="E261" s="5"/>
      <c r="F261" s="5"/>
      <c r="L261" s="5"/>
      <c r="N261" s="5"/>
      <c r="S261" s="6"/>
    </row>
    <row r="262" spans="5:19" ht="15.75" customHeight="1" x14ac:dyDescent="0.2">
      <c r="E262" s="5"/>
      <c r="F262" s="5"/>
      <c r="L262" s="5"/>
      <c r="N262" s="5"/>
      <c r="S262" s="6"/>
    </row>
    <row r="263" spans="5:19" ht="15.75" customHeight="1" x14ac:dyDescent="0.2">
      <c r="E263" s="5"/>
      <c r="F263" s="5"/>
      <c r="L263" s="5"/>
      <c r="N263" s="5"/>
      <c r="S263" s="6"/>
    </row>
    <row r="264" spans="5:19" ht="15.75" customHeight="1" x14ac:dyDescent="0.2">
      <c r="E264" s="5"/>
      <c r="F264" s="5"/>
      <c r="L264" s="5"/>
      <c r="N264" s="5"/>
      <c r="S264" s="6"/>
    </row>
    <row r="265" spans="5:19" ht="15.75" customHeight="1" x14ac:dyDescent="0.2">
      <c r="E265" s="5"/>
      <c r="F265" s="5"/>
      <c r="L265" s="5"/>
      <c r="N265" s="5"/>
      <c r="S265" s="6"/>
    </row>
    <row r="266" spans="5:19" ht="15.75" customHeight="1" x14ac:dyDescent="0.2">
      <c r="E266" s="5"/>
      <c r="F266" s="5"/>
      <c r="L266" s="5"/>
      <c r="N266" s="5"/>
      <c r="S266" s="6"/>
    </row>
    <row r="267" spans="5:19" ht="15.75" customHeight="1" x14ac:dyDescent="0.2">
      <c r="E267" s="5"/>
      <c r="F267" s="5"/>
      <c r="L267" s="5"/>
      <c r="N267" s="5"/>
      <c r="S267" s="6"/>
    </row>
    <row r="268" spans="5:19" ht="15.75" customHeight="1" x14ac:dyDescent="0.2">
      <c r="E268" s="5"/>
      <c r="F268" s="5"/>
      <c r="L268" s="5"/>
      <c r="N268" s="5"/>
      <c r="S268" s="6"/>
    </row>
    <row r="269" spans="5:19" ht="15.75" customHeight="1" x14ac:dyDescent="0.2">
      <c r="E269" s="5"/>
      <c r="F269" s="5"/>
      <c r="L269" s="5"/>
      <c r="N269" s="5"/>
      <c r="S269" s="6"/>
    </row>
    <row r="270" spans="5:19" ht="15.75" customHeight="1" x14ac:dyDescent="0.2">
      <c r="E270" s="5"/>
      <c r="F270" s="5"/>
      <c r="L270" s="5"/>
      <c r="N270" s="5"/>
      <c r="S270" s="6"/>
    </row>
    <row r="271" spans="5:19" ht="15.75" customHeight="1" x14ac:dyDescent="0.2">
      <c r="E271" s="5"/>
      <c r="F271" s="5"/>
      <c r="L271" s="5"/>
      <c r="N271" s="5"/>
      <c r="S271" s="6"/>
    </row>
    <row r="272" spans="5:19" ht="15.75" customHeight="1" x14ac:dyDescent="0.2">
      <c r="E272" s="5"/>
      <c r="F272" s="5"/>
      <c r="L272" s="5"/>
      <c r="N272" s="5"/>
      <c r="S272" s="6"/>
    </row>
    <row r="273" spans="5:19" ht="15.75" customHeight="1" x14ac:dyDescent="0.2">
      <c r="E273" s="5"/>
      <c r="F273" s="5"/>
      <c r="L273" s="5"/>
      <c r="N273" s="5"/>
      <c r="S273" s="6"/>
    </row>
    <row r="274" spans="5:19" ht="15.75" customHeight="1" x14ac:dyDescent="0.2">
      <c r="E274" s="5"/>
      <c r="F274" s="5"/>
      <c r="L274" s="5"/>
      <c r="N274" s="5"/>
      <c r="S274" s="6"/>
    </row>
    <row r="275" spans="5:19" ht="15.75" customHeight="1" x14ac:dyDescent="0.2">
      <c r="E275" s="5"/>
      <c r="F275" s="5"/>
      <c r="L275" s="5"/>
      <c r="N275" s="5"/>
      <c r="S275" s="6"/>
    </row>
    <row r="276" spans="5:19" ht="15.75" customHeight="1" x14ac:dyDescent="0.2">
      <c r="E276" s="5"/>
      <c r="F276" s="5"/>
      <c r="L276" s="5"/>
      <c r="N276" s="5"/>
      <c r="S276" s="6"/>
    </row>
    <row r="277" spans="5:19" ht="15.75" customHeight="1" x14ac:dyDescent="0.2">
      <c r="E277" s="5"/>
      <c r="F277" s="5"/>
      <c r="L277" s="5"/>
      <c r="N277" s="5"/>
      <c r="S277" s="6"/>
    </row>
    <row r="278" spans="5:19" ht="15.75" customHeight="1" x14ac:dyDescent="0.2">
      <c r="E278" s="5"/>
      <c r="F278" s="5"/>
      <c r="L278" s="5"/>
      <c r="N278" s="5"/>
      <c r="S278" s="6"/>
    </row>
    <row r="279" spans="5:19" ht="15.75" customHeight="1" x14ac:dyDescent="0.2">
      <c r="E279" s="5"/>
      <c r="F279" s="5"/>
      <c r="L279" s="5"/>
      <c r="N279" s="5"/>
      <c r="S279" s="6"/>
    </row>
    <row r="280" spans="5:19" ht="15.75" customHeight="1" x14ac:dyDescent="0.2">
      <c r="E280" s="5"/>
      <c r="F280" s="5"/>
      <c r="L280" s="5"/>
      <c r="N280" s="5"/>
      <c r="S280" s="6"/>
    </row>
    <row r="281" spans="5:19" ht="15.75" customHeight="1" x14ac:dyDescent="0.2">
      <c r="E281" s="5"/>
      <c r="F281" s="5"/>
      <c r="L281" s="5"/>
      <c r="N281" s="5"/>
      <c r="S281" s="6"/>
    </row>
    <row r="282" spans="5:19" ht="15.75" customHeight="1" x14ac:dyDescent="0.2">
      <c r="E282" s="5"/>
      <c r="F282" s="5"/>
      <c r="L282" s="5"/>
      <c r="N282" s="5"/>
      <c r="S282" s="6"/>
    </row>
    <row r="283" spans="5:19" ht="15.75" customHeight="1" x14ac:dyDescent="0.2">
      <c r="E283" s="5"/>
      <c r="F283" s="5"/>
      <c r="L283" s="5"/>
      <c r="N283" s="5"/>
      <c r="S283" s="6"/>
    </row>
    <row r="284" spans="5:19" ht="15.75" customHeight="1" x14ac:dyDescent="0.2">
      <c r="E284" s="5"/>
      <c r="F284" s="5"/>
      <c r="L284" s="5"/>
      <c r="N284" s="5"/>
      <c r="S284" s="6"/>
    </row>
    <row r="285" spans="5:19" ht="15.75" customHeight="1" x14ac:dyDescent="0.2">
      <c r="E285" s="5"/>
      <c r="F285" s="5"/>
      <c r="L285" s="5"/>
      <c r="N285" s="5"/>
      <c r="S285" s="6"/>
    </row>
    <row r="286" spans="5:19" ht="15.75" customHeight="1" x14ac:dyDescent="0.2">
      <c r="E286" s="5"/>
      <c r="F286" s="5"/>
      <c r="L286" s="5"/>
      <c r="N286" s="5"/>
      <c r="S286" s="6"/>
    </row>
    <row r="287" spans="5:19" ht="15.75" customHeight="1" x14ac:dyDescent="0.2">
      <c r="E287" s="5"/>
      <c r="F287" s="5"/>
      <c r="L287" s="5"/>
      <c r="N287" s="5"/>
      <c r="S287" s="6"/>
    </row>
    <row r="288" spans="5:19" ht="15.75" customHeight="1" x14ac:dyDescent="0.2">
      <c r="E288" s="5"/>
      <c r="F288" s="5"/>
      <c r="L288" s="5"/>
      <c r="N288" s="5"/>
      <c r="S288" s="6"/>
    </row>
    <row r="289" spans="5:19" ht="15.75" customHeight="1" x14ac:dyDescent="0.2">
      <c r="E289" s="5"/>
      <c r="F289" s="5"/>
      <c r="L289" s="5"/>
      <c r="N289" s="5"/>
      <c r="S289" s="6"/>
    </row>
    <row r="290" spans="5:19" ht="15.75" customHeight="1" x14ac:dyDescent="0.2">
      <c r="E290" s="5"/>
      <c r="F290" s="5"/>
      <c r="L290" s="5"/>
      <c r="N290" s="5"/>
      <c r="S290" s="6"/>
    </row>
    <row r="291" spans="5:19" ht="15.75" customHeight="1" x14ac:dyDescent="0.2">
      <c r="E291" s="5"/>
      <c r="F291" s="5"/>
      <c r="L291" s="5"/>
      <c r="N291" s="5"/>
      <c r="S291" s="6"/>
    </row>
    <row r="292" spans="5:19" ht="15.75" customHeight="1" x14ac:dyDescent="0.2">
      <c r="E292" s="5"/>
      <c r="F292" s="5"/>
      <c r="L292" s="5"/>
      <c r="N292" s="5"/>
      <c r="S292" s="6"/>
    </row>
    <row r="293" spans="5:19" ht="15.75" customHeight="1" x14ac:dyDescent="0.2">
      <c r="E293" s="5"/>
      <c r="F293" s="5"/>
      <c r="L293" s="5"/>
      <c r="N293" s="5"/>
      <c r="S293" s="6"/>
    </row>
    <row r="294" spans="5:19" ht="15.75" customHeight="1" x14ac:dyDescent="0.2">
      <c r="E294" s="5"/>
      <c r="F294" s="5"/>
      <c r="L294" s="5"/>
      <c r="N294" s="5"/>
      <c r="S294" s="6"/>
    </row>
    <row r="295" spans="5:19" ht="15.75" customHeight="1" x14ac:dyDescent="0.2">
      <c r="E295" s="5"/>
      <c r="F295" s="5"/>
      <c r="L295" s="5"/>
      <c r="N295" s="5"/>
      <c r="S295" s="6"/>
    </row>
    <row r="296" spans="5:19" ht="15.75" customHeight="1" x14ac:dyDescent="0.2">
      <c r="E296" s="5"/>
      <c r="F296" s="5"/>
      <c r="L296" s="5"/>
      <c r="N296" s="5"/>
      <c r="S296" s="6"/>
    </row>
    <row r="297" spans="5:19" ht="15.75" customHeight="1" x14ac:dyDescent="0.2">
      <c r="E297" s="5"/>
      <c r="F297" s="5"/>
      <c r="L297" s="5"/>
      <c r="N297" s="5"/>
      <c r="S297" s="6"/>
    </row>
    <row r="298" spans="5:19" ht="15.75" customHeight="1" x14ac:dyDescent="0.2">
      <c r="E298" s="5"/>
      <c r="F298" s="5"/>
      <c r="L298" s="5"/>
      <c r="N298" s="5"/>
      <c r="S298" s="6"/>
    </row>
    <row r="299" spans="5:19" ht="15.75" customHeight="1" x14ac:dyDescent="0.2">
      <c r="E299" s="5"/>
      <c r="F299" s="5"/>
      <c r="L299" s="5"/>
      <c r="N299" s="5"/>
      <c r="S299" s="6"/>
    </row>
    <row r="300" spans="5:19" ht="15.75" customHeight="1" x14ac:dyDescent="0.2">
      <c r="E300" s="5"/>
      <c r="F300" s="5"/>
      <c r="L300" s="5"/>
      <c r="N300" s="5"/>
      <c r="S300" s="6"/>
    </row>
    <row r="301" spans="5:19" ht="15.75" customHeight="1" x14ac:dyDescent="0.2">
      <c r="E301" s="5"/>
      <c r="F301" s="5"/>
      <c r="L301" s="5"/>
      <c r="N301" s="5"/>
      <c r="S301" s="6"/>
    </row>
    <row r="302" spans="5:19" ht="15.75" customHeight="1" x14ac:dyDescent="0.2">
      <c r="E302" s="5"/>
      <c r="F302" s="5"/>
      <c r="L302" s="5"/>
      <c r="N302" s="5"/>
      <c r="S302" s="6"/>
    </row>
    <row r="303" spans="5:19" ht="15.75" customHeight="1" x14ac:dyDescent="0.2">
      <c r="E303" s="5"/>
      <c r="F303" s="5"/>
      <c r="L303" s="5"/>
      <c r="N303" s="5"/>
      <c r="S303" s="6"/>
    </row>
    <row r="304" spans="5:19" ht="15.75" customHeight="1" x14ac:dyDescent="0.2">
      <c r="E304" s="5"/>
      <c r="F304" s="5"/>
      <c r="L304" s="5"/>
      <c r="N304" s="5"/>
      <c r="S304" s="6"/>
    </row>
    <row r="305" spans="5:19" ht="15.75" customHeight="1" x14ac:dyDescent="0.2">
      <c r="E305" s="5"/>
      <c r="F305" s="5"/>
      <c r="L305" s="5"/>
      <c r="N305" s="5"/>
      <c r="S305" s="6"/>
    </row>
    <row r="306" spans="5:19" ht="15.75" customHeight="1" x14ac:dyDescent="0.2">
      <c r="E306" s="5"/>
      <c r="F306" s="5"/>
      <c r="L306" s="5"/>
      <c r="N306" s="5"/>
      <c r="S306" s="6"/>
    </row>
    <row r="307" spans="5:19" ht="15.75" customHeight="1" x14ac:dyDescent="0.2">
      <c r="E307" s="5"/>
      <c r="F307" s="5"/>
      <c r="L307" s="5"/>
      <c r="N307" s="5"/>
      <c r="S307" s="6"/>
    </row>
    <row r="308" spans="5:19" ht="15.75" customHeight="1" x14ac:dyDescent="0.2">
      <c r="E308" s="5"/>
      <c r="F308" s="5"/>
      <c r="L308" s="5"/>
      <c r="N308" s="5"/>
      <c r="S308" s="6"/>
    </row>
    <row r="309" spans="5:19" ht="15.75" customHeight="1" x14ac:dyDescent="0.2">
      <c r="E309" s="5"/>
      <c r="F309" s="5"/>
      <c r="L309" s="5"/>
      <c r="N309" s="5"/>
      <c r="S309" s="6"/>
    </row>
    <row r="310" spans="5:19" ht="15.75" customHeight="1" x14ac:dyDescent="0.2">
      <c r="E310" s="5"/>
      <c r="F310" s="5"/>
      <c r="L310" s="5"/>
      <c r="N310" s="5"/>
      <c r="S310" s="6"/>
    </row>
    <row r="311" spans="5:19" ht="15.75" customHeight="1" x14ac:dyDescent="0.2">
      <c r="E311" s="5"/>
      <c r="F311" s="5"/>
      <c r="L311" s="5"/>
      <c r="N311" s="5"/>
      <c r="S311" s="6"/>
    </row>
    <row r="312" spans="5:19" ht="15.75" customHeight="1" x14ac:dyDescent="0.2">
      <c r="E312" s="5"/>
      <c r="F312" s="5"/>
      <c r="L312" s="5"/>
      <c r="N312" s="5"/>
      <c r="S312" s="6"/>
    </row>
    <row r="313" spans="5:19" ht="15.75" customHeight="1" x14ac:dyDescent="0.2">
      <c r="E313" s="5"/>
      <c r="F313" s="5"/>
      <c r="L313" s="5"/>
      <c r="N313" s="5"/>
      <c r="S313" s="6"/>
    </row>
    <row r="314" spans="5:19" ht="15.75" customHeight="1" x14ac:dyDescent="0.2">
      <c r="E314" s="5"/>
      <c r="F314" s="5"/>
      <c r="L314" s="5"/>
      <c r="N314" s="5"/>
      <c r="S314" s="6"/>
    </row>
    <row r="315" spans="5:19" ht="15.75" customHeight="1" x14ac:dyDescent="0.2">
      <c r="E315" s="5"/>
      <c r="F315" s="5"/>
      <c r="L315" s="5"/>
      <c r="N315" s="5"/>
      <c r="S315" s="6"/>
    </row>
    <row r="316" spans="5:19" ht="15.75" customHeight="1" x14ac:dyDescent="0.2">
      <c r="E316" s="5"/>
      <c r="F316" s="5"/>
      <c r="L316" s="5"/>
      <c r="N316" s="5"/>
      <c r="S316" s="6"/>
    </row>
    <row r="317" spans="5:19" ht="15.75" customHeight="1" x14ac:dyDescent="0.2">
      <c r="E317" s="5"/>
      <c r="F317" s="5"/>
      <c r="L317" s="5"/>
      <c r="N317" s="5"/>
      <c r="S317" s="6"/>
    </row>
    <row r="318" spans="5:19" ht="15.75" customHeight="1" x14ac:dyDescent="0.2">
      <c r="E318" s="5"/>
      <c r="F318" s="5"/>
      <c r="L318" s="5"/>
      <c r="N318" s="5"/>
      <c r="S318" s="6"/>
    </row>
    <row r="319" spans="5:19" ht="15.75" customHeight="1" x14ac:dyDescent="0.2">
      <c r="E319" s="5"/>
      <c r="F319" s="5"/>
      <c r="L319" s="5"/>
      <c r="N319" s="5"/>
      <c r="S319" s="6"/>
    </row>
    <row r="320" spans="5:19" ht="15.75" customHeight="1" x14ac:dyDescent="0.2">
      <c r="E320" s="5"/>
      <c r="F320" s="5"/>
      <c r="L320" s="5"/>
      <c r="N320" s="5"/>
      <c r="S320" s="6"/>
    </row>
    <row r="321" spans="5:19" ht="15.75" customHeight="1" x14ac:dyDescent="0.2">
      <c r="E321" s="5"/>
      <c r="F321" s="5"/>
      <c r="L321" s="5"/>
      <c r="N321" s="5"/>
      <c r="S321" s="6"/>
    </row>
    <row r="322" spans="5:19" ht="15.75" customHeight="1" x14ac:dyDescent="0.2">
      <c r="E322" s="5"/>
      <c r="F322" s="5"/>
      <c r="L322" s="5"/>
      <c r="N322" s="5"/>
      <c r="S322" s="6"/>
    </row>
    <row r="323" spans="5:19" ht="15.75" customHeight="1" x14ac:dyDescent="0.2">
      <c r="E323" s="5"/>
      <c r="F323" s="5"/>
      <c r="L323" s="5"/>
      <c r="N323" s="5"/>
      <c r="S323" s="6"/>
    </row>
    <row r="324" spans="5:19" ht="15.75" customHeight="1" x14ac:dyDescent="0.2">
      <c r="E324" s="5"/>
      <c r="F324" s="5"/>
      <c r="L324" s="5"/>
      <c r="N324" s="5"/>
      <c r="S324" s="6"/>
    </row>
    <row r="325" spans="5:19" ht="15.75" customHeight="1" x14ac:dyDescent="0.2">
      <c r="E325" s="5"/>
      <c r="F325" s="5"/>
      <c r="L325" s="5"/>
      <c r="N325" s="5"/>
      <c r="S325" s="6"/>
    </row>
    <row r="326" spans="5:19" ht="15.75" customHeight="1" x14ac:dyDescent="0.2">
      <c r="E326" s="5"/>
      <c r="F326" s="5"/>
      <c r="L326" s="5"/>
      <c r="N326" s="5"/>
      <c r="S326" s="6"/>
    </row>
    <row r="327" spans="5:19" ht="15.75" customHeight="1" x14ac:dyDescent="0.2">
      <c r="E327" s="5"/>
      <c r="F327" s="5"/>
      <c r="L327" s="5"/>
      <c r="N327" s="5"/>
      <c r="S327" s="6"/>
    </row>
    <row r="328" spans="5:19" ht="15.75" customHeight="1" x14ac:dyDescent="0.2">
      <c r="E328" s="5"/>
      <c r="F328" s="5"/>
      <c r="L328" s="5"/>
      <c r="N328" s="5"/>
      <c r="S328" s="6"/>
    </row>
    <row r="329" spans="5:19" ht="15.75" customHeight="1" x14ac:dyDescent="0.2">
      <c r="E329" s="5"/>
      <c r="F329" s="5"/>
      <c r="L329" s="5"/>
      <c r="N329" s="5"/>
      <c r="S329" s="6"/>
    </row>
    <row r="330" spans="5:19" ht="15.75" customHeight="1" x14ac:dyDescent="0.2">
      <c r="E330" s="5"/>
      <c r="F330" s="5"/>
      <c r="L330" s="5"/>
      <c r="N330" s="5"/>
      <c r="S330" s="6"/>
    </row>
    <row r="331" spans="5:19" ht="15.75" customHeight="1" x14ac:dyDescent="0.2">
      <c r="E331" s="5"/>
      <c r="F331" s="5"/>
      <c r="L331" s="5"/>
      <c r="N331" s="5"/>
      <c r="S331" s="6"/>
    </row>
    <row r="332" spans="5:19" ht="15.75" customHeight="1" x14ac:dyDescent="0.2">
      <c r="E332" s="5"/>
      <c r="F332" s="5"/>
      <c r="L332" s="5"/>
      <c r="N332" s="5"/>
      <c r="S332" s="6"/>
    </row>
    <row r="333" spans="5:19" ht="15.75" customHeight="1" x14ac:dyDescent="0.2">
      <c r="E333" s="5"/>
      <c r="F333" s="5"/>
      <c r="L333" s="5"/>
      <c r="N333" s="5"/>
      <c r="S333" s="6"/>
    </row>
    <row r="334" spans="5:19" ht="15.75" customHeight="1" x14ac:dyDescent="0.2">
      <c r="E334" s="5"/>
      <c r="F334" s="5"/>
      <c r="L334" s="5"/>
      <c r="N334" s="5"/>
      <c r="S334" s="6"/>
    </row>
    <row r="335" spans="5:19" ht="15.75" customHeight="1" x14ac:dyDescent="0.2">
      <c r="E335" s="5"/>
      <c r="F335" s="5"/>
      <c r="L335" s="5"/>
      <c r="N335" s="5"/>
      <c r="S335" s="6"/>
    </row>
    <row r="336" spans="5:19" ht="15.75" customHeight="1" x14ac:dyDescent="0.2">
      <c r="E336" s="5"/>
      <c r="F336" s="5"/>
      <c r="L336" s="5"/>
      <c r="N336" s="5"/>
      <c r="S336" s="6"/>
    </row>
    <row r="337" spans="5:19" ht="15.75" customHeight="1" x14ac:dyDescent="0.2">
      <c r="E337" s="5"/>
      <c r="F337" s="5"/>
      <c r="L337" s="5"/>
      <c r="N337" s="5"/>
      <c r="S337" s="6"/>
    </row>
    <row r="338" spans="5:19" ht="15.75" customHeight="1" x14ac:dyDescent="0.2">
      <c r="E338" s="5"/>
      <c r="F338" s="5"/>
      <c r="L338" s="5"/>
      <c r="N338" s="5"/>
      <c r="S338" s="6"/>
    </row>
    <row r="339" spans="5:19" ht="15.75" customHeight="1" x14ac:dyDescent="0.2">
      <c r="E339" s="5"/>
      <c r="F339" s="5"/>
      <c r="L339" s="5"/>
      <c r="N339" s="5"/>
      <c r="S339" s="6"/>
    </row>
    <row r="340" spans="5:19" ht="15.75" customHeight="1" x14ac:dyDescent="0.2">
      <c r="E340" s="5"/>
      <c r="F340" s="5"/>
      <c r="L340" s="5"/>
      <c r="N340" s="5"/>
      <c r="S340" s="6"/>
    </row>
    <row r="341" spans="5:19" ht="15.75" customHeight="1" x14ac:dyDescent="0.2">
      <c r="E341" s="5"/>
      <c r="F341" s="5"/>
      <c r="L341" s="5"/>
      <c r="N341" s="5"/>
      <c r="S341" s="6"/>
    </row>
    <row r="342" spans="5:19" ht="15.75" customHeight="1" x14ac:dyDescent="0.2">
      <c r="E342" s="5"/>
      <c r="F342" s="5"/>
      <c r="L342" s="5"/>
      <c r="N342" s="5"/>
      <c r="S342" s="6"/>
    </row>
    <row r="343" spans="5:19" ht="15.75" customHeight="1" x14ac:dyDescent="0.2">
      <c r="E343" s="5"/>
      <c r="F343" s="5"/>
      <c r="L343" s="5"/>
      <c r="N343" s="5"/>
      <c r="S343" s="6"/>
    </row>
    <row r="344" spans="5:19" ht="15.75" customHeight="1" x14ac:dyDescent="0.2">
      <c r="E344" s="5"/>
      <c r="F344" s="5"/>
      <c r="L344" s="5"/>
      <c r="N344" s="5"/>
      <c r="S344" s="6"/>
    </row>
    <row r="345" spans="5:19" ht="15.75" customHeight="1" x14ac:dyDescent="0.2">
      <c r="E345" s="5"/>
      <c r="F345" s="5"/>
      <c r="L345" s="5"/>
      <c r="N345" s="5"/>
      <c r="S345" s="6"/>
    </row>
    <row r="346" spans="5:19" ht="15.75" customHeight="1" x14ac:dyDescent="0.2">
      <c r="E346" s="5"/>
      <c r="F346" s="5"/>
      <c r="L346" s="5"/>
      <c r="N346" s="5"/>
      <c r="S346" s="6"/>
    </row>
    <row r="347" spans="5:19" ht="15.75" customHeight="1" x14ac:dyDescent="0.2">
      <c r="E347" s="5"/>
      <c r="F347" s="5"/>
      <c r="L347" s="5"/>
      <c r="N347" s="5"/>
      <c r="S347" s="6"/>
    </row>
    <row r="348" spans="5:19" ht="15.75" customHeight="1" x14ac:dyDescent="0.2">
      <c r="E348" s="5"/>
      <c r="F348" s="5"/>
      <c r="L348" s="5"/>
      <c r="N348" s="5"/>
      <c r="S348" s="6"/>
    </row>
    <row r="349" spans="5:19" ht="15.75" customHeight="1" x14ac:dyDescent="0.2">
      <c r="E349" s="5"/>
      <c r="F349" s="5"/>
      <c r="L349" s="5"/>
      <c r="N349" s="5"/>
      <c r="S349" s="6"/>
    </row>
    <row r="350" spans="5:19" ht="15.75" customHeight="1" x14ac:dyDescent="0.2">
      <c r="E350" s="5"/>
      <c r="F350" s="5"/>
      <c r="L350" s="5"/>
      <c r="N350" s="5"/>
      <c r="S350" s="6"/>
    </row>
    <row r="351" spans="5:19" ht="15.75" customHeight="1" x14ac:dyDescent="0.2">
      <c r="E351" s="5"/>
      <c r="F351" s="5"/>
      <c r="L351" s="5"/>
      <c r="N351" s="5"/>
      <c r="S351" s="6"/>
    </row>
    <row r="352" spans="5:19" ht="15.75" customHeight="1" x14ac:dyDescent="0.2">
      <c r="E352" s="5"/>
      <c r="F352" s="5"/>
      <c r="L352" s="5"/>
      <c r="N352" s="5"/>
      <c r="S352" s="6"/>
    </row>
    <row r="353" spans="5:19" ht="15.75" customHeight="1" x14ac:dyDescent="0.2">
      <c r="E353" s="5"/>
      <c r="F353" s="5"/>
      <c r="L353" s="5"/>
      <c r="N353" s="5"/>
      <c r="S353" s="6"/>
    </row>
    <row r="354" spans="5:19" ht="15.75" customHeight="1" x14ac:dyDescent="0.2">
      <c r="E354" s="5"/>
      <c r="F354" s="5"/>
      <c r="L354" s="5"/>
      <c r="N354" s="5"/>
      <c r="S354" s="6"/>
    </row>
    <row r="355" spans="5:19" ht="15.75" customHeight="1" x14ac:dyDescent="0.2">
      <c r="E355" s="5"/>
      <c r="F355" s="5"/>
      <c r="L355" s="5"/>
      <c r="N355" s="5"/>
      <c r="S355" s="6"/>
    </row>
    <row r="356" spans="5:19" ht="15.75" customHeight="1" x14ac:dyDescent="0.2">
      <c r="E356" s="5"/>
      <c r="F356" s="5"/>
      <c r="L356" s="5"/>
      <c r="N356" s="5"/>
      <c r="S356" s="6"/>
    </row>
    <row r="357" spans="5:19" ht="15.75" customHeight="1" x14ac:dyDescent="0.2">
      <c r="E357" s="5"/>
      <c r="F357" s="5"/>
      <c r="L357" s="5"/>
      <c r="N357" s="5"/>
      <c r="S357" s="6"/>
    </row>
    <row r="358" spans="5:19" ht="15.75" customHeight="1" x14ac:dyDescent="0.2">
      <c r="E358" s="5"/>
      <c r="F358" s="5"/>
      <c r="L358" s="5"/>
      <c r="N358" s="5"/>
      <c r="S358" s="6"/>
    </row>
    <row r="359" spans="5:19" ht="15.75" customHeight="1" x14ac:dyDescent="0.2">
      <c r="E359" s="5"/>
      <c r="F359" s="5"/>
      <c r="L359" s="5"/>
      <c r="N359" s="5"/>
      <c r="S359" s="6"/>
    </row>
    <row r="360" spans="5:19" ht="15.75" customHeight="1" x14ac:dyDescent="0.2">
      <c r="E360" s="5"/>
      <c r="F360" s="5"/>
      <c r="L360" s="5"/>
      <c r="N360" s="5"/>
      <c r="S360" s="6"/>
    </row>
    <row r="361" spans="5:19" ht="15.75" customHeight="1" x14ac:dyDescent="0.2">
      <c r="E361" s="5"/>
      <c r="F361" s="5"/>
      <c r="L361" s="5"/>
      <c r="N361" s="5"/>
      <c r="S361" s="6"/>
    </row>
    <row r="362" spans="5:19" ht="15.75" customHeight="1" x14ac:dyDescent="0.2">
      <c r="E362" s="5"/>
      <c r="F362" s="5"/>
      <c r="L362" s="5"/>
      <c r="N362" s="5"/>
      <c r="S362" s="6"/>
    </row>
    <row r="363" spans="5:19" ht="15.75" customHeight="1" x14ac:dyDescent="0.2">
      <c r="E363" s="5"/>
      <c r="F363" s="5"/>
      <c r="L363" s="5"/>
      <c r="N363" s="5"/>
      <c r="S363" s="6"/>
    </row>
    <row r="364" spans="5:19" ht="15.75" customHeight="1" x14ac:dyDescent="0.2">
      <c r="E364" s="5"/>
      <c r="F364" s="5"/>
      <c r="L364" s="5"/>
      <c r="N364" s="5"/>
      <c r="S364" s="6"/>
    </row>
    <row r="365" spans="5:19" ht="15.75" customHeight="1" x14ac:dyDescent="0.2">
      <c r="E365" s="5"/>
      <c r="F365" s="5"/>
      <c r="L365" s="5"/>
      <c r="N365" s="5"/>
      <c r="S365" s="6"/>
    </row>
    <row r="366" spans="5:19" ht="15.75" customHeight="1" x14ac:dyDescent="0.2">
      <c r="E366" s="5"/>
      <c r="F366" s="5"/>
      <c r="L366" s="5"/>
      <c r="N366" s="5"/>
      <c r="S366" s="6"/>
    </row>
    <row r="367" spans="5:19" ht="15.75" customHeight="1" x14ac:dyDescent="0.2">
      <c r="E367" s="5"/>
      <c r="F367" s="5"/>
      <c r="L367" s="5"/>
      <c r="N367" s="5"/>
      <c r="S367" s="6"/>
    </row>
    <row r="368" spans="5:19" ht="15.75" customHeight="1" x14ac:dyDescent="0.2">
      <c r="E368" s="5"/>
      <c r="F368" s="5"/>
      <c r="L368" s="5"/>
      <c r="N368" s="5"/>
      <c r="S368" s="6"/>
    </row>
    <row r="369" spans="5:19" ht="15.75" customHeight="1" x14ac:dyDescent="0.2">
      <c r="E369" s="5"/>
      <c r="F369" s="5"/>
      <c r="L369" s="5"/>
      <c r="N369" s="5"/>
      <c r="S369" s="6"/>
    </row>
    <row r="370" spans="5:19" ht="15.75" customHeight="1" x14ac:dyDescent="0.2">
      <c r="E370" s="5"/>
      <c r="F370" s="5"/>
      <c r="L370" s="5"/>
      <c r="N370" s="5"/>
      <c r="S370" s="6"/>
    </row>
    <row r="371" spans="5:19" ht="15.75" customHeight="1" x14ac:dyDescent="0.2">
      <c r="E371" s="5"/>
      <c r="F371" s="5"/>
      <c r="L371" s="5"/>
      <c r="N371" s="5"/>
      <c r="S371" s="6"/>
    </row>
    <row r="372" spans="5:19" ht="15.75" customHeight="1" x14ac:dyDescent="0.2">
      <c r="E372" s="5"/>
      <c r="F372" s="5"/>
      <c r="L372" s="5"/>
      <c r="N372" s="5"/>
      <c r="S372" s="6"/>
    </row>
    <row r="373" spans="5:19" ht="15.75" customHeight="1" x14ac:dyDescent="0.2">
      <c r="E373" s="5"/>
      <c r="F373" s="5"/>
      <c r="L373" s="5"/>
      <c r="N373" s="5"/>
      <c r="S373" s="6"/>
    </row>
    <row r="374" spans="5:19" ht="15.75" customHeight="1" x14ac:dyDescent="0.2">
      <c r="E374" s="5"/>
      <c r="F374" s="5"/>
      <c r="L374" s="5"/>
      <c r="N374" s="5"/>
      <c r="S374" s="6"/>
    </row>
    <row r="375" spans="5:19" ht="15.75" customHeight="1" x14ac:dyDescent="0.2">
      <c r="E375" s="5"/>
      <c r="F375" s="5"/>
      <c r="L375" s="5"/>
      <c r="N375" s="5"/>
      <c r="S375" s="6"/>
    </row>
    <row r="376" spans="5:19" ht="15.75" customHeight="1" x14ac:dyDescent="0.2">
      <c r="E376" s="5"/>
      <c r="F376" s="5"/>
      <c r="L376" s="5"/>
      <c r="N376" s="5"/>
      <c r="S376" s="6"/>
    </row>
    <row r="377" spans="5:19" ht="15.75" customHeight="1" x14ac:dyDescent="0.2">
      <c r="E377" s="5"/>
      <c r="F377" s="5"/>
      <c r="L377" s="5"/>
      <c r="N377" s="5"/>
      <c r="S377" s="6"/>
    </row>
    <row r="378" spans="5:19" ht="15.75" customHeight="1" x14ac:dyDescent="0.2">
      <c r="E378" s="5"/>
      <c r="F378" s="5"/>
      <c r="L378" s="5"/>
      <c r="N378" s="5"/>
      <c r="S378" s="6"/>
    </row>
    <row r="379" spans="5:19" ht="15.75" customHeight="1" x14ac:dyDescent="0.2">
      <c r="E379" s="5"/>
      <c r="F379" s="5"/>
      <c r="L379" s="5"/>
      <c r="N379" s="5"/>
      <c r="S379" s="6"/>
    </row>
    <row r="380" spans="5:19" ht="15.75" customHeight="1" x14ac:dyDescent="0.2">
      <c r="E380" s="5"/>
      <c r="F380" s="5"/>
      <c r="L380" s="5"/>
      <c r="N380" s="5"/>
      <c r="S380" s="6"/>
    </row>
    <row r="381" spans="5:19" ht="15.75" customHeight="1" x14ac:dyDescent="0.2">
      <c r="E381" s="5"/>
      <c r="F381" s="5"/>
      <c r="L381" s="5"/>
      <c r="N381" s="5"/>
      <c r="S381" s="6"/>
    </row>
    <row r="382" spans="5:19" ht="15.75" customHeight="1" x14ac:dyDescent="0.2">
      <c r="E382" s="5"/>
      <c r="F382" s="5"/>
      <c r="L382" s="5"/>
      <c r="N382" s="5"/>
      <c r="S382" s="6"/>
    </row>
    <row r="383" spans="5:19" ht="15.75" customHeight="1" x14ac:dyDescent="0.2">
      <c r="E383" s="5"/>
      <c r="F383" s="5"/>
      <c r="L383" s="5"/>
      <c r="N383" s="5"/>
      <c r="S383" s="6"/>
    </row>
    <row r="384" spans="5:19" ht="15.75" customHeight="1" x14ac:dyDescent="0.2">
      <c r="E384" s="5"/>
      <c r="F384" s="5"/>
      <c r="L384" s="5"/>
      <c r="N384" s="5"/>
      <c r="S384" s="6"/>
    </row>
    <row r="385" spans="5:19" ht="15.75" customHeight="1" x14ac:dyDescent="0.2">
      <c r="E385" s="5"/>
      <c r="F385" s="5"/>
      <c r="L385" s="5"/>
      <c r="N385" s="5"/>
      <c r="S385" s="6"/>
    </row>
    <row r="386" spans="5:19" ht="15.75" customHeight="1" x14ac:dyDescent="0.2">
      <c r="E386" s="5"/>
      <c r="F386" s="5"/>
      <c r="L386" s="5"/>
      <c r="N386" s="5"/>
      <c r="S386" s="6"/>
    </row>
    <row r="387" spans="5:19" ht="15.75" customHeight="1" x14ac:dyDescent="0.2">
      <c r="E387" s="5"/>
      <c r="F387" s="5"/>
      <c r="L387" s="5"/>
      <c r="N387" s="5"/>
      <c r="S387" s="6"/>
    </row>
    <row r="388" spans="5:19" ht="15.75" customHeight="1" x14ac:dyDescent="0.2">
      <c r="E388" s="5"/>
      <c r="F388" s="5"/>
      <c r="L388" s="5"/>
      <c r="N388" s="5"/>
      <c r="S388" s="6"/>
    </row>
    <row r="389" spans="5:19" ht="15.75" customHeight="1" x14ac:dyDescent="0.2">
      <c r="E389" s="5"/>
      <c r="F389" s="5"/>
      <c r="L389" s="5"/>
      <c r="N389" s="5"/>
      <c r="S389" s="6"/>
    </row>
    <row r="390" spans="5:19" ht="15.75" customHeight="1" x14ac:dyDescent="0.2">
      <c r="E390" s="5"/>
      <c r="F390" s="5"/>
      <c r="L390" s="5"/>
      <c r="N390" s="5"/>
      <c r="S390" s="6"/>
    </row>
    <row r="391" spans="5:19" ht="15.75" customHeight="1" x14ac:dyDescent="0.2">
      <c r="E391" s="5"/>
      <c r="F391" s="5"/>
      <c r="L391" s="5"/>
      <c r="N391" s="5"/>
      <c r="S391" s="6"/>
    </row>
    <row r="392" spans="5:19" ht="15.75" customHeight="1" x14ac:dyDescent="0.2">
      <c r="E392" s="5"/>
      <c r="F392" s="5"/>
      <c r="L392" s="5"/>
      <c r="N392" s="5"/>
      <c r="S392" s="6"/>
    </row>
    <row r="393" spans="5:19" ht="15.75" customHeight="1" x14ac:dyDescent="0.2">
      <c r="E393" s="5"/>
      <c r="F393" s="5"/>
      <c r="L393" s="5"/>
      <c r="N393" s="5"/>
      <c r="S393" s="6"/>
    </row>
    <row r="394" spans="5:19" ht="15.75" customHeight="1" x14ac:dyDescent="0.2">
      <c r="E394" s="5"/>
      <c r="F394" s="5"/>
      <c r="L394" s="5"/>
      <c r="N394" s="5"/>
      <c r="S394" s="6"/>
    </row>
    <row r="395" spans="5:19" ht="15.75" customHeight="1" x14ac:dyDescent="0.2">
      <c r="E395" s="5"/>
      <c r="F395" s="5"/>
      <c r="L395" s="5"/>
      <c r="N395" s="5"/>
      <c r="S395" s="6"/>
    </row>
    <row r="396" spans="5:19" ht="15.75" customHeight="1" x14ac:dyDescent="0.2">
      <c r="E396" s="5"/>
      <c r="F396" s="5"/>
      <c r="L396" s="5"/>
      <c r="N396" s="5"/>
      <c r="S396" s="6"/>
    </row>
    <row r="397" spans="5:19" ht="15.75" customHeight="1" x14ac:dyDescent="0.2">
      <c r="E397" s="5"/>
      <c r="F397" s="5"/>
      <c r="L397" s="5"/>
      <c r="N397" s="5"/>
      <c r="S397" s="6"/>
    </row>
    <row r="398" spans="5:19" ht="15.75" customHeight="1" x14ac:dyDescent="0.2">
      <c r="E398" s="5"/>
      <c r="F398" s="5"/>
      <c r="L398" s="5"/>
      <c r="N398" s="5"/>
      <c r="S398" s="6"/>
    </row>
    <row r="399" spans="5:19" ht="15.75" customHeight="1" x14ac:dyDescent="0.2">
      <c r="E399" s="5"/>
      <c r="F399" s="5"/>
      <c r="L399" s="5"/>
      <c r="N399" s="5"/>
      <c r="S399" s="6"/>
    </row>
    <row r="400" spans="5:19" ht="15.75" customHeight="1" x14ac:dyDescent="0.2">
      <c r="E400" s="5"/>
      <c r="F400" s="5"/>
      <c r="L400" s="5"/>
      <c r="N400" s="5"/>
      <c r="S400" s="6"/>
    </row>
    <row r="401" spans="5:19" ht="15.75" customHeight="1" x14ac:dyDescent="0.2">
      <c r="E401" s="5"/>
      <c r="F401" s="5"/>
      <c r="L401" s="5"/>
      <c r="N401" s="5"/>
      <c r="S401" s="6"/>
    </row>
    <row r="402" spans="5:19" ht="15.75" customHeight="1" x14ac:dyDescent="0.2">
      <c r="E402" s="5"/>
      <c r="F402" s="5"/>
      <c r="L402" s="5"/>
      <c r="N402" s="5"/>
      <c r="S402" s="6"/>
    </row>
    <row r="403" spans="5:19" ht="15.75" customHeight="1" x14ac:dyDescent="0.2">
      <c r="E403" s="5"/>
      <c r="F403" s="5"/>
      <c r="L403" s="5"/>
      <c r="N403" s="5"/>
      <c r="S403" s="6"/>
    </row>
    <row r="404" spans="5:19" ht="15.75" customHeight="1" x14ac:dyDescent="0.2">
      <c r="E404" s="5"/>
      <c r="F404" s="5"/>
      <c r="L404" s="5"/>
      <c r="N404" s="5"/>
      <c r="S404" s="6"/>
    </row>
    <row r="405" spans="5:19" ht="15.75" customHeight="1" x14ac:dyDescent="0.2">
      <c r="E405" s="5"/>
      <c r="F405" s="5"/>
      <c r="L405" s="5"/>
      <c r="N405" s="5"/>
      <c r="S405" s="6"/>
    </row>
    <row r="406" spans="5:19" ht="15.75" customHeight="1" x14ac:dyDescent="0.2">
      <c r="E406" s="5"/>
      <c r="F406" s="5"/>
      <c r="L406" s="5"/>
      <c r="N406" s="5"/>
      <c r="S406" s="6"/>
    </row>
    <row r="407" spans="5:19" ht="15.75" customHeight="1" x14ac:dyDescent="0.2">
      <c r="E407" s="5"/>
      <c r="F407" s="5"/>
      <c r="L407" s="5"/>
      <c r="N407" s="5"/>
      <c r="S407" s="6"/>
    </row>
    <row r="408" spans="5:19" ht="15.75" customHeight="1" x14ac:dyDescent="0.2">
      <c r="E408" s="5"/>
      <c r="F408" s="5"/>
      <c r="L408" s="5"/>
      <c r="N408" s="5"/>
      <c r="S408" s="6"/>
    </row>
    <row r="409" spans="5:19" ht="15.75" customHeight="1" x14ac:dyDescent="0.2">
      <c r="E409" s="5"/>
      <c r="F409" s="5"/>
      <c r="L409" s="5"/>
      <c r="N409" s="5"/>
      <c r="S409" s="6"/>
    </row>
    <row r="410" spans="5:19" ht="15.75" customHeight="1" x14ac:dyDescent="0.2">
      <c r="E410" s="5"/>
      <c r="F410" s="5"/>
      <c r="L410" s="5"/>
      <c r="N410" s="5"/>
      <c r="S410" s="6"/>
    </row>
    <row r="411" spans="5:19" ht="15.75" customHeight="1" x14ac:dyDescent="0.2">
      <c r="E411" s="5"/>
      <c r="F411" s="5"/>
      <c r="L411" s="5"/>
      <c r="N411" s="5"/>
      <c r="S411" s="6"/>
    </row>
    <row r="412" spans="5:19" ht="15.75" customHeight="1" x14ac:dyDescent="0.2">
      <c r="E412" s="5"/>
      <c r="F412" s="5"/>
      <c r="L412" s="5"/>
      <c r="N412" s="5"/>
      <c r="S412" s="6"/>
    </row>
    <row r="413" spans="5:19" ht="15.75" customHeight="1" x14ac:dyDescent="0.2">
      <c r="E413" s="5"/>
      <c r="F413" s="5"/>
      <c r="L413" s="5"/>
      <c r="N413" s="5"/>
      <c r="S413" s="6"/>
    </row>
    <row r="414" spans="5:19" ht="15.75" customHeight="1" x14ac:dyDescent="0.2">
      <c r="E414" s="5"/>
      <c r="F414" s="5"/>
      <c r="L414" s="5"/>
      <c r="N414" s="5"/>
      <c r="S414" s="6"/>
    </row>
    <row r="415" spans="5:19" ht="15.75" customHeight="1" x14ac:dyDescent="0.2">
      <c r="E415" s="5"/>
      <c r="F415" s="5"/>
      <c r="L415" s="5"/>
      <c r="N415" s="5"/>
      <c r="S415" s="6"/>
    </row>
    <row r="416" spans="5:19" ht="15.75" customHeight="1" x14ac:dyDescent="0.2">
      <c r="E416" s="5"/>
      <c r="F416" s="5"/>
      <c r="L416" s="5"/>
      <c r="N416" s="5"/>
      <c r="S416" s="6"/>
    </row>
    <row r="417" spans="5:19" ht="15.75" customHeight="1" x14ac:dyDescent="0.2">
      <c r="E417" s="5"/>
      <c r="F417" s="5"/>
      <c r="L417" s="5"/>
      <c r="N417" s="5"/>
      <c r="S417" s="6"/>
    </row>
    <row r="418" spans="5:19" ht="15.75" customHeight="1" x14ac:dyDescent="0.2">
      <c r="E418" s="5"/>
      <c r="F418" s="5"/>
      <c r="L418" s="5"/>
      <c r="N418" s="5"/>
      <c r="S418" s="6"/>
    </row>
    <row r="419" spans="5:19" ht="15.75" customHeight="1" x14ac:dyDescent="0.2">
      <c r="E419" s="5"/>
      <c r="F419" s="5"/>
      <c r="L419" s="5"/>
      <c r="N419" s="5"/>
      <c r="S419" s="6"/>
    </row>
    <row r="420" spans="5:19" ht="15.75" customHeight="1" x14ac:dyDescent="0.2">
      <c r="E420" s="5"/>
      <c r="F420" s="5"/>
      <c r="L420" s="5"/>
      <c r="N420" s="5"/>
      <c r="S420" s="6"/>
    </row>
    <row r="421" spans="5:19" ht="15.75" customHeight="1" x14ac:dyDescent="0.2">
      <c r="E421" s="5"/>
      <c r="F421" s="5"/>
      <c r="L421" s="5"/>
      <c r="N421" s="5"/>
      <c r="S421" s="6"/>
    </row>
    <row r="422" spans="5:19" ht="15.75" customHeight="1" x14ac:dyDescent="0.2">
      <c r="E422" s="5"/>
      <c r="F422" s="5"/>
      <c r="L422" s="5"/>
      <c r="N422" s="5"/>
      <c r="S422" s="6"/>
    </row>
    <row r="423" spans="5:19" ht="15.75" customHeight="1" x14ac:dyDescent="0.2">
      <c r="E423" s="5"/>
      <c r="F423" s="5"/>
      <c r="L423" s="5"/>
      <c r="N423" s="5"/>
      <c r="S423" s="6"/>
    </row>
    <row r="424" spans="5:19" ht="15.75" customHeight="1" x14ac:dyDescent="0.2">
      <c r="E424" s="5"/>
      <c r="F424" s="5"/>
      <c r="L424" s="5"/>
      <c r="N424" s="5"/>
      <c r="S424" s="6"/>
    </row>
    <row r="425" spans="5:19" ht="15.75" customHeight="1" x14ac:dyDescent="0.2">
      <c r="E425" s="5"/>
      <c r="F425" s="5"/>
      <c r="L425" s="5"/>
      <c r="N425" s="5"/>
      <c r="S425" s="6"/>
    </row>
    <row r="426" spans="5:19" ht="15.75" customHeight="1" x14ac:dyDescent="0.2">
      <c r="E426" s="5"/>
      <c r="F426" s="5"/>
      <c r="L426" s="5"/>
      <c r="N426" s="5"/>
      <c r="S426" s="6"/>
    </row>
    <row r="427" spans="5:19" ht="15.75" customHeight="1" x14ac:dyDescent="0.2">
      <c r="E427" s="5"/>
      <c r="F427" s="5"/>
      <c r="L427" s="5"/>
      <c r="N427" s="5"/>
      <c r="S427" s="6"/>
    </row>
    <row r="428" spans="5:19" ht="15.75" customHeight="1" x14ac:dyDescent="0.2">
      <c r="E428" s="5"/>
      <c r="F428" s="5"/>
      <c r="L428" s="5"/>
      <c r="N428" s="5"/>
      <c r="S428" s="6"/>
    </row>
    <row r="429" spans="5:19" ht="15.75" customHeight="1" x14ac:dyDescent="0.2">
      <c r="E429" s="5"/>
      <c r="F429" s="5"/>
      <c r="L429" s="5"/>
      <c r="N429" s="5"/>
      <c r="S429" s="6"/>
    </row>
    <row r="430" spans="5:19" ht="15.75" customHeight="1" x14ac:dyDescent="0.2">
      <c r="E430" s="5"/>
      <c r="F430" s="5"/>
      <c r="L430" s="5"/>
      <c r="N430" s="5"/>
      <c r="S430" s="6"/>
    </row>
    <row r="431" spans="5:19" ht="15.75" customHeight="1" x14ac:dyDescent="0.2">
      <c r="E431" s="5"/>
      <c r="F431" s="5"/>
      <c r="L431" s="5"/>
      <c r="N431" s="5"/>
      <c r="S431" s="6"/>
    </row>
    <row r="432" spans="5:19" ht="15.75" customHeight="1" x14ac:dyDescent="0.2">
      <c r="E432" s="5"/>
      <c r="F432" s="5"/>
      <c r="L432" s="5"/>
      <c r="N432" s="5"/>
      <c r="S432" s="6"/>
    </row>
    <row r="433" spans="5:19" ht="15.75" customHeight="1" x14ac:dyDescent="0.2">
      <c r="E433" s="5"/>
      <c r="F433" s="5"/>
      <c r="L433" s="5"/>
      <c r="N433" s="5"/>
      <c r="S433" s="6"/>
    </row>
    <row r="434" spans="5:19" ht="15.75" customHeight="1" x14ac:dyDescent="0.2">
      <c r="E434" s="5"/>
      <c r="F434" s="5"/>
      <c r="L434" s="5"/>
      <c r="N434" s="5"/>
      <c r="S434" s="6"/>
    </row>
    <row r="435" spans="5:19" ht="15.75" customHeight="1" x14ac:dyDescent="0.2">
      <c r="E435" s="5"/>
      <c r="F435" s="5"/>
      <c r="L435" s="5"/>
      <c r="N435" s="5"/>
      <c r="S435" s="6"/>
    </row>
    <row r="436" spans="5:19" ht="15.75" customHeight="1" x14ac:dyDescent="0.2">
      <c r="E436" s="5"/>
      <c r="F436" s="5"/>
      <c r="L436" s="5"/>
      <c r="N436" s="5"/>
      <c r="S436" s="6"/>
    </row>
    <row r="437" spans="5:19" ht="15.75" customHeight="1" x14ac:dyDescent="0.2">
      <c r="E437" s="5"/>
      <c r="F437" s="5"/>
      <c r="L437" s="5"/>
      <c r="N437" s="5"/>
      <c r="S437" s="6"/>
    </row>
    <row r="438" spans="5:19" ht="15.75" customHeight="1" x14ac:dyDescent="0.2">
      <c r="E438" s="5"/>
      <c r="F438" s="5"/>
      <c r="L438" s="5"/>
      <c r="N438" s="5"/>
      <c r="S438" s="6"/>
    </row>
    <row r="439" spans="5:19" ht="15.75" customHeight="1" x14ac:dyDescent="0.2">
      <c r="E439" s="5"/>
      <c r="F439" s="5"/>
      <c r="L439" s="5"/>
      <c r="N439" s="5"/>
      <c r="S439" s="6"/>
    </row>
    <row r="440" spans="5:19" ht="15.75" customHeight="1" x14ac:dyDescent="0.2">
      <c r="E440" s="5"/>
      <c r="F440" s="5"/>
      <c r="L440" s="5"/>
      <c r="N440" s="5"/>
      <c r="S440" s="6"/>
    </row>
    <row r="441" spans="5:19" ht="15.75" customHeight="1" x14ac:dyDescent="0.2">
      <c r="E441" s="5"/>
      <c r="F441" s="5"/>
      <c r="L441" s="5"/>
      <c r="N441" s="5"/>
      <c r="S441" s="6"/>
    </row>
    <row r="442" spans="5:19" ht="15.75" customHeight="1" x14ac:dyDescent="0.2">
      <c r="E442" s="5"/>
      <c r="F442" s="5"/>
      <c r="L442" s="5"/>
      <c r="N442" s="5"/>
      <c r="S442" s="6"/>
    </row>
    <row r="443" spans="5:19" ht="15.75" customHeight="1" x14ac:dyDescent="0.2">
      <c r="E443" s="5"/>
      <c r="F443" s="5"/>
      <c r="L443" s="5"/>
      <c r="N443" s="5"/>
      <c r="S443" s="6"/>
    </row>
    <row r="444" spans="5:19" ht="15.75" customHeight="1" x14ac:dyDescent="0.2">
      <c r="E444" s="5"/>
      <c r="F444" s="5"/>
      <c r="L444" s="5"/>
      <c r="N444" s="5"/>
      <c r="S444" s="6"/>
    </row>
    <row r="445" spans="5:19" ht="15.75" customHeight="1" x14ac:dyDescent="0.2">
      <c r="E445" s="5"/>
      <c r="F445" s="5"/>
      <c r="L445" s="5"/>
      <c r="N445" s="5"/>
      <c r="S445" s="6"/>
    </row>
    <row r="446" spans="5:19" ht="15.75" customHeight="1" x14ac:dyDescent="0.2">
      <c r="E446" s="5"/>
      <c r="F446" s="5"/>
      <c r="L446" s="5"/>
      <c r="N446" s="5"/>
      <c r="S446" s="6"/>
    </row>
    <row r="447" spans="5:19" ht="15.75" customHeight="1" x14ac:dyDescent="0.2">
      <c r="E447" s="5"/>
      <c r="F447" s="5"/>
      <c r="L447" s="5"/>
      <c r="N447" s="5"/>
      <c r="S447" s="6"/>
    </row>
    <row r="448" spans="5:19" ht="15.75" customHeight="1" x14ac:dyDescent="0.2">
      <c r="E448" s="5"/>
      <c r="F448" s="5"/>
      <c r="L448" s="5"/>
      <c r="N448" s="5"/>
      <c r="S448" s="6"/>
    </row>
    <row r="449" spans="5:19" ht="15.75" customHeight="1" x14ac:dyDescent="0.2">
      <c r="E449" s="5"/>
      <c r="F449" s="5"/>
      <c r="L449" s="5"/>
      <c r="N449" s="5"/>
      <c r="S449" s="6"/>
    </row>
    <row r="450" spans="5:19" ht="15.75" customHeight="1" x14ac:dyDescent="0.2">
      <c r="E450" s="5"/>
      <c r="F450" s="5"/>
      <c r="L450" s="5"/>
      <c r="N450" s="5"/>
      <c r="S450" s="6"/>
    </row>
    <row r="451" spans="5:19" ht="15.75" customHeight="1" x14ac:dyDescent="0.2">
      <c r="E451" s="5"/>
      <c r="F451" s="5"/>
      <c r="L451" s="5"/>
      <c r="N451" s="5"/>
      <c r="S451" s="6"/>
    </row>
    <row r="452" spans="5:19" ht="15.75" customHeight="1" x14ac:dyDescent="0.2">
      <c r="E452" s="5"/>
      <c r="F452" s="5"/>
      <c r="L452" s="5"/>
      <c r="N452" s="5"/>
      <c r="S452" s="6"/>
    </row>
    <row r="453" spans="5:19" ht="15.75" customHeight="1" x14ac:dyDescent="0.2">
      <c r="E453" s="5"/>
      <c r="F453" s="5"/>
      <c r="L453" s="5"/>
      <c r="N453" s="5"/>
      <c r="S453" s="6"/>
    </row>
    <row r="454" spans="5:19" ht="15.75" customHeight="1" x14ac:dyDescent="0.2">
      <c r="E454" s="5"/>
      <c r="F454" s="5"/>
      <c r="L454" s="5"/>
      <c r="N454" s="5"/>
      <c r="S454" s="6"/>
    </row>
    <row r="455" spans="5:19" ht="15.75" customHeight="1" x14ac:dyDescent="0.2">
      <c r="E455" s="5"/>
      <c r="F455" s="5"/>
      <c r="L455" s="5"/>
      <c r="N455" s="5"/>
      <c r="S455" s="6"/>
    </row>
    <row r="456" spans="5:19" ht="15.75" customHeight="1" x14ac:dyDescent="0.2">
      <c r="E456" s="5"/>
      <c r="F456" s="5"/>
      <c r="L456" s="5"/>
      <c r="N456" s="5"/>
      <c r="S456" s="6"/>
    </row>
    <row r="457" spans="5:19" ht="15.75" customHeight="1" x14ac:dyDescent="0.2">
      <c r="E457" s="5"/>
      <c r="F457" s="5"/>
      <c r="L457" s="5"/>
      <c r="N457" s="5"/>
      <c r="S457" s="6"/>
    </row>
    <row r="458" spans="5:19" ht="15.75" customHeight="1" x14ac:dyDescent="0.2">
      <c r="E458" s="5"/>
      <c r="F458" s="5"/>
      <c r="L458" s="5"/>
      <c r="N458" s="5"/>
      <c r="S458" s="6"/>
    </row>
    <row r="459" spans="5:19" ht="15.75" customHeight="1" x14ac:dyDescent="0.2">
      <c r="E459" s="5"/>
      <c r="F459" s="5"/>
      <c r="L459" s="5"/>
      <c r="N459" s="5"/>
      <c r="S459" s="6"/>
    </row>
    <row r="460" spans="5:19" ht="15.75" customHeight="1" x14ac:dyDescent="0.2">
      <c r="E460" s="5"/>
      <c r="F460" s="5"/>
      <c r="L460" s="5"/>
      <c r="N460" s="5"/>
      <c r="S460" s="6"/>
    </row>
    <row r="461" spans="5:19" ht="15.75" customHeight="1" x14ac:dyDescent="0.2">
      <c r="E461" s="5"/>
      <c r="F461" s="5"/>
      <c r="L461" s="5"/>
      <c r="N461" s="5"/>
      <c r="S461" s="6"/>
    </row>
    <row r="462" spans="5:19" ht="15.75" customHeight="1" x14ac:dyDescent="0.2">
      <c r="E462" s="5"/>
      <c r="F462" s="5"/>
      <c r="L462" s="5"/>
      <c r="N462" s="5"/>
      <c r="S462" s="6"/>
    </row>
    <row r="463" spans="5:19" ht="15.75" customHeight="1" x14ac:dyDescent="0.2">
      <c r="E463" s="5"/>
      <c r="F463" s="5"/>
      <c r="L463" s="5"/>
      <c r="N463" s="5"/>
      <c r="S463" s="6"/>
    </row>
    <row r="464" spans="5:19" ht="15.75" customHeight="1" x14ac:dyDescent="0.2">
      <c r="E464" s="5"/>
      <c r="F464" s="5"/>
      <c r="L464" s="5"/>
      <c r="N464" s="5"/>
      <c r="S464" s="6"/>
    </row>
    <row r="465" spans="5:19" ht="15.75" customHeight="1" x14ac:dyDescent="0.2">
      <c r="E465" s="5"/>
      <c r="F465" s="5"/>
      <c r="L465" s="5"/>
      <c r="N465" s="5"/>
      <c r="S465" s="6"/>
    </row>
    <row r="466" spans="5:19" ht="15.75" customHeight="1" x14ac:dyDescent="0.2">
      <c r="E466" s="5"/>
      <c r="F466" s="5"/>
      <c r="L466" s="5"/>
      <c r="N466" s="5"/>
      <c r="S466" s="6"/>
    </row>
    <row r="467" spans="5:19" ht="15.75" customHeight="1" x14ac:dyDescent="0.2">
      <c r="E467" s="5"/>
      <c r="F467" s="5"/>
      <c r="L467" s="5"/>
      <c r="N467" s="5"/>
      <c r="S467" s="6"/>
    </row>
    <row r="468" spans="5:19" ht="15.75" customHeight="1" x14ac:dyDescent="0.2">
      <c r="E468" s="5"/>
      <c r="F468" s="5"/>
      <c r="L468" s="5"/>
      <c r="N468" s="5"/>
      <c r="S468" s="6"/>
    </row>
    <row r="469" spans="5:19" ht="15.75" customHeight="1" x14ac:dyDescent="0.2">
      <c r="E469" s="5"/>
      <c r="F469" s="5"/>
      <c r="L469" s="5"/>
      <c r="N469" s="5"/>
      <c r="S469" s="6"/>
    </row>
    <row r="470" spans="5:19" ht="15.75" customHeight="1" x14ac:dyDescent="0.2">
      <c r="E470" s="5"/>
      <c r="F470" s="5"/>
      <c r="L470" s="5"/>
      <c r="N470" s="5"/>
      <c r="S470" s="6"/>
    </row>
    <row r="471" spans="5:19" ht="15.75" customHeight="1" x14ac:dyDescent="0.2">
      <c r="E471" s="5"/>
      <c r="F471" s="5"/>
      <c r="L471" s="5"/>
      <c r="N471" s="5"/>
      <c r="S471" s="6"/>
    </row>
    <row r="472" spans="5:19" ht="15.75" customHeight="1" x14ac:dyDescent="0.2">
      <c r="E472" s="5"/>
      <c r="F472" s="5"/>
      <c r="L472" s="5"/>
      <c r="N472" s="5"/>
      <c r="S472" s="6"/>
    </row>
    <row r="473" spans="5:19" ht="15.75" customHeight="1" x14ac:dyDescent="0.2">
      <c r="E473" s="5"/>
      <c r="F473" s="5"/>
      <c r="L473" s="5"/>
      <c r="N473" s="5"/>
      <c r="S473" s="6"/>
    </row>
    <row r="474" spans="5:19" ht="15.75" customHeight="1" x14ac:dyDescent="0.2">
      <c r="E474" s="5"/>
      <c r="F474" s="5"/>
      <c r="L474" s="5"/>
      <c r="N474" s="5"/>
      <c r="S474" s="6"/>
    </row>
    <row r="475" spans="5:19" ht="15.75" customHeight="1" x14ac:dyDescent="0.2">
      <c r="E475" s="5"/>
      <c r="F475" s="5"/>
      <c r="L475" s="5"/>
      <c r="N475" s="5"/>
      <c r="S475" s="6"/>
    </row>
    <row r="476" spans="5:19" ht="15.75" customHeight="1" x14ac:dyDescent="0.2">
      <c r="E476" s="5"/>
      <c r="F476" s="5"/>
      <c r="L476" s="5"/>
      <c r="N476" s="5"/>
      <c r="S476" s="6"/>
    </row>
    <row r="477" spans="5:19" ht="15.75" customHeight="1" x14ac:dyDescent="0.2">
      <c r="E477" s="5"/>
      <c r="F477" s="5"/>
      <c r="L477" s="5"/>
      <c r="N477" s="5"/>
      <c r="S477" s="6"/>
    </row>
    <row r="478" spans="5:19" ht="15.75" customHeight="1" x14ac:dyDescent="0.2">
      <c r="E478" s="5"/>
      <c r="F478" s="5"/>
      <c r="L478" s="5"/>
      <c r="N478" s="5"/>
      <c r="S478" s="6"/>
    </row>
    <row r="479" spans="5:19" ht="15.75" customHeight="1" x14ac:dyDescent="0.2">
      <c r="E479" s="5"/>
      <c r="F479" s="5"/>
      <c r="L479" s="5"/>
      <c r="N479" s="5"/>
      <c r="S479" s="6"/>
    </row>
    <row r="480" spans="5:19" ht="15.75" customHeight="1" x14ac:dyDescent="0.2">
      <c r="E480" s="5"/>
      <c r="F480" s="5"/>
      <c r="L480" s="5"/>
      <c r="N480" s="5"/>
      <c r="S480" s="6"/>
    </row>
    <row r="481" spans="5:19" ht="15.75" customHeight="1" x14ac:dyDescent="0.2">
      <c r="E481" s="5"/>
      <c r="F481" s="5"/>
      <c r="L481" s="5"/>
      <c r="N481" s="5"/>
      <c r="S481" s="6"/>
    </row>
    <row r="482" spans="5:19" ht="15.75" customHeight="1" x14ac:dyDescent="0.2">
      <c r="E482" s="5"/>
      <c r="F482" s="5"/>
      <c r="L482" s="5"/>
      <c r="N482" s="5"/>
      <c r="S482" s="6"/>
    </row>
    <row r="483" spans="5:19" ht="15.75" customHeight="1" x14ac:dyDescent="0.2">
      <c r="E483" s="5"/>
      <c r="F483" s="5"/>
      <c r="L483" s="5"/>
      <c r="N483" s="5"/>
      <c r="S483" s="6"/>
    </row>
    <row r="484" spans="5:19" ht="15.75" customHeight="1" x14ac:dyDescent="0.2">
      <c r="E484" s="5"/>
      <c r="F484" s="5"/>
      <c r="L484" s="5"/>
      <c r="N484" s="5"/>
      <c r="S484" s="6"/>
    </row>
    <row r="485" spans="5:19" ht="15.75" customHeight="1" x14ac:dyDescent="0.2">
      <c r="E485" s="5"/>
      <c r="F485" s="5"/>
      <c r="L485" s="5"/>
      <c r="N485" s="5"/>
      <c r="S485" s="6"/>
    </row>
    <row r="486" spans="5:19" ht="15.75" customHeight="1" x14ac:dyDescent="0.2">
      <c r="E486" s="5"/>
      <c r="F486" s="5"/>
      <c r="L486" s="5"/>
      <c r="N486" s="5"/>
      <c r="S486" s="6"/>
    </row>
    <row r="487" spans="5:19" ht="15.75" customHeight="1" x14ac:dyDescent="0.2">
      <c r="E487" s="5"/>
      <c r="F487" s="5"/>
      <c r="L487" s="5"/>
      <c r="N487" s="5"/>
      <c r="S487" s="6"/>
    </row>
    <row r="488" spans="5:19" ht="15.75" customHeight="1" x14ac:dyDescent="0.2">
      <c r="E488" s="5"/>
      <c r="F488" s="5"/>
      <c r="L488" s="5"/>
      <c r="N488" s="5"/>
      <c r="S488" s="6"/>
    </row>
    <row r="489" spans="5:19" ht="15.75" customHeight="1" x14ac:dyDescent="0.2">
      <c r="E489" s="5"/>
      <c r="F489" s="5"/>
      <c r="L489" s="5"/>
      <c r="N489" s="5"/>
      <c r="S489" s="6"/>
    </row>
    <row r="490" spans="5:19" ht="15.75" customHeight="1" x14ac:dyDescent="0.2">
      <c r="E490" s="5"/>
      <c r="F490" s="5"/>
      <c r="L490" s="5"/>
      <c r="N490" s="5"/>
      <c r="S490" s="6"/>
    </row>
    <row r="491" spans="5:19" ht="15.75" customHeight="1" x14ac:dyDescent="0.2">
      <c r="E491" s="5"/>
      <c r="F491" s="5"/>
      <c r="L491" s="5"/>
      <c r="N491" s="5"/>
      <c r="S491" s="6"/>
    </row>
    <row r="492" spans="5:19" ht="15.75" customHeight="1" x14ac:dyDescent="0.2">
      <c r="E492" s="5"/>
      <c r="F492" s="5"/>
      <c r="L492" s="5"/>
      <c r="N492" s="5"/>
      <c r="S492" s="6"/>
    </row>
    <row r="493" spans="5:19" ht="15.75" customHeight="1" x14ac:dyDescent="0.2">
      <c r="E493" s="5"/>
      <c r="F493" s="5"/>
      <c r="L493" s="5"/>
      <c r="N493" s="5"/>
      <c r="S493" s="6"/>
    </row>
    <row r="494" spans="5:19" ht="15.75" customHeight="1" x14ac:dyDescent="0.2">
      <c r="E494" s="5"/>
      <c r="F494" s="5"/>
      <c r="L494" s="5"/>
      <c r="N494" s="5"/>
      <c r="S494" s="6"/>
    </row>
    <row r="495" spans="5:19" ht="15.75" customHeight="1" x14ac:dyDescent="0.2">
      <c r="E495" s="5"/>
      <c r="F495" s="5"/>
      <c r="L495" s="5"/>
      <c r="N495" s="5"/>
      <c r="S495" s="6"/>
    </row>
    <row r="496" spans="5:19" ht="15.75" customHeight="1" x14ac:dyDescent="0.2">
      <c r="E496" s="5"/>
      <c r="F496" s="5"/>
      <c r="L496" s="5"/>
      <c r="N496" s="5"/>
      <c r="S496" s="6"/>
    </row>
    <row r="497" spans="5:19" ht="15.75" customHeight="1" x14ac:dyDescent="0.2">
      <c r="E497" s="5"/>
      <c r="F497" s="5"/>
      <c r="L497" s="5"/>
      <c r="N497" s="5"/>
      <c r="S497" s="6"/>
    </row>
    <row r="498" spans="5:19" ht="15.75" customHeight="1" x14ac:dyDescent="0.2">
      <c r="E498" s="5"/>
      <c r="F498" s="5"/>
      <c r="L498" s="5"/>
      <c r="N498" s="5"/>
      <c r="S498" s="6"/>
    </row>
    <row r="499" spans="5:19" ht="15.75" customHeight="1" x14ac:dyDescent="0.2">
      <c r="E499" s="5"/>
      <c r="F499" s="5"/>
      <c r="L499" s="5"/>
      <c r="N499" s="5"/>
      <c r="S499" s="6"/>
    </row>
    <row r="500" spans="5:19" ht="15.75" customHeight="1" x14ac:dyDescent="0.2">
      <c r="E500" s="5"/>
      <c r="F500" s="5"/>
      <c r="L500" s="5"/>
      <c r="N500" s="5"/>
      <c r="S500" s="6"/>
    </row>
    <row r="501" spans="5:19" ht="15.75" customHeight="1" x14ac:dyDescent="0.2">
      <c r="E501" s="5"/>
      <c r="F501" s="5"/>
      <c r="L501" s="5"/>
      <c r="N501" s="5"/>
      <c r="S501" s="6"/>
    </row>
    <row r="502" spans="5:19" ht="15.75" customHeight="1" x14ac:dyDescent="0.2">
      <c r="E502" s="5"/>
      <c r="F502" s="5"/>
      <c r="L502" s="5"/>
      <c r="N502" s="5"/>
      <c r="S502" s="6"/>
    </row>
    <row r="503" spans="5:19" ht="15.75" customHeight="1" x14ac:dyDescent="0.2">
      <c r="E503" s="5"/>
      <c r="F503" s="5"/>
      <c r="L503" s="5"/>
      <c r="N503" s="5"/>
      <c r="S503" s="6"/>
    </row>
    <row r="504" spans="5:19" ht="15.75" customHeight="1" x14ac:dyDescent="0.2">
      <c r="E504" s="5"/>
      <c r="F504" s="5"/>
      <c r="L504" s="5"/>
      <c r="N504" s="5"/>
      <c r="S504" s="6"/>
    </row>
    <row r="505" spans="5:19" ht="15.75" customHeight="1" x14ac:dyDescent="0.2">
      <c r="E505" s="5"/>
      <c r="F505" s="5"/>
      <c r="L505" s="5"/>
      <c r="N505" s="5"/>
      <c r="S505" s="6"/>
    </row>
    <row r="506" spans="5:19" ht="15.75" customHeight="1" x14ac:dyDescent="0.2">
      <c r="E506" s="5"/>
      <c r="F506" s="5"/>
      <c r="L506" s="5"/>
      <c r="N506" s="5"/>
      <c r="S506" s="6"/>
    </row>
    <row r="507" spans="5:19" ht="15.75" customHeight="1" x14ac:dyDescent="0.2">
      <c r="E507" s="5"/>
      <c r="F507" s="5"/>
      <c r="L507" s="5"/>
      <c r="N507" s="5"/>
      <c r="S507" s="6"/>
    </row>
    <row r="508" spans="5:19" ht="15.75" customHeight="1" x14ac:dyDescent="0.2">
      <c r="E508" s="5"/>
      <c r="F508" s="5"/>
      <c r="L508" s="5"/>
      <c r="N508" s="5"/>
      <c r="S508" s="6"/>
    </row>
    <row r="509" spans="5:19" ht="15.75" customHeight="1" x14ac:dyDescent="0.2">
      <c r="E509" s="5"/>
      <c r="F509" s="5"/>
      <c r="L509" s="5"/>
      <c r="N509" s="5"/>
      <c r="S509" s="6"/>
    </row>
    <row r="510" spans="5:19" ht="15.75" customHeight="1" x14ac:dyDescent="0.2">
      <c r="E510" s="5"/>
      <c r="F510" s="5"/>
      <c r="L510" s="5"/>
      <c r="N510" s="5"/>
      <c r="S510" s="6"/>
    </row>
    <row r="511" spans="5:19" ht="15.75" customHeight="1" x14ac:dyDescent="0.2">
      <c r="E511" s="5"/>
      <c r="F511" s="5"/>
      <c r="L511" s="5"/>
      <c r="N511" s="5"/>
      <c r="S511" s="6"/>
    </row>
    <row r="512" spans="5:19" ht="15.75" customHeight="1" x14ac:dyDescent="0.2">
      <c r="E512" s="5"/>
      <c r="F512" s="5"/>
      <c r="L512" s="5"/>
      <c r="N512" s="5"/>
      <c r="S512" s="6"/>
    </row>
    <row r="513" spans="5:19" ht="15.75" customHeight="1" x14ac:dyDescent="0.2">
      <c r="E513" s="5"/>
      <c r="F513" s="5"/>
      <c r="L513" s="5"/>
      <c r="N513" s="5"/>
      <c r="S513" s="6"/>
    </row>
    <row r="514" spans="5:19" ht="15.75" customHeight="1" x14ac:dyDescent="0.2">
      <c r="E514" s="5"/>
      <c r="F514" s="5"/>
      <c r="L514" s="5"/>
      <c r="N514" s="5"/>
      <c r="S514" s="6"/>
    </row>
    <row r="515" spans="5:19" ht="15.75" customHeight="1" x14ac:dyDescent="0.2">
      <c r="E515" s="5"/>
      <c r="F515" s="5"/>
      <c r="L515" s="5"/>
      <c r="N515" s="5"/>
      <c r="S515" s="6"/>
    </row>
    <row r="516" spans="5:19" ht="15.75" customHeight="1" x14ac:dyDescent="0.2">
      <c r="E516" s="5"/>
      <c r="F516" s="5"/>
      <c r="L516" s="5"/>
      <c r="N516" s="5"/>
      <c r="S516" s="6"/>
    </row>
    <row r="517" spans="5:19" ht="15.75" customHeight="1" x14ac:dyDescent="0.2">
      <c r="E517" s="5"/>
      <c r="F517" s="5"/>
      <c r="L517" s="5"/>
      <c r="N517" s="5"/>
      <c r="S517" s="6"/>
    </row>
    <row r="518" spans="5:19" ht="15.75" customHeight="1" x14ac:dyDescent="0.2">
      <c r="E518" s="5"/>
      <c r="F518" s="5"/>
      <c r="L518" s="5"/>
      <c r="N518" s="5"/>
      <c r="S518" s="6"/>
    </row>
    <row r="519" spans="5:19" ht="15.75" customHeight="1" x14ac:dyDescent="0.2">
      <c r="E519" s="5"/>
      <c r="F519" s="5"/>
      <c r="L519" s="5"/>
      <c r="N519" s="5"/>
      <c r="S519" s="6"/>
    </row>
    <row r="520" spans="5:19" ht="15.75" customHeight="1" x14ac:dyDescent="0.2">
      <c r="E520" s="5"/>
      <c r="F520" s="5"/>
      <c r="L520" s="5"/>
      <c r="N520" s="5"/>
      <c r="S520" s="6"/>
    </row>
    <row r="521" spans="5:19" ht="15.75" customHeight="1" x14ac:dyDescent="0.2">
      <c r="E521" s="5"/>
      <c r="F521" s="5"/>
      <c r="L521" s="5"/>
      <c r="N521" s="5"/>
      <c r="S521" s="6"/>
    </row>
    <row r="522" spans="5:19" ht="15.75" customHeight="1" x14ac:dyDescent="0.2">
      <c r="E522" s="5"/>
      <c r="F522" s="5"/>
      <c r="L522" s="5"/>
      <c r="N522" s="5"/>
      <c r="S522" s="6"/>
    </row>
    <row r="523" spans="5:19" ht="15.75" customHeight="1" x14ac:dyDescent="0.2">
      <c r="E523" s="5"/>
      <c r="F523" s="5"/>
      <c r="L523" s="5"/>
      <c r="N523" s="5"/>
      <c r="S523" s="6"/>
    </row>
    <row r="524" spans="5:19" ht="15.75" customHeight="1" x14ac:dyDescent="0.2">
      <c r="E524" s="5"/>
      <c r="F524" s="5"/>
      <c r="L524" s="5"/>
      <c r="N524" s="5"/>
      <c r="S524" s="6"/>
    </row>
    <row r="525" spans="5:19" ht="15.75" customHeight="1" x14ac:dyDescent="0.2">
      <c r="E525" s="5"/>
      <c r="F525" s="5"/>
      <c r="L525" s="5"/>
      <c r="N525" s="5"/>
      <c r="S525" s="6"/>
    </row>
    <row r="526" spans="5:19" ht="15.75" customHeight="1" x14ac:dyDescent="0.2">
      <c r="E526" s="5"/>
      <c r="F526" s="5"/>
      <c r="L526" s="5"/>
      <c r="N526" s="5"/>
      <c r="S526" s="6"/>
    </row>
    <row r="527" spans="5:19" ht="15.75" customHeight="1" x14ac:dyDescent="0.2">
      <c r="E527" s="5"/>
      <c r="F527" s="5"/>
      <c r="L527" s="5"/>
      <c r="N527" s="5"/>
      <c r="S527" s="6"/>
    </row>
    <row r="528" spans="5:19" ht="15.75" customHeight="1" x14ac:dyDescent="0.2">
      <c r="E528" s="5"/>
      <c r="F528" s="5"/>
      <c r="L528" s="5"/>
      <c r="N528" s="5"/>
      <c r="S528" s="6"/>
    </row>
    <row r="529" spans="5:19" ht="15.75" customHeight="1" x14ac:dyDescent="0.2">
      <c r="E529" s="5"/>
      <c r="F529" s="5"/>
      <c r="L529" s="5"/>
      <c r="N529" s="5"/>
      <c r="S529" s="6"/>
    </row>
    <row r="530" spans="5:19" ht="15.75" customHeight="1" x14ac:dyDescent="0.2">
      <c r="E530" s="5"/>
      <c r="F530" s="5"/>
      <c r="L530" s="5"/>
      <c r="N530" s="5"/>
      <c r="S530" s="6"/>
    </row>
    <row r="531" spans="5:19" ht="15.75" customHeight="1" x14ac:dyDescent="0.2">
      <c r="E531" s="5"/>
      <c r="F531" s="5"/>
      <c r="L531" s="5"/>
      <c r="N531" s="5"/>
      <c r="S531" s="6"/>
    </row>
    <row r="532" spans="5:19" ht="15.75" customHeight="1" x14ac:dyDescent="0.2">
      <c r="E532" s="5"/>
      <c r="F532" s="5"/>
      <c r="L532" s="5"/>
      <c r="N532" s="5"/>
      <c r="S532" s="6"/>
    </row>
    <row r="533" spans="5:19" ht="15.75" customHeight="1" x14ac:dyDescent="0.2">
      <c r="E533" s="5"/>
      <c r="F533" s="5"/>
      <c r="L533" s="5"/>
      <c r="N533" s="5"/>
      <c r="S533" s="6"/>
    </row>
    <row r="534" spans="5:19" ht="15.75" customHeight="1" x14ac:dyDescent="0.2">
      <c r="E534" s="5"/>
      <c r="F534" s="5"/>
      <c r="L534" s="5"/>
      <c r="N534" s="5"/>
      <c r="S534" s="6"/>
    </row>
    <row r="535" spans="5:19" ht="15.75" customHeight="1" x14ac:dyDescent="0.2">
      <c r="E535" s="5"/>
      <c r="F535" s="5"/>
      <c r="L535" s="5"/>
      <c r="N535" s="5"/>
      <c r="S535" s="6"/>
    </row>
    <row r="536" spans="5:19" ht="15.75" customHeight="1" x14ac:dyDescent="0.2">
      <c r="E536" s="5"/>
      <c r="F536" s="5"/>
      <c r="L536" s="5"/>
      <c r="N536" s="5"/>
      <c r="S536" s="6"/>
    </row>
    <row r="537" spans="5:19" ht="15.75" customHeight="1" x14ac:dyDescent="0.2">
      <c r="E537" s="5"/>
      <c r="F537" s="5"/>
      <c r="L537" s="5"/>
      <c r="N537" s="5"/>
      <c r="S537" s="6"/>
    </row>
    <row r="538" spans="5:19" ht="15.75" customHeight="1" x14ac:dyDescent="0.2">
      <c r="E538" s="5"/>
      <c r="F538" s="5"/>
      <c r="L538" s="5"/>
      <c r="N538" s="5"/>
      <c r="S538" s="6"/>
    </row>
    <row r="539" spans="5:19" ht="15.75" customHeight="1" x14ac:dyDescent="0.2">
      <c r="E539" s="5"/>
      <c r="F539" s="5"/>
      <c r="L539" s="5"/>
      <c r="N539" s="5"/>
      <c r="S539" s="6"/>
    </row>
    <row r="540" spans="5:19" ht="15.75" customHeight="1" x14ac:dyDescent="0.2">
      <c r="E540" s="5"/>
      <c r="F540" s="5"/>
      <c r="L540" s="5"/>
      <c r="N540" s="5"/>
      <c r="S540" s="6"/>
    </row>
    <row r="541" spans="5:19" ht="15.75" customHeight="1" x14ac:dyDescent="0.2">
      <c r="E541" s="5"/>
      <c r="F541" s="5"/>
      <c r="L541" s="5"/>
      <c r="N541" s="5"/>
      <c r="S541" s="6"/>
    </row>
    <row r="542" spans="5:19" ht="15.75" customHeight="1" x14ac:dyDescent="0.2">
      <c r="E542" s="5"/>
      <c r="F542" s="5"/>
      <c r="L542" s="5"/>
      <c r="N542" s="5"/>
      <c r="S542" s="6"/>
    </row>
    <row r="543" spans="5:19" ht="15.75" customHeight="1" x14ac:dyDescent="0.2">
      <c r="E543" s="5"/>
      <c r="F543" s="5"/>
      <c r="L543" s="5"/>
      <c r="N543" s="5"/>
      <c r="S543" s="6"/>
    </row>
    <row r="544" spans="5:19" ht="15.75" customHeight="1" x14ac:dyDescent="0.2">
      <c r="E544" s="5"/>
      <c r="F544" s="5"/>
      <c r="L544" s="5"/>
      <c r="N544" s="5"/>
      <c r="S544" s="6"/>
    </row>
    <row r="545" spans="5:19" ht="15.75" customHeight="1" x14ac:dyDescent="0.2">
      <c r="E545" s="5"/>
      <c r="F545" s="5"/>
      <c r="L545" s="5"/>
      <c r="N545" s="5"/>
      <c r="S545" s="6"/>
    </row>
    <row r="546" spans="5:19" ht="15.75" customHeight="1" x14ac:dyDescent="0.2">
      <c r="E546" s="5"/>
      <c r="F546" s="5"/>
      <c r="L546" s="5"/>
      <c r="N546" s="5"/>
      <c r="S546" s="6"/>
    </row>
    <row r="547" spans="5:19" ht="15.75" customHeight="1" x14ac:dyDescent="0.2">
      <c r="E547" s="5"/>
      <c r="F547" s="5"/>
      <c r="L547" s="5"/>
      <c r="N547" s="5"/>
      <c r="S547" s="6"/>
    </row>
    <row r="548" spans="5:19" ht="15.75" customHeight="1" x14ac:dyDescent="0.2">
      <c r="E548" s="5"/>
      <c r="F548" s="5"/>
      <c r="L548" s="5"/>
      <c r="N548" s="5"/>
      <c r="S548" s="6"/>
    </row>
    <row r="549" spans="5:19" ht="15.75" customHeight="1" x14ac:dyDescent="0.2">
      <c r="E549" s="5"/>
      <c r="F549" s="5"/>
      <c r="L549" s="5"/>
      <c r="N549" s="5"/>
      <c r="S549" s="6"/>
    </row>
    <row r="550" spans="5:19" ht="15.75" customHeight="1" x14ac:dyDescent="0.2">
      <c r="E550" s="5"/>
      <c r="F550" s="5"/>
      <c r="L550" s="5"/>
      <c r="N550" s="5"/>
      <c r="S550" s="6"/>
    </row>
    <row r="551" spans="5:19" ht="15.75" customHeight="1" x14ac:dyDescent="0.2">
      <c r="E551" s="5"/>
      <c r="F551" s="5"/>
      <c r="L551" s="5"/>
      <c r="N551" s="5"/>
      <c r="S551" s="6"/>
    </row>
    <row r="552" spans="5:19" ht="15.75" customHeight="1" x14ac:dyDescent="0.2">
      <c r="E552" s="5"/>
      <c r="F552" s="5"/>
      <c r="L552" s="5"/>
      <c r="N552" s="5"/>
      <c r="S552" s="6"/>
    </row>
    <row r="553" spans="5:19" ht="15.75" customHeight="1" x14ac:dyDescent="0.2">
      <c r="E553" s="5"/>
      <c r="F553" s="5"/>
      <c r="L553" s="5"/>
      <c r="N553" s="5"/>
      <c r="S553" s="6"/>
    </row>
    <row r="554" spans="5:19" ht="15.75" customHeight="1" x14ac:dyDescent="0.2">
      <c r="E554" s="5"/>
      <c r="F554" s="5"/>
      <c r="L554" s="5"/>
      <c r="N554" s="5"/>
      <c r="S554" s="6"/>
    </row>
    <row r="555" spans="5:19" ht="15.75" customHeight="1" x14ac:dyDescent="0.2">
      <c r="E555" s="5"/>
      <c r="F555" s="5"/>
      <c r="L555" s="5"/>
      <c r="N555" s="5"/>
      <c r="S555" s="6"/>
    </row>
    <row r="556" spans="5:19" ht="15.75" customHeight="1" x14ac:dyDescent="0.2">
      <c r="E556" s="5"/>
      <c r="F556" s="5"/>
      <c r="L556" s="5"/>
      <c r="N556" s="5"/>
      <c r="S556" s="6"/>
    </row>
    <row r="557" spans="5:19" ht="15.75" customHeight="1" x14ac:dyDescent="0.2">
      <c r="E557" s="5"/>
      <c r="F557" s="5"/>
      <c r="L557" s="5"/>
      <c r="N557" s="5"/>
      <c r="S557" s="6"/>
    </row>
    <row r="558" spans="5:19" ht="15.75" customHeight="1" x14ac:dyDescent="0.2">
      <c r="E558" s="5"/>
      <c r="F558" s="5"/>
      <c r="L558" s="5"/>
      <c r="N558" s="5"/>
      <c r="S558" s="6"/>
    </row>
    <row r="559" spans="5:19" ht="15.75" customHeight="1" x14ac:dyDescent="0.2">
      <c r="E559" s="5"/>
      <c r="F559" s="5"/>
      <c r="L559" s="5"/>
      <c r="N559" s="5"/>
      <c r="S559" s="6"/>
    </row>
    <row r="560" spans="5:19" ht="15.75" customHeight="1" x14ac:dyDescent="0.2">
      <c r="E560" s="5"/>
      <c r="F560" s="5"/>
      <c r="L560" s="5"/>
      <c r="N560" s="5"/>
      <c r="S560" s="6"/>
    </row>
    <row r="561" spans="5:19" ht="15.75" customHeight="1" x14ac:dyDescent="0.2">
      <c r="E561" s="5"/>
      <c r="F561" s="5"/>
      <c r="L561" s="5"/>
      <c r="N561" s="5"/>
      <c r="S561" s="6"/>
    </row>
    <row r="562" spans="5:19" ht="15.75" customHeight="1" x14ac:dyDescent="0.2">
      <c r="E562" s="5"/>
      <c r="F562" s="5"/>
      <c r="L562" s="5"/>
      <c r="N562" s="5"/>
      <c r="S562" s="6"/>
    </row>
    <row r="563" spans="5:19" ht="15.75" customHeight="1" x14ac:dyDescent="0.2">
      <c r="E563" s="5"/>
      <c r="F563" s="5"/>
      <c r="L563" s="5"/>
      <c r="N563" s="5"/>
      <c r="S563" s="6"/>
    </row>
    <row r="564" spans="5:19" ht="15.75" customHeight="1" x14ac:dyDescent="0.2">
      <c r="E564" s="5"/>
      <c r="F564" s="5"/>
      <c r="L564" s="5"/>
      <c r="N564" s="5"/>
      <c r="S564" s="6"/>
    </row>
    <row r="565" spans="5:19" ht="15.75" customHeight="1" x14ac:dyDescent="0.2">
      <c r="E565" s="5"/>
      <c r="F565" s="5"/>
      <c r="L565" s="5"/>
      <c r="N565" s="5"/>
      <c r="S565" s="6"/>
    </row>
    <row r="566" spans="5:19" ht="15.75" customHeight="1" x14ac:dyDescent="0.2">
      <c r="E566" s="5"/>
      <c r="F566" s="5"/>
      <c r="L566" s="5"/>
      <c r="N566" s="5"/>
      <c r="S566" s="6"/>
    </row>
    <row r="567" spans="5:19" ht="15.75" customHeight="1" x14ac:dyDescent="0.2">
      <c r="E567" s="5"/>
      <c r="F567" s="5"/>
      <c r="L567" s="5"/>
      <c r="N567" s="5"/>
      <c r="S567" s="6"/>
    </row>
    <row r="568" spans="5:19" ht="15.75" customHeight="1" x14ac:dyDescent="0.2">
      <c r="E568" s="5"/>
      <c r="F568" s="5"/>
      <c r="L568" s="5"/>
      <c r="N568" s="5"/>
      <c r="S568" s="6"/>
    </row>
    <row r="569" spans="5:19" ht="15.75" customHeight="1" x14ac:dyDescent="0.2">
      <c r="E569" s="5"/>
      <c r="F569" s="5"/>
      <c r="L569" s="5"/>
      <c r="N569" s="5"/>
      <c r="S569" s="6"/>
    </row>
    <row r="570" spans="5:19" ht="15.75" customHeight="1" x14ac:dyDescent="0.2">
      <c r="E570" s="5"/>
      <c r="F570" s="5"/>
      <c r="L570" s="5"/>
      <c r="N570" s="5"/>
      <c r="S570" s="6"/>
    </row>
    <row r="571" spans="5:19" ht="15.75" customHeight="1" x14ac:dyDescent="0.2">
      <c r="E571" s="5"/>
      <c r="F571" s="5"/>
      <c r="L571" s="5"/>
      <c r="N571" s="5"/>
      <c r="S571" s="6"/>
    </row>
    <row r="572" spans="5:19" ht="15.75" customHeight="1" x14ac:dyDescent="0.2">
      <c r="E572" s="5"/>
      <c r="F572" s="5"/>
      <c r="L572" s="5"/>
      <c r="N572" s="5"/>
      <c r="S572" s="6"/>
    </row>
    <row r="573" spans="5:19" ht="15.75" customHeight="1" x14ac:dyDescent="0.2">
      <c r="E573" s="5"/>
      <c r="F573" s="5"/>
      <c r="L573" s="5"/>
      <c r="N573" s="5"/>
      <c r="S573" s="6"/>
    </row>
    <row r="574" spans="5:19" ht="15.75" customHeight="1" x14ac:dyDescent="0.2">
      <c r="E574" s="5"/>
      <c r="F574" s="5"/>
      <c r="L574" s="5"/>
      <c r="N574" s="5"/>
      <c r="S574" s="6"/>
    </row>
    <row r="575" spans="5:19" ht="15.75" customHeight="1" x14ac:dyDescent="0.2">
      <c r="E575" s="5"/>
      <c r="F575" s="5"/>
      <c r="L575" s="5"/>
      <c r="N575" s="5"/>
      <c r="S575" s="6"/>
    </row>
    <row r="576" spans="5:19" ht="15.75" customHeight="1" x14ac:dyDescent="0.2">
      <c r="E576" s="5"/>
      <c r="F576" s="5"/>
      <c r="L576" s="5"/>
      <c r="N576" s="5"/>
      <c r="S576" s="6"/>
    </row>
    <row r="577" spans="5:19" ht="15.75" customHeight="1" x14ac:dyDescent="0.2">
      <c r="E577" s="5"/>
      <c r="F577" s="5"/>
      <c r="L577" s="5"/>
      <c r="N577" s="5"/>
      <c r="S577" s="6"/>
    </row>
    <row r="578" spans="5:19" ht="15.75" customHeight="1" x14ac:dyDescent="0.2">
      <c r="E578" s="5"/>
      <c r="F578" s="5"/>
      <c r="L578" s="5"/>
      <c r="N578" s="5"/>
      <c r="S578" s="6"/>
    </row>
    <row r="579" spans="5:19" ht="15.75" customHeight="1" x14ac:dyDescent="0.2">
      <c r="E579" s="5"/>
      <c r="F579" s="5"/>
      <c r="L579" s="5"/>
      <c r="N579" s="5"/>
      <c r="S579" s="6"/>
    </row>
    <row r="580" spans="5:19" ht="15.75" customHeight="1" x14ac:dyDescent="0.2">
      <c r="E580" s="5"/>
      <c r="F580" s="5"/>
      <c r="L580" s="5"/>
      <c r="N580" s="5"/>
      <c r="S580" s="6"/>
    </row>
    <row r="581" spans="5:19" ht="15.75" customHeight="1" x14ac:dyDescent="0.2">
      <c r="E581" s="5"/>
      <c r="F581" s="5"/>
      <c r="L581" s="5"/>
      <c r="N581" s="5"/>
      <c r="S581" s="6"/>
    </row>
    <row r="582" spans="5:19" ht="15.75" customHeight="1" x14ac:dyDescent="0.2">
      <c r="E582" s="5"/>
      <c r="F582" s="5"/>
      <c r="L582" s="5"/>
      <c r="N582" s="5"/>
      <c r="S582" s="6"/>
    </row>
    <row r="583" spans="5:19" ht="15.75" customHeight="1" x14ac:dyDescent="0.2">
      <c r="E583" s="5"/>
      <c r="F583" s="5"/>
      <c r="L583" s="5"/>
      <c r="N583" s="5"/>
      <c r="S583" s="6"/>
    </row>
    <row r="584" spans="5:19" ht="15.75" customHeight="1" x14ac:dyDescent="0.2">
      <c r="E584" s="5"/>
      <c r="F584" s="5"/>
      <c r="L584" s="5"/>
      <c r="N584" s="5"/>
      <c r="S584" s="6"/>
    </row>
    <row r="585" spans="5:19" ht="15.75" customHeight="1" x14ac:dyDescent="0.2">
      <c r="E585" s="5"/>
      <c r="F585" s="5"/>
      <c r="L585" s="5"/>
      <c r="N585" s="5"/>
      <c r="S585" s="6"/>
    </row>
    <row r="586" spans="5:19" ht="15.75" customHeight="1" x14ac:dyDescent="0.2">
      <c r="E586" s="5"/>
      <c r="F586" s="5"/>
      <c r="L586" s="5"/>
      <c r="N586" s="5"/>
      <c r="S586" s="6"/>
    </row>
    <row r="587" spans="5:19" ht="15.75" customHeight="1" x14ac:dyDescent="0.2">
      <c r="E587" s="5"/>
      <c r="F587" s="5"/>
      <c r="L587" s="5"/>
      <c r="N587" s="5"/>
      <c r="S587" s="6"/>
    </row>
    <row r="588" spans="5:19" ht="15.75" customHeight="1" x14ac:dyDescent="0.2">
      <c r="E588" s="5"/>
      <c r="F588" s="5"/>
      <c r="L588" s="5"/>
      <c r="N588" s="5"/>
      <c r="S588" s="6"/>
    </row>
    <row r="589" spans="5:19" ht="15.75" customHeight="1" x14ac:dyDescent="0.2">
      <c r="E589" s="5"/>
      <c r="F589" s="5"/>
      <c r="L589" s="5"/>
      <c r="N589" s="5"/>
      <c r="S589" s="6"/>
    </row>
    <row r="590" spans="5:19" ht="15.75" customHeight="1" x14ac:dyDescent="0.2">
      <c r="E590" s="5"/>
      <c r="F590" s="5"/>
      <c r="L590" s="5"/>
      <c r="N590" s="5"/>
      <c r="S590" s="6"/>
    </row>
    <row r="591" spans="5:19" ht="15.75" customHeight="1" x14ac:dyDescent="0.2">
      <c r="E591" s="5"/>
      <c r="F591" s="5"/>
      <c r="L591" s="5"/>
      <c r="N591" s="5"/>
      <c r="S591" s="6"/>
    </row>
    <row r="592" spans="5:19" ht="15.75" customHeight="1" x14ac:dyDescent="0.2">
      <c r="E592" s="5"/>
      <c r="F592" s="5"/>
      <c r="L592" s="5"/>
      <c r="N592" s="5"/>
      <c r="S592" s="6"/>
    </row>
    <row r="593" spans="5:19" ht="15.75" customHeight="1" x14ac:dyDescent="0.2">
      <c r="E593" s="5"/>
      <c r="F593" s="5"/>
      <c r="L593" s="5"/>
      <c r="N593" s="5"/>
      <c r="S593" s="6"/>
    </row>
    <row r="594" spans="5:19" ht="15.75" customHeight="1" x14ac:dyDescent="0.2">
      <c r="E594" s="5"/>
      <c r="F594" s="5"/>
      <c r="L594" s="5"/>
      <c r="N594" s="5"/>
      <c r="S594" s="6"/>
    </row>
    <row r="595" spans="5:19" ht="15.75" customHeight="1" x14ac:dyDescent="0.2">
      <c r="E595" s="5"/>
      <c r="F595" s="5"/>
      <c r="L595" s="5"/>
      <c r="N595" s="5"/>
      <c r="S595" s="6"/>
    </row>
    <row r="596" spans="5:19" ht="15.75" customHeight="1" x14ac:dyDescent="0.2">
      <c r="E596" s="5"/>
      <c r="F596" s="5"/>
      <c r="L596" s="5"/>
      <c r="N596" s="5"/>
      <c r="S596" s="6"/>
    </row>
    <row r="597" spans="5:19" ht="15.75" customHeight="1" x14ac:dyDescent="0.2">
      <c r="E597" s="5"/>
      <c r="F597" s="5"/>
      <c r="L597" s="5"/>
      <c r="N597" s="5"/>
      <c r="S597" s="6"/>
    </row>
    <row r="598" spans="5:19" ht="15.75" customHeight="1" x14ac:dyDescent="0.2">
      <c r="E598" s="5"/>
      <c r="F598" s="5"/>
      <c r="L598" s="5"/>
      <c r="N598" s="5"/>
      <c r="S598" s="6"/>
    </row>
    <row r="599" spans="5:19" ht="15.75" customHeight="1" x14ac:dyDescent="0.2">
      <c r="E599" s="5"/>
      <c r="F599" s="5"/>
      <c r="L599" s="5"/>
      <c r="N599" s="5"/>
      <c r="S599" s="6"/>
    </row>
    <row r="600" spans="5:19" ht="15.75" customHeight="1" x14ac:dyDescent="0.2">
      <c r="E600" s="5"/>
      <c r="F600" s="5"/>
      <c r="L600" s="5"/>
      <c r="N600" s="5"/>
      <c r="S600" s="6"/>
    </row>
    <row r="601" spans="5:19" ht="15.75" customHeight="1" x14ac:dyDescent="0.2">
      <c r="E601" s="5"/>
      <c r="F601" s="5"/>
      <c r="L601" s="5"/>
      <c r="N601" s="5"/>
      <c r="S601" s="6"/>
    </row>
    <row r="602" spans="5:19" ht="15.75" customHeight="1" x14ac:dyDescent="0.2">
      <c r="E602" s="5"/>
      <c r="F602" s="5"/>
      <c r="L602" s="5"/>
      <c r="N602" s="5"/>
      <c r="S602" s="6"/>
    </row>
    <row r="603" spans="5:19" ht="15.75" customHeight="1" x14ac:dyDescent="0.2">
      <c r="E603" s="5"/>
      <c r="F603" s="5"/>
      <c r="L603" s="5"/>
      <c r="N603" s="5"/>
      <c r="S603" s="6"/>
    </row>
    <row r="604" spans="5:19" ht="15.75" customHeight="1" x14ac:dyDescent="0.2">
      <c r="E604" s="5"/>
      <c r="F604" s="5"/>
      <c r="L604" s="5"/>
      <c r="N604" s="5"/>
      <c r="S604" s="6"/>
    </row>
    <row r="605" spans="5:19" ht="15.75" customHeight="1" x14ac:dyDescent="0.2">
      <c r="E605" s="5"/>
      <c r="F605" s="5"/>
      <c r="L605" s="5"/>
      <c r="N605" s="5"/>
      <c r="S605" s="6"/>
    </row>
    <row r="606" spans="5:19" ht="15.75" customHeight="1" x14ac:dyDescent="0.2">
      <c r="E606" s="5"/>
      <c r="F606" s="5"/>
      <c r="L606" s="5"/>
      <c r="N606" s="5"/>
      <c r="S606" s="6"/>
    </row>
    <row r="607" spans="5:19" ht="15.75" customHeight="1" x14ac:dyDescent="0.2">
      <c r="E607" s="5"/>
      <c r="F607" s="5"/>
      <c r="L607" s="5"/>
      <c r="N607" s="5"/>
      <c r="S607" s="6"/>
    </row>
    <row r="608" spans="5:19" ht="15.75" customHeight="1" x14ac:dyDescent="0.2">
      <c r="E608" s="5"/>
      <c r="F608" s="5"/>
      <c r="L608" s="5"/>
      <c r="N608" s="5"/>
      <c r="S608" s="6"/>
    </row>
    <row r="609" spans="5:19" ht="15.75" customHeight="1" x14ac:dyDescent="0.2">
      <c r="E609" s="5"/>
      <c r="F609" s="5"/>
      <c r="L609" s="5"/>
      <c r="N609" s="5"/>
      <c r="S609" s="6"/>
    </row>
    <row r="610" spans="5:19" ht="15.75" customHeight="1" x14ac:dyDescent="0.2">
      <c r="E610" s="5"/>
      <c r="F610" s="5"/>
      <c r="L610" s="5"/>
      <c r="N610" s="5"/>
      <c r="S610" s="6"/>
    </row>
    <row r="611" spans="5:19" ht="15.75" customHeight="1" x14ac:dyDescent="0.2">
      <c r="E611" s="5"/>
      <c r="F611" s="5"/>
      <c r="L611" s="5"/>
      <c r="N611" s="5"/>
      <c r="S611" s="6"/>
    </row>
    <row r="612" spans="5:19" ht="15.75" customHeight="1" x14ac:dyDescent="0.2">
      <c r="E612" s="5"/>
      <c r="F612" s="5"/>
      <c r="L612" s="5"/>
      <c r="N612" s="5"/>
      <c r="S612" s="6"/>
    </row>
    <row r="613" spans="5:19" ht="15.75" customHeight="1" x14ac:dyDescent="0.2">
      <c r="E613" s="5"/>
      <c r="F613" s="5"/>
      <c r="L613" s="5"/>
      <c r="N613" s="5"/>
      <c r="S613" s="6"/>
    </row>
    <row r="614" spans="5:19" ht="15.75" customHeight="1" x14ac:dyDescent="0.2">
      <c r="E614" s="5"/>
      <c r="F614" s="5"/>
      <c r="L614" s="5"/>
      <c r="N614" s="5"/>
      <c r="S614" s="6"/>
    </row>
    <row r="615" spans="5:19" ht="15.75" customHeight="1" x14ac:dyDescent="0.2">
      <c r="E615" s="5"/>
      <c r="F615" s="5"/>
      <c r="L615" s="5"/>
      <c r="N615" s="5"/>
      <c r="S615" s="6"/>
    </row>
    <row r="616" spans="5:19" ht="15.75" customHeight="1" x14ac:dyDescent="0.2">
      <c r="E616" s="5"/>
      <c r="F616" s="5"/>
      <c r="L616" s="5"/>
      <c r="N616" s="5"/>
      <c r="S616" s="6"/>
    </row>
    <row r="617" spans="5:19" ht="15.75" customHeight="1" x14ac:dyDescent="0.2">
      <c r="E617" s="5"/>
      <c r="F617" s="5"/>
      <c r="L617" s="5"/>
      <c r="N617" s="5"/>
      <c r="S617" s="6"/>
    </row>
    <row r="618" spans="5:19" ht="15.75" customHeight="1" x14ac:dyDescent="0.2">
      <c r="E618" s="5"/>
      <c r="F618" s="5"/>
      <c r="L618" s="5"/>
      <c r="N618" s="5"/>
      <c r="S618" s="6"/>
    </row>
    <row r="619" spans="5:19" ht="15.75" customHeight="1" x14ac:dyDescent="0.2">
      <c r="E619" s="5"/>
      <c r="F619" s="5"/>
      <c r="L619" s="5"/>
      <c r="N619" s="5"/>
      <c r="S619" s="6"/>
    </row>
    <row r="620" spans="5:19" ht="15.75" customHeight="1" x14ac:dyDescent="0.2">
      <c r="E620" s="5"/>
      <c r="F620" s="5"/>
      <c r="L620" s="5"/>
      <c r="N620" s="5"/>
      <c r="S620" s="6"/>
    </row>
    <row r="621" spans="5:19" ht="15.75" customHeight="1" x14ac:dyDescent="0.2">
      <c r="E621" s="5"/>
      <c r="F621" s="5"/>
      <c r="L621" s="5"/>
      <c r="N621" s="5"/>
      <c r="S621" s="6"/>
    </row>
    <row r="622" spans="5:19" ht="15.75" customHeight="1" x14ac:dyDescent="0.2">
      <c r="E622" s="5"/>
      <c r="F622" s="5"/>
      <c r="L622" s="5"/>
      <c r="N622" s="5"/>
      <c r="S622" s="6"/>
    </row>
    <row r="623" spans="5:19" ht="15.75" customHeight="1" x14ac:dyDescent="0.2">
      <c r="E623" s="5"/>
      <c r="F623" s="5"/>
      <c r="L623" s="5"/>
      <c r="N623" s="5"/>
      <c r="S623" s="6"/>
    </row>
    <row r="624" spans="5:19" ht="15.75" customHeight="1" x14ac:dyDescent="0.2">
      <c r="E624" s="5"/>
      <c r="F624" s="5"/>
      <c r="L624" s="5"/>
      <c r="N624" s="5"/>
      <c r="S624" s="6"/>
    </row>
    <row r="625" spans="5:19" ht="15.75" customHeight="1" x14ac:dyDescent="0.2">
      <c r="E625" s="5"/>
      <c r="F625" s="5"/>
      <c r="L625" s="5"/>
      <c r="N625" s="5"/>
      <c r="S625" s="6"/>
    </row>
    <row r="626" spans="5:19" ht="15.75" customHeight="1" x14ac:dyDescent="0.2">
      <c r="E626" s="5"/>
      <c r="F626" s="5"/>
      <c r="L626" s="5"/>
      <c r="N626" s="5"/>
      <c r="S626" s="6"/>
    </row>
    <row r="627" spans="5:19" ht="15.75" customHeight="1" x14ac:dyDescent="0.2">
      <c r="E627" s="5"/>
      <c r="F627" s="5"/>
      <c r="L627" s="5"/>
      <c r="N627" s="5"/>
      <c r="S627" s="6"/>
    </row>
    <row r="628" spans="5:19" ht="15.75" customHeight="1" x14ac:dyDescent="0.2">
      <c r="E628" s="5"/>
      <c r="F628" s="5"/>
      <c r="L628" s="5"/>
      <c r="N628" s="5"/>
      <c r="S628" s="6"/>
    </row>
    <row r="629" spans="5:19" ht="15.75" customHeight="1" x14ac:dyDescent="0.2">
      <c r="E629" s="5"/>
      <c r="F629" s="5"/>
      <c r="L629" s="5"/>
      <c r="N629" s="5"/>
      <c r="S629" s="6"/>
    </row>
    <row r="630" spans="5:19" ht="15.75" customHeight="1" x14ac:dyDescent="0.2">
      <c r="E630" s="5"/>
      <c r="F630" s="5"/>
      <c r="L630" s="5"/>
      <c r="N630" s="5"/>
      <c r="S630" s="6"/>
    </row>
    <row r="631" spans="5:19" ht="15.75" customHeight="1" x14ac:dyDescent="0.2">
      <c r="E631" s="5"/>
      <c r="F631" s="5"/>
      <c r="L631" s="5"/>
      <c r="N631" s="5"/>
      <c r="S631" s="6"/>
    </row>
    <row r="632" spans="5:19" ht="15.75" customHeight="1" x14ac:dyDescent="0.2">
      <c r="E632" s="5"/>
      <c r="F632" s="5"/>
      <c r="L632" s="5"/>
      <c r="N632" s="5"/>
      <c r="S632" s="6"/>
    </row>
    <row r="633" spans="5:19" ht="15.75" customHeight="1" x14ac:dyDescent="0.2">
      <c r="E633" s="5"/>
      <c r="F633" s="5"/>
      <c r="L633" s="5"/>
      <c r="N633" s="5"/>
      <c r="S633" s="6"/>
    </row>
    <row r="634" spans="5:19" ht="15.75" customHeight="1" x14ac:dyDescent="0.2">
      <c r="E634" s="5"/>
      <c r="F634" s="5"/>
      <c r="L634" s="5"/>
      <c r="N634" s="5"/>
      <c r="S634" s="6"/>
    </row>
    <row r="635" spans="5:19" ht="15.75" customHeight="1" x14ac:dyDescent="0.2">
      <c r="E635" s="5"/>
      <c r="F635" s="5"/>
      <c r="L635" s="5"/>
      <c r="N635" s="5"/>
      <c r="S635" s="6"/>
    </row>
    <row r="636" spans="5:19" ht="15.75" customHeight="1" x14ac:dyDescent="0.2">
      <c r="E636" s="5"/>
      <c r="F636" s="5"/>
      <c r="L636" s="5"/>
      <c r="N636" s="5"/>
      <c r="S636" s="6"/>
    </row>
    <row r="637" spans="5:19" ht="15.75" customHeight="1" x14ac:dyDescent="0.2">
      <c r="E637" s="5"/>
      <c r="F637" s="5"/>
      <c r="L637" s="5"/>
      <c r="N637" s="5"/>
      <c r="S637" s="6"/>
    </row>
    <row r="638" spans="5:19" ht="15.75" customHeight="1" x14ac:dyDescent="0.2">
      <c r="E638" s="5"/>
      <c r="F638" s="5"/>
      <c r="L638" s="5"/>
      <c r="N638" s="5"/>
      <c r="S638" s="6"/>
    </row>
    <row r="639" spans="5:19" ht="15.75" customHeight="1" x14ac:dyDescent="0.2">
      <c r="E639" s="5"/>
      <c r="F639" s="5"/>
      <c r="L639" s="5"/>
      <c r="N639" s="5"/>
      <c r="S639" s="6"/>
    </row>
    <row r="640" spans="5:19" ht="15.75" customHeight="1" x14ac:dyDescent="0.2">
      <c r="E640" s="5"/>
      <c r="F640" s="5"/>
      <c r="L640" s="5"/>
      <c r="N640" s="5"/>
      <c r="S640" s="6"/>
    </row>
    <row r="641" spans="5:19" ht="15.75" customHeight="1" x14ac:dyDescent="0.2">
      <c r="E641" s="5"/>
      <c r="F641" s="5"/>
      <c r="L641" s="5"/>
      <c r="N641" s="5"/>
      <c r="S641" s="6"/>
    </row>
    <row r="642" spans="5:19" ht="15.75" customHeight="1" x14ac:dyDescent="0.2">
      <c r="E642" s="5"/>
      <c r="F642" s="5"/>
      <c r="L642" s="5"/>
      <c r="N642" s="5"/>
      <c r="S642" s="6"/>
    </row>
    <row r="643" spans="5:19" ht="15.75" customHeight="1" x14ac:dyDescent="0.2">
      <c r="E643" s="5"/>
      <c r="F643" s="5"/>
      <c r="L643" s="5"/>
      <c r="N643" s="5"/>
      <c r="S643" s="6"/>
    </row>
    <row r="644" spans="5:19" ht="15.75" customHeight="1" x14ac:dyDescent="0.2">
      <c r="E644" s="5"/>
      <c r="F644" s="5"/>
      <c r="L644" s="5"/>
      <c r="N644" s="5"/>
      <c r="S644" s="6"/>
    </row>
    <row r="645" spans="5:19" ht="15.75" customHeight="1" x14ac:dyDescent="0.2">
      <c r="E645" s="5"/>
      <c r="F645" s="5"/>
      <c r="L645" s="5"/>
      <c r="N645" s="5"/>
      <c r="S645" s="6"/>
    </row>
    <row r="646" spans="5:19" ht="15.75" customHeight="1" x14ac:dyDescent="0.2">
      <c r="E646" s="5"/>
      <c r="F646" s="5"/>
      <c r="L646" s="5"/>
      <c r="N646" s="5"/>
      <c r="S646" s="6"/>
    </row>
    <row r="647" spans="5:19" ht="15.75" customHeight="1" x14ac:dyDescent="0.2">
      <c r="E647" s="5"/>
      <c r="F647" s="5"/>
      <c r="L647" s="5"/>
      <c r="N647" s="5"/>
      <c r="S647" s="6"/>
    </row>
    <row r="648" spans="5:19" ht="15.75" customHeight="1" x14ac:dyDescent="0.2">
      <c r="E648" s="5"/>
      <c r="F648" s="5"/>
      <c r="L648" s="5"/>
      <c r="N648" s="5"/>
      <c r="S648" s="6"/>
    </row>
    <row r="649" spans="5:19" ht="15.75" customHeight="1" x14ac:dyDescent="0.2">
      <c r="E649" s="5"/>
      <c r="F649" s="5"/>
      <c r="L649" s="5"/>
      <c r="N649" s="5"/>
      <c r="S649" s="6"/>
    </row>
    <row r="650" spans="5:19" ht="15.75" customHeight="1" x14ac:dyDescent="0.2">
      <c r="E650" s="5"/>
      <c r="F650" s="5"/>
      <c r="L650" s="5"/>
      <c r="N650" s="5"/>
      <c r="S650" s="6"/>
    </row>
    <row r="651" spans="5:19" ht="15.75" customHeight="1" x14ac:dyDescent="0.2">
      <c r="E651" s="5"/>
      <c r="F651" s="5"/>
      <c r="L651" s="5"/>
      <c r="N651" s="5"/>
      <c r="S651" s="6"/>
    </row>
    <row r="652" spans="5:19" ht="15.75" customHeight="1" x14ac:dyDescent="0.2">
      <c r="E652" s="5"/>
      <c r="F652" s="5"/>
      <c r="L652" s="5"/>
      <c r="N652" s="5"/>
      <c r="S652" s="6"/>
    </row>
    <row r="653" spans="5:19" ht="15.75" customHeight="1" x14ac:dyDescent="0.2">
      <c r="E653" s="5"/>
      <c r="F653" s="5"/>
      <c r="L653" s="5"/>
      <c r="N653" s="5"/>
      <c r="S653" s="6"/>
    </row>
    <row r="654" spans="5:19" ht="15.75" customHeight="1" x14ac:dyDescent="0.2">
      <c r="E654" s="5"/>
      <c r="F654" s="5"/>
      <c r="L654" s="5"/>
      <c r="N654" s="5"/>
      <c r="S654" s="6"/>
    </row>
    <row r="655" spans="5:19" ht="15.75" customHeight="1" x14ac:dyDescent="0.2">
      <c r="E655" s="5"/>
      <c r="F655" s="5"/>
      <c r="L655" s="5"/>
      <c r="N655" s="5"/>
      <c r="S655" s="6"/>
    </row>
    <row r="656" spans="5:19" ht="15.75" customHeight="1" x14ac:dyDescent="0.2">
      <c r="E656" s="5"/>
      <c r="F656" s="5"/>
      <c r="L656" s="5"/>
      <c r="N656" s="5"/>
      <c r="S656" s="6"/>
    </row>
    <row r="657" spans="5:19" ht="15.75" customHeight="1" x14ac:dyDescent="0.2">
      <c r="E657" s="5"/>
      <c r="F657" s="5"/>
      <c r="L657" s="5"/>
      <c r="N657" s="5"/>
      <c r="S657" s="6"/>
    </row>
    <row r="658" spans="5:19" ht="15.75" customHeight="1" x14ac:dyDescent="0.2">
      <c r="E658" s="5"/>
      <c r="F658" s="5"/>
      <c r="L658" s="5"/>
      <c r="N658" s="5"/>
      <c r="S658" s="6"/>
    </row>
    <row r="659" spans="5:19" ht="15.75" customHeight="1" x14ac:dyDescent="0.2">
      <c r="E659" s="5"/>
      <c r="F659" s="5"/>
      <c r="L659" s="5"/>
      <c r="N659" s="5"/>
      <c r="S659" s="6"/>
    </row>
    <row r="660" spans="5:19" ht="15.75" customHeight="1" x14ac:dyDescent="0.2">
      <c r="E660" s="5"/>
      <c r="F660" s="5"/>
      <c r="L660" s="5"/>
      <c r="N660" s="5"/>
      <c r="S660" s="6"/>
    </row>
    <row r="661" spans="5:19" ht="15.75" customHeight="1" x14ac:dyDescent="0.2">
      <c r="E661" s="5"/>
      <c r="F661" s="5"/>
      <c r="L661" s="5"/>
      <c r="N661" s="5"/>
      <c r="S661" s="6"/>
    </row>
    <row r="662" spans="5:19" ht="15.75" customHeight="1" x14ac:dyDescent="0.2">
      <c r="E662" s="5"/>
      <c r="F662" s="5"/>
      <c r="L662" s="5"/>
      <c r="N662" s="5"/>
      <c r="S662" s="6"/>
    </row>
    <row r="663" spans="5:19" ht="15.75" customHeight="1" x14ac:dyDescent="0.2">
      <c r="E663" s="5"/>
      <c r="F663" s="5"/>
      <c r="L663" s="5"/>
      <c r="N663" s="5"/>
      <c r="S663" s="6"/>
    </row>
    <row r="664" spans="5:19" ht="15.75" customHeight="1" x14ac:dyDescent="0.2">
      <c r="E664" s="5"/>
      <c r="F664" s="5"/>
      <c r="L664" s="5"/>
      <c r="N664" s="5"/>
      <c r="S664" s="6"/>
    </row>
    <row r="665" spans="5:19" ht="15.75" customHeight="1" x14ac:dyDescent="0.2">
      <c r="E665" s="5"/>
      <c r="F665" s="5"/>
      <c r="L665" s="5"/>
      <c r="N665" s="5"/>
      <c r="S665" s="6"/>
    </row>
    <row r="666" spans="5:19" ht="15.75" customHeight="1" x14ac:dyDescent="0.2">
      <c r="E666" s="5"/>
      <c r="F666" s="5"/>
      <c r="L666" s="5"/>
      <c r="N666" s="5"/>
      <c r="S666" s="6"/>
    </row>
    <row r="667" spans="5:19" ht="15.75" customHeight="1" x14ac:dyDescent="0.2">
      <c r="E667" s="5"/>
      <c r="F667" s="5"/>
      <c r="L667" s="5"/>
      <c r="N667" s="5"/>
      <c r="S667" s="6"/>
    </row>
    <row r="668" spans="5:19" ht="15.75" customHeight="1" x14ac:dyDescent="0.2">
      <c r="E668" s="5"/>
      <c r="F668" s="5"/>
      <c r="L668" s="5"/>
      <c r="N668" s="5"/>
      <c r="S668" s="6"/>
    </row>
    <row r="669" spans="5:19" ht="15.75" customHeight="1" x14ac:dyDescent="0.2">
      <c r="E669" s="5"/>
      <c r="F669" s="5"/>
      <c r="L669" s="5"/>
      <c r="N669" s="5"/>
      <c r="S669" s="6"/>
    </row>
    <row r="670" spans="5:19" ht="15.75" customHeight="1" x14ac:dyDescent="0.2">
      <c r="E670" s="5"/>
      <c r="F670" s="5"/>
      <c r="L670" s="5"/>
      <c r="N670" s="5"/>
      <c r="S670" s="6"/>
    </row>
    <row r="671" spans="5:19" ht="15.75" customHeight="1" x14ac:dyDescent="0.2">
      <c r="E671" s="5"/>
      <c r="F671" s="5"/>
      <c r="L671" s="5"/>
      <c r="N671" s="5"/>
      <c r="S671" s="6"/>
    </row>
    <row r="672" spans="5:19" ht="15.75" customHeight="1" x14ac:dyDescent="0.2">
      <c r="E672" s="5"/>
      <c r="F672" s="5"/>
      <c r="L672" s="5"/>
      <c r="N672" s="5"/>
      <c r="S672" s="6"/>
    </row>
    <row r="673" spans="5:19" ht="15.75" customHeight="1" x14ac:dyDescent="0.2">
      <c r="E673" s="5"/>
      <c r="F673" s="5"/>
      <c r="L673" s="5"/>
      <c r="N673" s="5"/>
      <c r="S673" s="6"/>
    </row>
    <row r="674" spans="5:19" ht="15.75" customHeight="1" x14ac:dyDescent="0.2">
      <c r="E674" s="5"/>
      <c r="F674" s="5"/>
      <c r="L674" s="5"/>
      <c r="N674" s="5"/>
      <c r="S674" s="6"/>
    </row>
    <row r="675" spans="5:19" ht="15.75" customHeight="1" x14ac:dyDescent="0.2">
      <c r="E675" s="5"/>
      <c r="F675" s="5"/>
      <c r="L675" s="5"/>
      <c r="N675" s="5"/>
      <c r="S675" s="6"/>
    </row>
    <row r="676" spans="5:19" ht="15.75" customHeight="1" x14ac:dyDescent="0.2">
      <c r="E676" s="5"/>
      <c r="F676" s="5"/>
      <c r="L676" s="5"/>
      <c r="N676" s="5"/>
      <c r="S676" s="6"/>
    </row>
    <row r="677" spans="5:19" ht="15.75" customHeight="1" x14ac:dyDescent="0.2">
      <c r="E677" s="5"/>
      <c r="F677" s="5"/>
      <c r="L677" s="5"/>
      <c r="N677" s="5"/>
      <c r="S677" s="6"/>
    </row>
    <row r="678" spans="5:19" ht="15.75" customHeight="1" x14ac:dyDescent="0.2">
      <c r="E678" s="5"/>
      <c r="F678" s="5"/>
      <c r="L678" s="5"/>
      <c r="N678" s="5"/>
      <c r="S678" s="6"/>
    </row>
    <row r="679" spans="5:19" ht="15.75" customHeight="1" x14ac:dyDescent="0.2">
      <c r="E679" s="5"/>
      <c r="F679" s="5"/>
      <c r="L679" s="5"/>
      <c r="N679" s="5"/>
      <c r="S679" s="6"/>
    </row>
    <row r="680" spans="5:19" ht="15.75" customHeight="1" x14ac:dyDescent="0.2">
      <c r="E680" s="5"/>
      <c r="F680" s="5"/>
      <c r="L680" s="5"/>
      <c r="N680" s="5"/>
      <c r="S680" s="6"/>
    </row>
    <row r="681" spans="5:19" ht="15.75" customHeight="1" x14ac:dyDescent="0.2">
      <c r="E681" s="5"/>
      <c r="F681" s="5"/>
      <c r="L681" s="5"/>
      <c r="N681" s="5"/>
      <c r="S681" s="6"/>
    </row>
    <row r="682" spans="5:19" ht="15.75" customHeight="1" x14ac:dyDescent="0.2">
      <c r="E682" s="5"/>
      <c r="F682" s="5"/>
      <c r="L682" s="5"/>
      <c r="N682" s="5"/>
      <c r="S682" s="6"/>
    </row>
    <row r="683" spans="5:19" ht="15.75" customHeight="1" x14ac:dyDescent="0.2">
      <c r="E683" s="5"/>
      <c r="F683" s="5"/>
      <c r="L683" s="5"/>
      <c r="N683" s="5"/>
      <c r="S683" s="6"/>
    </row>
    <row r="684" spans="5:19" ht="15.75" customHeight="1" x14ac:dyDescent="0.2">
      <c r="E684" s="5"/>
      <c r="F684" s="5"/>
      <c r="L684" s="5"/>
      <c r="N684" s="5"/>
      <c r="S684" s="6"/>
    </row>
    <row r="685" spans="5:19" ht="15.75" customHeight="1" x14ac:dyDescent="0.2">
      <c r="E685" s="5"/>
      <c r="F685" s="5"/>
      <c r="L685" s="5"/>
      <c r="N685" s="5"/>
      <c r="S685" s="6"/>
    </row>
    <row r="686" spans="5:19" ht="15.75" customHeight="1" x14ac:dyDescent="0.2">
      <c r="E686" s="5"/>
      <c r="F686" s="5"/>
      <c r="L686" s="5"/>
      <c r="N686" s="5"/>
      <c r="S686" s="6"/>
    </row>
    <row r="687" spans="5:19" ht="15.75" customHeight="1" x14ac:dyDescent="0.2">
      <c r="E687" s="5"/>
      <c r="F687" s="5"/>
      <c r="L687" s="5"/>
      <c r="N687" s="5"/>
      <c r="S687" s="6"/>
    </row>
    <row r="688" spans="5:19" ht="15.75" customHeight="1" x14ac:dyDescent="0.2">
      <c r="E688" s="5"/>
      <c r="F688" s="5"/>
      <c r="L688" s="5"/>
      <c r="N688" s="5"/>
      <c r="S688" s="6"/>
    </row>
    <row r="689" spans="5:19" ht="15.75" customHeight="1" x14ac:dyDescent="0.2">
      <c r="E689" s="5"/>
      <c r="F689" s="5"/>
      <c r="L689" s="5"/>
      <c r="N689" s="5"/>
      <c r="S689" s="6"/>
    </row>
    <row r="690" spans="5:19" ht="15.75" customHeight="1" x14ac:dyDescent="0.2">
      <c r="E690" s="5"/>
      <c r="F690" s="5"/>
      <c r="L690" s="5"/>
      <c r="N690" s="5"/>
      <c r="S690" s="6"/>
    </row>
    <row r="691" spans="5:19" ht="15.75" customHeight="1" x14ac:dyDescent="0.2">
      <c r="E691" s="5"/>
      <c r="F691" s="5"/>
      <c r="L691" s="5"/>
      <c r="N691" s="5"/>
      <c r="S691" s="6"/>
    </row>
    <row r="692" spans="5:19" ht="15.75" customHeight="1" x14ac:dyDescent="0.2">
      <c r="E692" s="5"/>
      <c r="F692" s="5"/>
      <c r="L692" s="5"/>
      <c r="N692" s="5"/>
      <c r="S692" s="6"/>
    </row>
    <row r="693" spans="5:19" ht="15.75" customHeight="1" x14ac:dyDescent="0.2">
      <c r="E693" s="5"/>
      <c r="F693" s="5"/>
      <c r="L693" s="5"/>
      <c r="N693" s="5"/>
      <c r="S693" s="6"/>
    </row>
    <row r="694" spans="5:19" ht="15.75" customHeight="1" x14ac:dyDescent="0.2">
      <c r="E694" s="5"/>
      <c r="F694" s="5"/>
      <c r="L694" s="5"/>
      <c r="N694" s="5"/>
      <c r="S694" s="6"/>
    </row>
    <row r="695" spans="5:19" ht="15.75" customHeight="1" x14ac:dyDescent="0.2">
      <c r="E695" s="5"/>
      <c r="F695" s="5"/>
      <c r="L695" s="5"/>
      <c r="N695" s="5"/>
      <c r="S695" s="6"/>
    </row>
    <row r="696" spans="5:19" ht="15.75" customHeight="1" x14ac:dyDescent="0.2">
      <c r="E696" s="5"/>
      <c r="F696" s="5"/>
      <c r="L696" s="5"/>
      <c r="N696" s="5"/>
      <c r="S696" s="6"/>
    </row>
    <row r="697" spans="5:19" ht="15.75" customHeight="1" x14ac:dyDescent="0.2">
      <c r="E697" s="5"/>
      <c r="F697" s="5"/>
      <c r="L697" s="5"/>
      <c r="N697" s="5"/>
      <c r="S697" s="6"/>
    </row>
    <row r="698" spans="5:19" ht="15.75" customHeight="1" x14ac:dyDescent="0.2">
      <c r="E698" s="5"/>
      <c r="F698" s="5"/>
      <c r="L698" s="5"/>
      <c r="N698" s="5"/>
      <c r="S698" s="6"/>
    </row>
    <row r="699" spans="5:19" ht="15.75" customHeight="1" x14ac:dyDescent="0.2">
      <c r="E699" s="5"/>
      <c r="F699" s="5"/>
      <c r="L699" s="5"/>
      <c r="N699" s="5"/>
      <c r="S699" s="6"/>
    </row>
    <row r="700" spans="5:19" ht="15.75" customHeight="1" x14ac:dyDescent="0.2">
      <c r="E700" s="5"/>
      <c r="F700" s="5"/>
      <c r="L700" s="5"/>
      <c r="N700" s="5"/>
      <c r="S700" s="6"/>
    </row>
    <row r="701" spans="5:19" ht="15.75" customHeight="1" x14ac:dyDescent="0.2">
      <c r="E701" s="5"/>
      <c r="F701" s="5"/>
      <c r="L701" s="5"/>
      <c r="N701" s="5"/>
      <c r="S701" s="6"/>
    </row>
    <row r="702" spans="5:19" ht="15.75" customHeight="1" x14ac:dyDescent="0.2">
      <c r="E702" s="5"/>
      <c r="F702" s="5"/>
      <c r="L702" s="5"/>
      <c r="N702" s="5"/>
      <c r="S702" s="6"/>
    </row>
    <row r="703" spans="5:19" ht="15.75" customHeight="1" x14ac:dyDescent="0.2">
      <c r="E703" s="5"/>
      <c r="F703" s="5"/>
      <c r="L703" s="5"/>
      <c r="N703" s="5"/>
      <c r="S703" s="6"/>
    </row>
    <row r="704" spans="5:19" ht="15.75" customHeight="1" x14ac:dyDescent="0.2">
      <c r="E704" s="5"/>
      <c r="F704" s="5"/>
      <c r="L704" s="5"/>
      <c r="N704" s="5"/>
      <c r="S704" s="6"/>
    </row>
    <row r="705" spans="5:19" ht="15.75" customHeight="1" x14ac:dyDescent="0.2">
      <c r="E705" s="5"/>
      <c r="F705" s="5"/>
      <c r="L705" s="5"/>
      <c r="N705" s="5"/>
      <c r="S705" s="6"/>
    </row>
    <row r="706" spans="5:19" ht="15.75" customHeight="1" x14ac:dyDescent="0.2">
      <c r="E706" s="5"/>
      <c r="F706" s="5"/>
      <c r="L706" s="5"/>
      <c r="N706" s="5"/>
      <c r="S706" s="6"/>
    </row>
    <row r="707" spans="5:19" ht="15.75" customHeight="1" x14ac:dyDescent="0.2">
      <c r="E707" s="5"/>
      <c r="F707" s="5"/>
      <c r="L707" s="5"/>
      <c r="N707" s="5"/>
      <c r="S707" s="6"/>
    </row>
    <row r="708" spans="5:19" ht="15.75" customHeight="1" x14ac:dyDescent="0.2">
      <c r="E708" s="5"/>
      <c r="F708" s="5"/>
      <c r="L708" s="5"/>
      <c r="N708" s="5"/>
      <c r="S708" s="6"/>
    </row>
    <row r="709" spans="5:19" ht="15.75" customHeight="1" x14ac:dyDescent="0.2">
      <c r="E709" s="5"/>
      <c r="F709" s="5"/>
      <c r="L709" s="5"/>
      <c r="N709" s="5"/>
      <c r="S709" s="6"/>
    </row>
    <row r="710" spans="5:19" ht="15.75" customHeight="1" x14ac:dyDescent="0.2">
      <c r="E710" s="5"/>
      <c r="F710" s="5"/>
      <c r="L710" s="5"/>
      <c r="N710" s="5"/>
      <c r="S710" s="6"/>
    </row>
    <row r="711" spans="5:19" ht="15.75" customHeight="1" x14ac:dyDescent="0.2">
      <c r="E711" s="5"/>
      <c r="F711" s="5"/>
      <c r="L711" s="5"/>
      <c r="N711" s="5"/>
      <c r="S711" s="6"/>
    </row>
    <row r="712" spans="5:19" ht="15.75" customHeight="1" x14ac:dyDescent="0.2">
      <c r="E712" s="5"/>
      <c r="F712" s="5"/>
      <c r="L712" s="5"/>
      <c r="N712" s="5"/>
      <c r="S712" s="6"/>
    </row>
    <row r="713" spans="5:19" ht="15.75" customHeight="1" x14ac:dyDescent="0.2">
      <c r="E713" s="5"/>
      <c r="F713" s="5"/>
      <c r="L713" s="5"/>
      <c r="N713" s="5"/>
      <c r="S713" s="6"/>
    </row>
    <row r="714" spans="5:19" ht="15.75" customHeight="1" x14ac:dyDescent="0.2">
      <c r="E714" s="5"/>
      <c r="F714" s="5"/>
      <c r="L714" s="5"/>
      <c r="N714" s="5"/>
      <c r="S714" s="6"/>
    </row>
    <row r="715" spans="5:19" ht="15.75" customHeight="1" x14ac:dyDescent="0.2">
      <c r="E715" s="5"/>
      <c r="F715" s="5"/>
      <c r="L715" s="5"/>
      <c r="N715" s="5"/>
      <c r="S715" s="6"/>
    </row>
    <row r="716" spans="5:19" ht="15.75" customHeight="1" x14ac:dyDescent="0.2">
      <c r="E716" s="5"/>
      <c r="F716" s="5"/>
      <c r="L716" s="5"/>
      <c r="N716" s="5"/>
      <c r="S716" s="6"/>
    </row>
    <row r="717" spans="5:19" ht="15.75" customHeight="1" x14ac:dyDescent="0.2">
      <c r="E717" s="5"/>
      <c r="F717" s="5"/>
      <c r="L717" s="5"/>
      <c r="N717" s="5"/>
      <c r="S717" s="6"/>
    </row>
    <row r="718" spans="5:19" ht="15.75" customHeight="1" x14ac:dyDescent="0.2">
      <c r="E718" s="5"/>
      <c r="F718" s="5"/>
      <c r="L718" s="5"/>
      <c r="N718" s="5"/>
      <c r="S718" s="6"/>
    </row>
    <row r="719" spans="5:19" ht="15.75" customHeight="1" x14ac:dyDescent="0.2">
      <c r="E719" s="5"/>
      <c r="F719" s="5"/>
      <c r="L719" s="5"/>
      <c r="N719" s="5"/>
      <c r="S719" s="6"/>
    </row>
    <row r="720" spans="5:19" ht="15.75" customHeight="1" x14ac:dyDescent="0.2">
      <c r="E720" s="5"/>
      <c r="F720" s="5"/>
      <c r="L720" s="5"/>
      <c r="N720" s="5"/>
      <c r="S720" s="6"/>
    </row>
    <row r="721" spans="5:19" ht="15.75" customHeight="1" x14ac:dyDescent="0.2">
      <c r="E721" s="5"/>
      <c r="F721" s="5"/>
      <c r="L721" s="5"/>
      <c r="N721" s="5"/>
      <c r="S721" s="6"/>
    </row>
    <row r="722" spans="5:19" ht="15.75" customHeight="1" x14ac:dyDescent="0.2">
      <c r="E722" s="5"/>
      <c r="F722" s="5"/>
      <c r="L722" s="5"/>
      <c r="N722" s="5"/>
      <c r="S722" s="6"/>
    </row>
    <row r="723" spans="5:19" ht="15.75" customHeight="1" x14ac:dyDescent="0.2">
      <c r="E723" s="5"/>
      <c r="F723" s="5"/>
      <c r="L723" s="5"/>
      <c r="N723" s="5"/>
      <c r="S723" s="6"/>
    </row>
    <row r="724" spans="5:19" ht="15.75" customHeight="1" x14ac:dyDescent="0.2">
      <c r="E724" s="5"/>
      <c r="F724" s="5"/>
      <c r="L724" s="5"/>
      <c r="N724" s="5"/>
      <c r="S724" s="6"/>
    </row>
    <row r="725" spans="5:19" ht="15.75" customHeight="1" x14ac:dyDescent="0.2">
      <c r="E725" s="5"/>
      <c r="F725" s="5"/>
      <c r="L725" s="5"/>
      <c r="N725" s="5"/>
      <c r="S725" s="6"/>
    </row>
    <row r="726" spans="5:19" ht="15.75" customHeight="1" x14ac:dyDescent="0.2">
      <c r="E726" s="5"/>
      <c r="F726" s="5"/>
      <c r="L726" s="5"/>
      <c r="N726" s="5"/>
      <c r="S726" s="6"/>
    </row>
    <row r="727" spans="5:19" ht="15.75" customHeight="1" x14ac:dyDescent="0.2">
      <c r="E727" s="5"/>
      <c r="F727" s="5"/>
      <c r="L727" s="5"/>
      <c r="N727" s="5"/>
      <c r="S727" s="6"/>
    </row>
    <row r="728" spans="5:19" ht="15.75" customHeight="1" x14ac:dyDescent="0.2">
      <c r="E728" s="5"/>
      <c r="F728" s="5"/>
      <c r="L728" s="5"/>
      <c r="N728" s="5"/>
      <c r="S728" s="6"/>
    </row>
    <row r="729" spans="5:19" ht="15.75" customHeight="1" x14ac:dyDescent="0.2">
      <c r="E729" s="5"/>
      <c r="F729" s="5"/>
      <c r="L729" s="5"/>
      <c r="N729" s="5"/>
      <c r="S729" s="6"/>
    </row>
    <row r="730" spans="5:19" ht="15.75" customHeight="1" x14ac:dyDescent="0.2">
      <c r="E730" s="5"/>
      <c r="F730" s="5"/>
      <c r="L730" s="5"/>
      <c r="N730" s="5"/>
      <c r="S730" s="6"/>
    </row>
    <row r="731" spans="5:19" ht="15.75" customHeight="1" x14ac:dyDescent="0.2">
      <c r="E731" s="5"/>
      <c r="F731" s="5"/>
      <c r="L731" s="5"/>
      <c r="N731" s="5"/>
      <c r="S731" s="6"/>
    </row>
    <row r="732" spans="5:19" ht="15.75" customHeight="1" x14ac:dyDescent="0.2">
      <c r="E732" s="5"/>
      <c r="F732" s="5"/>
      <c r="L732" s="5"/>
      <c r="N732" s="5"/>
      <c r="S732" s="6"/>
    </row>
    <row r="733" spans="5:19" ht="15.75" customHeight="1" x14ac:dyDescent="0.2">
      <c r="E733" s="5"/>
      <c r="F733" s="5"/>
      <c r="L733" s="5"/>
      <c r="N733" s="5"/>
      <c r="S733" s="6"/>
    </row>
    <row r="734" spans="5:19" ht="15.75" customHeight="1" x14ac:dyDescent="0.2">
      <c r="E734" s="5"/>
      <c r="F734" s="5"/>
      <c r="L734" s="5"/>
      <c r="N734" s="5"/>
      <c r="S734" s="6"/>
    </row>
    <row r="735" spans="5:19" ht="15.75" customHeight="1" x14ac:dyDescent="0.2">
      <c r="E735" s="5"/>
      <c r="F735" s="5"/>
      <c r="L735" s="5"/>
      <c r="N735" s="5"/>
      <c r="S735" s="6"/>
    </row>
    <row r="736" spans="5:19" ht="15.75" customHeight="1" x14ac:dyDescent="0.2">
      <c r="E736" s="5"/>
      <c r="F736" s="5"/>
      <c r="L736" s="5"/>
      <c r="N736" s="5"/>
      <c r="S736" s="6"/>
    </row>
    <row r="737" spans="5:19" ht="15.75" customHeight="1" x14ac:dyDescent="0.2">
      <c r="E737" s="5"/>
      <c r="F737" s="5"/>
      <c r="L737" s="5"/>
      <c r="N737" s="5"/>
      <c r="S737" s="6"/>
    </row>
    <row r="738" spans="5:19" ht="15.75" customHeight="1" x14ac:dyDescent="0.2">
      <c r="E738" s="5"/>
      <c r="F738" s="5"/>
      <c r="L738" s="5"/>
      <c r="N738" s="5"/>
      <c r="S738" s="6"/>
    </row>
    <row r="739" spans="5:19" ht="15.75" customHeight="1" x14ac:dyDescent="0.2">
      <c r="E739" s="5"/>
      <c r="F739" s="5"/>
      <c r="L739" s="5"/>
      <c r="N739" s="5"/>
      <c r="S739" s="6"/>
    </row>
    <row r="740" spans="5:19" ht="15.75" customHeight="1" x14ac:dyDescent="0.2">
      <c r="E740" s="5"/>
      <c r="F740" s="5"/>
      <c r="L740" s="5"/>
      <c r="N740" s="5"/>
      <c r="S740" s="6"/>
    </row>
    <row r="741" spans="5:19" ht="15.75" customHeight="1" x14ac:dyDescent="0.2">
      <c r="E741" s="5"/>
      <c r="F741" s="5"/>
      <c r="L741" s="5"/>
      <c r="N741" s="5"/>
      <c r="S741" s="6"/>
    </row>
    <row r="742" spans="5:19" ht="15.75" customHeight="1" x14ac:dyDescent="0.2">
      <c r="E742" s="5"/>
      <c r="F742" s="5"/>
      <c r="L742" s="5"/>
      <c r="N742" s="5"/>
      <c r="S742" s="6"/>
    </row>
    <row r="743" spans="5:19" ht="15.75" customHeight="1" x14ac:dyDescent="0.2">
      <c r="E743" s="5"/>
      <c r="F743" s="5"/>
      <c r="L743" s="5"/>
      <c r="N743" s="5"/>
      <c r="S743" s="6"/>
    </row>
    <row r="744" spans="5:19" ht="15.75" customHeight="1" x14ac:dyDescent="0.2">
      <c r="E744" s="5"/>
      <c r="F744" s="5"/>
      <c r="L744" s="5"/>
      <c r="N744" s="5"/>
      <c r="S744" s="6"/>
    </row>
    <row r="745" spans="5:19" ht="15.75" customHeight="1" x14ac:dyDescent="0.2">
      <c r="E745" s="5"/>
      <c r="F745" s="5"/>
      <c r="L745" s="5"/>
      <c r="N745" s="5"/>
      <c r="S745" s="6"/>
    </row>
    <row r="746" spans="5:19" ht="15.75" customHeight="1" x14ac:dyDescent="0.2">
      <c r="E746" s="5"/>
      <c r="F746" s="5"/>
      <c r="L746" s="5"/>
      <c r="N746" s="5"/>
      <c r="S746" s="6"/>
    </row>
    <row r="747" spans="5:19" ht="15.75" customHeight="1" x14ac:dyDescent="0.2">
      <c r="E747" s="5"/>
      <c r="F747" s="5"/>
      <c r="L747" s="5"/>
      <c r="N747" s="5"/>
      <c r="S747" s="6"/>
    </row>
    <row r="748" spans="5:19" ht="15.75" customHeight="1" x14ac:dyDescent="0.2">
      <c r="E748" s="5"/>
      <c r="F748" s="5"/>
      <c r="L748" s="5"/>
      <c r="N748" s="5"/>
      <c r="S748" s="6"/>
    </row>
    <row r="749" spans="5:19" ht="15.75" customHeight="1" x14ac:dyDescent="0.2">
      <c r="E749" s="5"/>
      <c r="F749" s="5"/>
      <c r="L749" s="5"/>
      <c r="N749" s="5"/>
      <c r="S749" s="6"/>
    </row>
    <row r="750" spans="5:19" ht="15.75" customHeight="1" x14ac:dyDescent="0.2">
      <c r="E750" s="5"/>
      <c r="F750" s="5"/>
      <c r="L750" s="5"/>
      <c r="N750" s="5"/>
      <c r="S750" s="6"/>
    </row>
    <row r="751" spans="5:19" ht="15.75" customHeight="1" x14ac:dyDescent="0.2">
      <c r="E751" s="5"/>
      <c r="F751" s="5"/>
      <c r="L751" s="5"/>
      <c r="N751" s="5"/>
      <c r="S751" s="6"/>
    </row>
    <row r="752" spans="5:19" ht="15.75" customHeight="1" x14ac:dyDescent="0.2">
      <c r="E752" s="5"/>
      <c r="F752" s="5"/>
      <c r="L752" s="5"/>
      <c r="N752" s="5"/>
      <c r="S752" s="6"/>
    </row>
    <row r="753" spans="5:19" ht="15.75" customHeight="1" x14ac:dyDescent="0.2">
      <c r="E753" s="5"/>
      <c r="F753" s="5"/>
      <c r="L753" s="5"/>
      <c r="N753" s="5"/>
      <c r="S753" s="6"/>
    </row>
    <row r="754" spans="5:19" ht="15.75" customHeight="1" x14ac:dyDescent="0.2">
      <c r="E754" s="5"/>
      <c r="F754" s="5"/>
      <c r="L754" s="5"/>
      <c r="N754" s="5"/>
      <c r="S754" s="6"/>
    </row>
    <row r="755" spans="5:19" ht="15.75" customHeight="1" x14ac:dyDescent="0.2">
      <c r="E755" s="5"/>
      <c r="F755" s="5"/>
      <c r="L755" s="5"/>
      <c r="N755" s="5"/>
      <c r="S755" s="6"/>
    </row>
    <row r="756" spans="5:19" ht="15.75" customHeight="1" x14ac:dyDescent="0.2">
      <c r="E756" s="5"/>
      <c r="F756" s="5"/>
      <c r="L756" s="5"/>
      <c r="N756" s="5"/>
      <c r="S756" s="6"/>
    </row>
    <row r="757" spans="5:19" ht="15.75" customHeight="1" x14ac:dyDescent="0.2">
      <c r="E757" s="5"/>
      <c r="F757" s="5"/>
      <c r="L757" s="5"/>
      <c r="N757" s="5"/>
      <c r="S757" s="6"/>
    </row>
    <row r="758" spans="5:19" ht="15.75" customHeight="1" x14ac:dyDescent="0.2">
      <c r="E758" s="5"/>
      <c r="F758" s="5"/>
      <c r="L758" s="5"/>
      <c r="N758" s="5"/>
      <c r="S758" s="6"/>
    </row>
    <row r="759" spans="5:19" ht="15.75" customHeight="1" x14ac:dyDescent="0.2">
      <c r="E759" s="5"/>
      <c r="F759" s="5"/>
      <c r="L759" s="5"/>
      <c r="N759" s="5"/>
      <c r="S759" s="6"/>
    </row>
    <row r="760" spans="5:19" ht="15.75" customHeight="1" x14ac:dyDescent="0.2">
      <c r="E760" s="5"/>
      <c r="F760" s="5"/>
      <c r="L760" s="5"/>
      <c r="N760" s="5"/>
      <c r="S760" s="6"/>
    </row>
    <row r="761" spans="5:19" ht="15.75" customHeight="1" x14ac:dyDescent="0.2">
      <c r="E761" s="5"/>
      <c r="F761" s="5"/>
      <c r="L761" s="5"/>
      <c r="N761" s="5"/>
      <c r="S761" s="6"/>
    </row>
    <row r="762" spans="5:19" ht="15.75" customHeight="1" x14ac:dyDescent="0.2">
      <c r="E762" s="5"/>
      <c r="F762" s="5"/>
      <c r="L762" s="5"/>
      <c r="N762" s="5"/>
      <c r="S762" s="6"/>
    </row>
    <row r="763" spans="5:19" ht="15.75" customHeight="1" x14ac:dyDescent="0.2">
      <c r="E763" s="5"/>
      <c r="F763" s="5"/>
      <c r="L763" s="5"/>
      <c r="N763" s="5"/>
      <c r="S763" s="6"/>
    </row>
    <row r="764" spans="5:19" ht="15.75" customHeight="1" x14ac:dyDescent="0.2">
      <c r="E764" s="5"/>
      <c r="F764" s="5"/>
      <c r="L764" s="5"/>
      <c r="N764" s="5"/>
      <c r="S764" s="6"/>
    </row>
    <row r="765" spans="5:19" ht="15.75" customHeight="1" x14ac:dyDescent="0.2">
      <c r="E765" s="5"/>
      <c r="F765" s="5"/>
      <c r="L765" s="5"/>
      <c r="N765" s="5"/>
      <c r="S765" s="6"/>
    </row>
    <row r="766" spans="5:19" ht="15.75" customHeight="1" x14ac:dyDescent="0.2">
      <c r="E766" s="5"/>
      <c r="F766" s="5"/>
      <c r="L766" s="5"/>
      <c r="N766" s="5"/>
      <c r="S766" s="6"/>
    </row>
    <row r="767" spans="5:19" ht="15.75" customHeight="1" x14ac:dyDescent="0.2">
      <c r="E767" s="5"/>
      <c r="F767" s="5"/>
      <c r="L767" s="5"/>
      <c r="N767" s="5"/>
      <c r="S767" s="6"/>
    </row>
    <row r="768" spans="5:19" ht="15.75" customHeight="1" x14ac:dyDescent="0.2">
      <c r="E768" s="5"/>
      <c r="F768" s="5"/>
      <c r="L768" s="5"/>
      <c r="N768" s="5"/>
      <c r="S768" s="6"/>
    </row>
    <row r="769" spans="5:19" ht="15.75" customHeight="1" x14ac:dyDescent="0.2">
      <c r="E769" s="5"/>
      <c r="F769" s="5"/>
      <c r="L769" s="5"/>
      <c r="N769" s="5"/>
      <c r="S769" s="6"/>
    </row>
    <row r="770" spans="5:19" ht="15.75" customHeight="1" x14ac:dyDescent="0.2">
      <c r="E770" s="5"/>
      <c r="F770" s="5"/>
      <c r="L770" s="5"/>
      <c r="N770" s="5"/>
      <c r="S770" s="6"/>
    </row>
    <row r="771" spans="5:19" ht="15.75" customHeight="1" x14ac:dyDescent="0.2">
      <c r="E771" s="5"/>
      <c r="F771" s="5"/>
      <c r="L771" s="5"/>
      <c r="N771" s="5"/>
      <c r="S771" s="6"/>
    </row>
    <row r="772" spans="5:19" ht="15.75" customHeight="1" x14ac:dyDescent="0.2">
      <c r="E772" s="5"/>
      <c r="F772" s="5"/>
      <c r="L772" s="5"/>
      <c r="N772" s="5"/>
      <c r="S772" s="6"/>
    </row>
    <row r="773" spans="5:19" ht="15.75" customHeight="1" x14ac:dyDescent="0.2">
      <c r="E773" s="5"/>
      <c r="F773" s="5"/>
      <c r="L773" s="5"/>
      <c r="N773" s="5"/>
      <c r="S773" s="6"/>
    </row>
    <row r="774" spans="5:19" ht="15.75" customHeight="1" x14ac:dyDescent="0.2">
      <c r="E774" s="5"/>
      <c r="F774" s="5"/>
      <c r="L774" s="5"/>
      <c r="N774" s="5"/>
      <c r="S774" s="6"/>
    </row>
    <row r="775" spans="5:19" ht="15.75" customHeight="1" x14ac:dyDescent="0.2">
      <c r="E775" s="5"/>
      <c r="F775" s="5"/>
      <c r="L775" s="5"/>
      <c r="N775" s="5"/>
      <c r="S775" s="6"/>
    </row>
    <row r="776" spans="5:19" ht="15.75" customHeight="1" x14ac:dyDescent="0.2">
      <c r="E776" s="5"/>
      <c r="F776" s="5"/>
      <c r="L776" s="5"/>
      <c r="N776" s="5"/>
      <c r="S776" s="6"/>
    </row>
    <row r="777" spans="5:19" ht="15.75" customHeight="1" x14ac:dyDescent="0.2">
      <c r="E777" s="5"/>
      <c r="F777" s="5"/>
      <c r="L777" s="5"/>
      <c r="N777" s="5"/>
      <c r="S777" s="6"/>
    </row>
    <row r="778" spans="5:19" ht="15.75" customHeight="1" x14ac:dyDescent="0.2">
      <c r="E778" s="5"/>
      <c r="F778" s="5"/>
      <c r="L778" s="5"/>
      <c r="N778" s="5"/>
      <c r="S778" s="6"/>
    </row>
    <row r="779" spans="5:19" ht="15.75" customHeight="1" x14ac:dyDescent="0.2">
      <c r="E779" s="5"/>
      <c r="F779" s="5"/>
      <c r="L779" s="5"/>
      <c r="N779" s="5"/>
      <c r="S779" s="6"/>
    </row>
    <row r="780" spans="5:19" ht="15.75" customHeight="1" x14ac:dyDescent="0.2">
      <c r="E780" s="5"/>
      <c r="F780" s="5"/>
      <c r="L780" s="5"/>
      <c r="N780" s="5"/>
      <c r="S780" s="6"/>
    </row>
    <row r="781" spans="5:19" ht="15.75" customHeight="1" x14ac:dyDescent="0.2">
      <c r="E781" s="5"/>
      <c r="F781" s="5"/>
      <c r="L781" s="5"/>
      <c r="N781" s="5"/>
      <c r="S781" s="6"/>
    </row>
    <row r="782" spans="5:19" ht="15.75" customHeight="1" x14ac:dyDescent="0.2">
      <c r="E782" s="5"/>
      <c r="F782" s="5"/>
      <c r="L782" s="5"/>
      <c r="N782" s="5"/>
      <c r="S782" s="6"/>
    </row>
    <row r="783" spans="5:19" ht="15.75" customHeight="1" x14ac:dyDescent="0.2">
      <c r="E783" s="5"/>
      <c r="F783" s="5"/>
      <c r="L783" s="5"/>
      <c r="N783" s="5"/>
      <c r="S783" s="6"/>
    </row>
    <row r="784" spans="5:19" ht="15.75" customHeight="1" x14ac:dyDescent="0.2">
      <c r="E784" s="5"/>
      <c r="F784" s="5"/>
      <c r="L784" s="5"/>
      <c r="N784" s="5"/>
      <c r="S784" s="6"/>
    </row>
    <row r="785" spans="5:19" ht="15.75" customHeight="1" x14ac:dyDescent="0.2">
      <c r="E785" s="5"/>
      <c r="F785" s="5"/>
      <c r="L785" s="5"/>
      <c r="N785" s="5"/>
      <c r="S785" s="6"/>
    </row>
    <row r="786" spans="5:19" ht="15.75" customHeight="1" x14ac:dyDescent="0.2">
      <c r="E786" s="5"/>
      <c r="F786" s="5"/>
      <c r="L786" s="5"/>
      <c r="N786" s="5"/>
      <c r="S786" s="6"/>
    </row>
    <row r="787" spans="5:19" ht="15.75" customHeight="1" x14ac:dyDescent="0.2">
      <c r="E787" s="5"/>
      <c r="F787" s="5"/>
      <c r="L787" s="5"/>
      <c r="N787" s="5"/>
      <c r="S787" s="6"/>
    </row>
    <row r="788" spans="5:19" ht="15.75" customHeight="1" x14ac:dyDescent="0.2">
      <c r="E788" s="5"/>
      <c r="F788" s="5"/>
      <c r="L788" s="5"/>
      <c r="N788" s="5"/>
      <c r="S788" s="6"/>
    </row>
    <row r="789" spans="5:19" ht="15.75" customHeight="1" x14ac:dyDescent="0.2">
      <c r="E789" s="5"/>
      <c r="F789" s="5"/>
      <c r="L789" s="5"/>
      <c r="N789" s="5"/>
      <c r="S789" s="6"/>
    </row>
    <row r="790" spans="5:19" ht="15.75" customHeight="1" x14ac:dyDescent="0.2">
      <c r="E790" s="5"/>
      <c r="F790" s="5"/>
      <c r="L790" s="5"/>
      <c r="N790" s="5"/>
      <c r="S790" s="6"/>
    </row>
    <row r="791" spans="5:19" ht="15.75" customHeight="1" x14ac:dyDescent="0.2">
      <c r="E791" s="5"/>
      <c r="F791" s="5"/>
      <c r="L791" s="5"/>
      <c r="N791" s="5"/>
      <c r="S791" s="6"/>
    </row>
    <row r="792" spans="5:19" ht="15.75" customHeight="1" x14ac:dyDescent="0.2">
      <c r="E792" s="5"/>
      <c r="F792" s="5"/>
      <c r="L792" s="5"/>
      <c r="N792" s="5"/>
      <c r="S792" s="6"/>
    </row>
    <row r="793" spans="5:19" ht="15.75" customHeight="1" x14ac:dyDescent="0.2">
      <c r="E793" s="5"/>
      <c r="F793" s="5"/>
      <c r="L793" s="5"/>
      <c r="N793" s="5"/>
      <c r="S793" s="6"/>
    </row>
    <row r="794" spans="5:19" ht="15.75" customHeight="1" x14ac:dyDescent="0.2">
      <c r="E794" s="5"/>
      <c r="F794" s="5"/>
      <c r="L794" s="5"/>
      <c r="N794" s="5"/>
      <c r="S794" s="6"/>
    </row>
    <row r="795" spans="5:19" ht="15.75" customHeight="1" x14ac:dyDescent="0.2">
      <c r="E795" s="5"/>
      <c r="F795" s="5"/>
      <c r="L795" s="5"/>
      <c r="N795" s="5"/>
      <c r="S795" s="6"/>
    </row>
    <row r="796" spans="5:19" ht="15.75" customHeight="1" x14ac:dyDescent="0.2">
      <c r="E796" s="5"/>
      <c r="F796" s="5"/>
      <c r="L796" s="5"/>
      <c r="N796" s="5"/>
      <c r="S796" s="6"/>
    </row>
    <row r="797" spans="5:19" ht="15.75" customHeight="1" x14ac:dyDescent="0.2">
      <c r="E797" s="5"/>
      <c r="F797" s="5"/>
      <c r="L797" s="5"/>
      <c r="N797" s="5"/>
      <c r="S797" s="6"/>
    </row>
    <row r="798" spans="5:19" ht="15.75" customHeight="1" x14ac:dyDescent="0.2">
      <c r="E798" s="5"/>
      <c r="F798" s="5"/>
      <c r="L798" s="5"/>
      <c r="N798" s="5"/>
      <c r="S798" s="6"/>
    </row>
    <row r="799" spans="5:19" ht="15.75" customHeight="1" x14ac:dyDescent="0.2">
      <c r="E799" s="5"/>
      <c r="F799" s="5"/>
      <c r="L799" s="5"/>
      <c r="N799" s="5"/>
      <c r="S799" s="6"/>
    </row>
    <row r="800" spans="5:19" ht="15.75" customHeight="1" x14ac:dyDescent="0.2">
      <c r="E800" s="5"/>
      <c r="F800" s="5"/>
      <c r="L800" s="5"/>
      <c r="N800" s="5"/>
      <c r="S800" s="6"/>
    </row>
    <row r="801" spans="5:19" ht="15.75" customHeight="1" x14ac:dyDescent="0.2">
      <c r="E801" s="5"/>
      <c r="F801" s="5"/>
      <c r="L801" s="5"/>
      <c r="N801" s="5"/>
      <c r="S801" s="6"/>
    </row>
    <row r="802" spans="5:19" ht="15.75" customHeight="1" x14ac:dyDescent="0.2">
      <c r="E802" s="5"/>
      <c r="F802" s="5"/>
      <c r="L802" s="5"/>
      <c r="N802" s="5"/>
      <c r="S802" s="6"/>
    </row>
    <row r="803" spans="5:19" ht="15.75" customHeight="1" x14ac:dyDescent="0.2">
      <c r="E803" s="5"/>
      <c r="F803" s="5"/>
      <c r="L803" s="5"/>
      <c r="N803" s="5"/>
      <c r="S803" s="6"/>
    </row>
    <row r="804" spans="5:19" ht="15.75" customHeight="1" x14ac:dyDescent="0.2">
      <c r="E804" s="5"/>
      <c r="F804" s="5"/>
      <c r="L804" s="5"/>
      <c r="N804" s="5"/>
      <c r="S804" s="6"/>
    </row>
    <row r="805" spans="5:19" ht="15.75" customHeight="1" x14ac:dyDescent="0.2">
      <c r="E805" s="5"/>
      <c r="F805" s="5"/>
      <c r="L805" s="5"/>
      <c r="N805" s="5"/>
      <c r="S805" s="6"/>
    </row>
    <row r="806" spans="5:19" ht="15.75" customHeight="1" x14ac:dyDescent="0.2">
      <c r="E806" s="5"/>
      <c r="F806" s="5"/>
      <c r="L806" s="5"/>
      <c r="N806" s="5"/>
      <c r="S806" s="6"/>
    </row>
    <row r="807" spans="5:19" ht="15.75" customHeight="1" x14ac:dyDescent="0.2">
      <c r="E807" s="5"/>
      <c r="F807" s="5"/>
      <c r="L807" s="5"/>
      <c r="N807" s="5"/>
      <c r="S807" s="6"/>
    </row>
    <row r="808" spans="5:19" ht="15.75" customHeight="1" x14ac:dyDescent="0.2">
      <c r="E808" s="5"/>
      <c r="F808" s="5"/>
      <c r="L808" s="5"/>
      <c r="N808" s="5"/>
      <c r="S808" s="6"/>
    </row>
    <row r="809" spans="5:19" ht="15.75" customHeight="1" x14ac:dyDescent="0.2">
      <c r="E809" s="5"/>
      <c r="F809" s="5"/>
      <c r="L809" s="5"/>
      <c r="N809" s="5"/>
      <c r="S809" s="6"/>
    </row>
    <row r="810" spans="5:19" ht="15.75" customHeight="1" x14ac:dyDescent="0.2">
      <c r="E810" s="5"/>
      <c r="F810" s="5"/>
      <c r="L810" s="5"/>
      <c r="N810" s="5"/>
      <c r="S810" s="6"/>
    </row>
    <row r="811" spans="5:19" ht="15.75" customHeight="1" x14ac:dyDescent="0.2">
      <c r="E811" s="5"/>
      <c r="F811" s="5"/>
      <c r="L811" s="5"/>
      <c r="N811" s="5"/>
      <c r="S811" s="6"/>
    </row>
    <row r="812" spans="5:19" ht="15.75" customHeight="1" x14ac:dyDescent="0.2">
      <c r="E812" s="5"/>
      <c r="F812" s="5"/>
      <c r="L812" s="5"/>
      <c r="N812" s="5"/>
      <c r="S812" s="6"/>
    </row>
    <row r="813" spans="5:19" ht="15.75" customHeight="1" x14ac:dyDescent="0.2">
      <c r="E813" s="5"/>
      <c r="F813" s="5"/>
      <c r="L813" s="5"/>
      <c r="N813" s="5"/>
      <c r="S813" s="6"/>
    </row>
    <row r="814" spans="5:19" ht="15.75" customHeight="1" x14ac:dyDescent="0.2">
      <c r="E814" s="5"/>
      <c r="F814" s="5"/>
      <c r="L814" s="5"/>
      <c r="N814" s="5"/>
      <c r="S814" s="6"/>
    </row>
    <row r="815" spans="5:19" ht="15.75" customHeight="1" x14ac:dyDescent="0.2">
      <c r="E815" s="5"/>
      <c r="F815" s="5"/>
      <c r="L815" s="5"/>
      <c r="N815" s="5"/>
      <c r="S815" s="6"/>
    </row>
    <row r="816" spans="5:19" ht="15.75" customHeight="1" x14ac:dyDescent="0.2">
      <c r="E816" s="5"/>
      <c r="F816" s="5"/>
      <c r="L816" s="5"/>
      <c r="N816" s="5"/>
      <c r="S816" s="6"/>
    </row>
    <row r="817" spans="5:19" ht="15.75" customHeight="1" x14ac:dyDescent="0.2">
      <c r="E817" s="5"/>
      <c r="F817" s="5"/>
      <c r="L817" s="5"/>
      <c r="N817" s="5"/>
      <c r="S817" s="6"/>
    </row>
    <row r="818" spans="5:19" ht="15.75" customHeight="1" x14ac:dyDescent="0.2">
      <c r="E818" s="5"/>
      <c r="F818" s="5"/>
      <c r="L818" s="5"/>
      <c r="N818" s="5"/>
      <c r="S818" s="6"/>
    </row>
    <row r="819" spans="5:19" ht="15.75" customHeight="1" x14ac:dyDescent="0.2">
      <c r="E819" s="5"/>
      <c r="F819" s="5"/>
      <c r="L819" s="5"/>
      <c r="N819" s="5"/>
      <c r="S819" s="6"/>
    </row>
    <row r="820" spans="5:19" ht="15.75" customHeight="1" x14ac:dyDescent="0.2">
      <c r="E820" s="5"/>
      <c r="F820" s="5"/>
      <c r="L820" s="5"/>
      <c r="N820" s="5"/>
      <c r="S820" s="6"/>
    </row>
    <row r="821" spans="5:19" ht="15.75" customHeight="1" x14ac:dyDescent="0.2">
      <c r="E821" s="5"/>
      <c r="F821" s="5"/>
      <c r="L821" s="5"/>
      <c r="N821" s="5"/>
      <c r="S821" s="6"/>
    </row>
    <row r="822" spans="5:19" ht="15.75" customHeight="1" x14ac:dyDescent="0.2">
      <c r="E822" s="5"/>
      <c r="F822" s="5"/>
      <c r="L822" s="5"/>
      <c r="N822" s="5"/>
      <c r="S822" s="6"/>
    </row>
    <row r="823" spans="5:19" ht="15.75" customHeight="1" x14ac:dyDescent="0.2">
      <c r="E823" s="5"/>
      <c r="F823" s="5"/>
      <c r="L823" s="5"/>
      <c r="N823" s="5"/>
      <c r="S823" s="6"/>
    </row>
    <row r="824" spans="5:19" ht="15.75" customHeight="1" x14ac:dyDescent="0.2">
      <c r="E824" s="5"/>
      <c r="F824" s="5"/>
      <c r="L824" s="5"/>
      <c r="N824" s="5"/>
      <c r="S824" s="6"/>
    </row>
    <row r="825" spans="5:19" ht="15.75" customHeight="1" x14ac:dyDescent="0.2">
      <c r="E825" s="5"/>
      <c r="F825" s="5"/>
      <c r="L825" s="5"/>
      <c r="N825" s="5"/>
      <c r="S825" s="6"/>
    </row>
    <row r="826" spans="5:19" ht="15.75" customHeight="1" x14ac:dyDescent="0.2">
      <c r="E826" s="5"/>
      <c r="F826" s="5"/>
      <c r="L826" s="5"/>
      <c r="N826" s="5"/>
      <c r="S826" s="6"/>
    </row>
    <row r="827" spans="5:19" ht="15.75" customHeight="1" x14ac:dyDescent="0.2">
      <c r="E827" s="5"/>
      <c r="F827" s="5"/>
      <c r="L827" s="5"/>
      <c r="N827" s="5"/>
      <c r="S827" s="6"/>
    </row>
    <row r="828" spans="5:19" ht="15.75" customHeight="1" x14ac:dyDescent="0.2">
      <c r="E828" s="5"/>
      <c r="F828" s="5"/>
      <c r="L828" s="5"/>
      <c r="N828" s="5"/>
      <c r="S828" s="6"/>
    </row>
    <row r="829" spans="5:19" ht="15.75" customHeight="1" x14ac:dyDescent="0.2">
      <c r="E829" s="5"/>
      <c r="F829" s="5"/>
      <c r="L829" s="5"/>
      <c r="N829" s="5"/>
      <c r="S829" s="6"/>
    </row>
    <row r="830" spans="5:19" ht="15.75" customHeight="1" x14ac:dyDescent="0.2">
      <c r="E830" s="5"/>
      <c r="F830" s="5"/>
      <c r="L830" s="5"/>
      <c r="N830" s="5"/>
      <c r="S830" s="6"/>
    </row>
    <row r="831" spans="5:19" ht="15.75" customHeight="1" x14ac:dyDescent="0.2">
      <c r="E831" s="5"/>
      <c r="F831" s="5"/>
      <c r="L831" s="5"/>
      <c r="N831" s="5"/>
      <c r="S831" s="6"/>
    </row>
    <row r="832" spans="5:19" ht="15.75" customHeight="1" x14ac:dyDescent="0.2">
      <c r="E832" s="5"/>
      <c r="F832" s="5"/>
      <c r="L832" s="5"/>
      <c r="N832" s="5"/>
      <c r="S832" s="6"/>
    </row>
    <row r="833" spans="5:19" ht="15.75" customHeight="1" x14ac:dyDescent="0.2">
      <c r="E833" s="5"/>
      <c r="F833" s="5"/>
      <c r="L833" s="5"/>
      <c r="N833" s="5"/>
      <c r="S833" s="6"/>
    </row>
    <row r="834" spans="5:19" ht="15.75" customHeight="1" x14ac:dyDescent="0.2">
      <c r="E834" s="5"/>
      <c r="F834" s="5"/>
      <c r="L834" s="5"/>
      <c r="N834" s="5"/>
      <c r="S834" s="6"/>
    </row>
    <row r="835" spans="5:19" ht="15.75" customHeight="1" x14ac:dyDescent="0.2">
      <c r="E835" s="5"/>
      <c r="F835" s="5"/>
      <c r="L835" s="5"/>
      <c r="N835" s="5"/>
      <c r="S835" s="6"/>
    </row>
    <row r="836" spans="5:19" ht="15.75" customHeight="1" x14ac:dyDescent="0.2">
      <c r="E836" s="5"/>
      <c r="F836" s="5"/>
      <c r="L836" s="5"/>
      <c r="N836" s="5"/>
      <c r="S836" s="6"/>
    </row>
    <row r="837" spans="5:19" ht="15.75" customHeight="1" x14ac:dyDescent="0.2">
      <c r="E837" s="5"/>
      <c r="F837" s="5"/>
      <c r="L837" s="5"/>
      <c r="N837" s="5"/>
      <c r="S837" s="6"/>
    </row>
    <row r="838" spans="5:19" ht="15.75" customHeight="1" x14ac:dyDescent="0.2">
      <c r="E838" s="5"/>
      <c r="F838" s="5"/>
      <c r="L838" s="5"/>
      <c r="N838" s="5"/>
      <c r="S838" s="6"/>
    </row>
    <row r="839" spans="5:19" ht="15.75" customHeight="1" x14ac:dyDescent="0.2">
      <c r="E839" s="5"/>
      <c r="F839" s="5"/>
      <c r="L839" s="5"/>
      <c r="N839" s="5"/>
      <c r="S839" s="6"/>
    </row>
    <row r="840" spans="5:19" ht="15.75" customHeight="1" x14ac:dyDescent="0.2">
      <c r="E840" s="5"/>
      <c r="F840" s="5"/>
      <c r="L840" s="5"/>
      <c r="N840" s="5"/>
      <c r="S840" s="6"/>
    </row>
    <row r="841" spans="5:19" ht="15.75" customHeight="1" x14ac:dyDescent="0.2">
      <c r="E841" s="5"/>
      <c r="F841" s="5"/>
      <c r="L841" s="5"/>
      <c r="N841" s="5"/>
      <c r="S841" s="6"/>
    </row>
    <row r="842" spans="5:19" ht="15.75" customHeight="1" x14ac:dyDescent="0.2">
      <c r="E842" s="5"/>
      <c r="F842" s="5"/>
      <c r="L842" s="5"/>
      <c r="N842" s="5"/>
      <c r="S842" s="6"/>
    </row>
    <row r="843" spans="5:19" ht="15.75" customHeight="1" x14ac:dyDescent="0.2">
      <c r="E843" s="5"/>
      <c r="F843" s="5"/>
      <c r="L843" s="5"/>
      <c r="N843" s="5"/>
      <c r="S843" s="6"/>
    </row>
    <row r="844" spans="5:19" ht="15.75" customHeight="1" x14ac:dyDescent="0.2">
      <c r="E844" s="5"/>
      <c r="F844" s="5"/>
      <c r="L844" s="5"/>
      <c r="N844" s="5"/>
      <c r="S844" s="6"/>
    </row>
    <row r="845" spans="5:19" ht="15.75" customHeight="1" x14ac:dyDescent="0.2">
      <c r="E845" s="5"/>
      <c r="F845" s="5"/>
      <c r="L845" s="5"/>
      <c r="N845" s="5"/>
      <c r="S845" s="6"/>
    </row>
    <row r="846" spans="5:19" ht="15.75" customHeight="1" x14ac:dyDescent="0.2">
      <c r="E846" s="5"/>
      <c r="F846" s="5"/>
      <c r="L846" s="5"/>
      <c r="N846" s="5"/>
      <c r="S846" s="6"/>
    </row>
    <row r="847" spans="5:19" ht="15.75" customHeight="1" x14ac:dyDescent="0.2">
      <c r="E847" s="5"/>
      <c r="F847" s="5"/>
      <c r="L847" s="5"/>
      <c r="N847" s="5"/>
      <c r="S847" s="6"/>
    </row>
    <row r="848" spans="5:19" ht="15.75" customHeight="1" x14ac:dyDescent="0.2">
      <c r="E848" s="5"/>
      <c r="F848" s="5"/>
      <c r="L848" s="5"/>
      <c r="N848" s="5"/>
      <c r="S848" s="6"/>
    </row>
    <row r="849" spans="5:19" ht="15.75" customHeight="1" x14ac:dyDescent="0.2">
      <c r="E849" s="5"/>
      <c r="F849" s="5"/>
      <c r="L849" s="5"/>
      <c r="N849" s="5"/>
      <c r="S849" s="6"/>
    </row>
    <row r="850" spans="5:19" ht="15.75" customHeight="1" x14ac:dyDescent="0.2">
      <c r="E850" s="5"/>
      <c r="F850" s="5"/>
      <c r="L850" s="5"/>
      <c r="N850" s="5"/>
      <c r="S850" s="6"/>
    </row>
    <row r="851" spans="5:19" ht="15.75" customHeight="1" x14ac:dyDescent="0.2">
      <c r="E851" s="5"/>
      <c r="F851" s="5"/>
      <c r="L851" s="5"/>
      <c r="N851" s="5"/>
      <c r="S851" s="6"/>
    </row>
    <row r="852" spans="5:19" ht="15.75" customHeight="1" x14ac:dyDescent="0.2">
      <c r="E852" s="5"/>
      <c r="F852" s="5"/>
      <c r="L852" s="5"/>
      <c r="N852" s="5"/>
      <c r="S852" s="6"/>
    </row>
    <row r="853" spans="5:19" ht="15.75" customHeight="1" x14ac:dyDescent="0.2">
      <c r="E853" s="5"/>
      <c r="F853" s="5"/>
      <c r="L853" s="5"/>
      <c r="N853" s="5"/>
      <c r="S853" s="6"/>
    </row>
    <row r="854" spans="5:19" ht="15.75" customHeight="1" x14ac:dyDescent="0.2">
      <c r="E854" s="5"/>
      <c r="F854" s="5"/>
      <c r="L854" s="5"/>
      <c r="N854" s="5"/>
      <c r="S854" s="6"/>
    </row>
    <row r="855" spans="5:19" ht="15.75" customHeight="1" x14ac:dyDescent="0.2">
      <c r="E855" s="5"/>
      <c r="F855" s="5"/>
      <c r="L855" s="5"/>
      <c r="N855" s="5"/>
      <c r="S855" s="6"/>
    </row>
    <row r="856" spans="5:19" ht="15.75" customHeight="1" x14ac:dyDescent="0.2">
      <c r="E856" s="5"/>
      <c r="F856" s="5"/>
      <c r="L856" s="5"/>
      <c r="N856" s="5"/>
      <c r="S856" s="6"/>
    </row>
    <row r="857" spans="5:19" ht="15.75" customHeight="1" x14ac:dyDescent="0.2">
      <c r="E857" s="5"/>
      <c r="F857" s="5"/>
      <c r="L857" s="5"/>
      <c r="N857" s="5"/>
      <c r="S857" s="6"/>
    </row>
    <row r="858" spans="5:19" ht="15.75" customHeight="1" x14ac:dyDescent="0.2">
      <c r="E858" s="5"/>
      <c r="F858" s="5"/>
      <c r="L858" s="5"/>
      <c r="N858" s="5"/>
      <c r="S858" s="6"/>
    </row>
    <row r="859" spans="5:19" ht="15.75" customHeight="1" x14ac:dyDescent="0.2">
      <c r="E859" s="5"/>
      <c r="F859" s="5"/>
      <c r="L859" s="5"/>
      <c r="N859" s="5"/>
      <c r="S859" s="6"/>
    </row>
    <row r="860" spans="5:19" ht="15.75" customHeight="1" x14ac:dyDescent="0.2">
      <c r="E860" s="5"/>
      <c r="F860" s="5"/>
      <c r="L860" s="5"/>
      <c r="N860" s="5"/>
      <c r="S860" s="6"/>
    </row>
    <row r="861" spans="5:19" ht="15.75" customHeight="1" x14ac:dyDescent="0.2">
      <c r="E861" s="5"/>
      <c r="F861" s="5"/>
      <c r="L861" s="5"/>
      <c r="N861" s="5"/>
      <c r="S861" s="6"/>
    </row>
    <row r="862" spans="5:19" ht="15.75" customHeight="1" x14ac:dyDescent="0.2">
      <c r="E862" s="5"/>
      <c r="F862" s="5"/>
      <c r="L862" s="5"/>
      <c r="N862" s="5"/>
      <c r="S862" s="6"/>
    </row>
    <row r="863" spans="5:19" ht="15.75" customHeight="1" x14ac:dyDescent="0.2">
      <c r="E863" s="5"/>
      <c r="F863" s="5"/>
      <c r="L863" s="5"/>
      <c r="N863" s="5"/>
      <c r="S863" s="6"/>
    </row>
    <row r="864" spans="5:19" ht="15.75" customHeight="1" x14ac:dyDescent="0.2">
      <c r="E864" s="5"/>
      <c r="F864" s="5"/>
      <c r="L864" s="5"/>
      <c r="N864" s="5"/>
      <c r="S864" s="6"/>
    </row>
    <row r="865" spans="5:19" ht="15.75" customHeight="1" x14ac:dyDescent="0.2">
      <c r="E865" s="5"/>
      <c r="F865" s="5"/>
      <c r="L865" s="5"/>
      <c r="N865" s="5"/>
      <c r="S865" s="6"/>
    </row>
    <row r="866" spans="5:19" ht="15.75" customHeight="1" x14ac:dyDescent="0.2">
      <c r="E866" s="5"/>
      <c r="F866" s="5"/>
      <c r="L866" s="5"/>
      <c r="N866" s="5"/>
      <c r="S866" s="6"/>
    </row>
    <row r="867" spans="5:19" ht="15.75" customHeight="1" x14ac:dyDescent="0.2">
      <c r="E867" s="5"/>
      <c r="F867" s="5"/>
      <c r="L867" s="5"/>
      <c r="N867" s="5"/>
      <c r="S867" s="6"/>
    </row>
    <row r="868" spans="5:19" ht="15.75" customHeight="1" x14ac:dyDescent="0.2">
      <c r="E868" s="5"/>
      <c r="F868" s="5"/>
      <c r="L868" s="5"/>
      <c r="N868" s="5"/>
      <c r="S868" s="6"/>
    </row>
    <row r="869" spans="5:19" ht="15.75" customHeight="1" x14ac:dyDescent="0.2">
      <c r="E869" s="5"/>
      <c r="F869" s="5"/>
      <c r="L869" s="5"/>
      <c r="N869" s="5"/>
      <c r="S869" s="6"/>
    </row>
    <row r="870" spans="5:19" ht="15.75" customHeight="1" x14ac:dyDescent="0.2">
      <c r="E870" s="5"/>
      <c r="F870" s="5"/>
      <c r="L870" s="5"/>
      <c r="N870" s="5"/>
      <c r="S870" s="6"/>
    </row>
    <row r="871" spans="5:19" ht="15.75" customHeight="1" x14ac:dyDescent="0.2">
      <c r="E871" s="5"/>
      <c r="F871" s="5"/>
      <c r="L871" s="5"/>
      <c r="N871" s="5"/>
      <c r="S871" s="6"/>
    </row>
    <row r="872" spans="5:19" ht="15.75" customHeight="1" x14ac:dyDescent="0.2">
      <c r="E872" s="5"/>
      <c r="F872" s="5"/>
      <c r="L872" s="5"/>
      <c r="N872" s="5"/>
      <c r="S872" s="6"/>
    </row>
    <row r="873" spans="5:19" ht="15.75" customHeight="1" x14ac:dyDescent="0.2">
      <c r="E873" s="5"/>
      <c r="F873" s="5"/>
      <c r="L873" s="5"/>
      <c r="N873" s="5"/>
      <c r="S873" s="6"/>
    </row>
    <row r="874" spans="5:19" ht="15.75" customHeight="1" x14ac:dyDescent="0.2">
      <c r="E874" s="5"/>
      <c r="F874" s="5"/>
      <c r="L874" s="5"/>
      <c r="N874" s="5"/>
      <c r="S874" s="6"/>
    </row>
    <row r="875" spans="5:19" ht="15.75" customHeight="1" x14ac:dyDescent="0.2">
      <c r="E875" s="5"/>
      <c r="F875" s="5"/>
      <c r="L875" s="5"/>
      <c r="N875" s="5"/>
      <c r="S875" s="6"/>
    </row>
    <row r="876" spans="5:19" ht="15.75" customHeight="1" x14ac:dyDescent="0.2">
      <c r="E876" s="5"/>
      <c r="F876" s="5"/>
      <c r="L876" s="5"/>
      <c r="N876" s="5"/>
      <c r="S876" s="6"/>
    </row>
    <row r="877" spans="5:19" ht="15.75" customHeight="1" x14ac:dyDescent="0.2">
      <c r="E877" s="5"/>
      <c r="F877" s="5"/>
      <c r="L877" s="5"/>
      <c r="N877" s="5"/>
      <c r="S877" s="6"/>
    </row>
    <row r="878" spans="5:19" ht="15.75" customHeight="1" x14ac:dyDescent="0.2">
      <c r="E878" s="5"/>
      <c r="F878" s="5"/>
      <c r="L878" s="5"/>
      <c r="N878" s="5"/>
      <c r="S878" s="6"/>
    </row>
    <row r="879" spans="5:19" ht="15.75" customHeight="1" x14ac:dyDescent="0.2">
      <c r="E879" s="5"/>
      <c r="F879" s="5"/>
      <c r="L879" s="5"/>
      <c r="N879" s="5"/>
      <c r="S879" s="6"/>
    </row>
    <row r="880" spans="5:19" ht="15.75" customHeight="1" x14ac:dyDescent="0.2">
      <c r="E880" s="5"/>
      <c r="F880" s="5"/>
      <c r="L880" s="5"/>
      <c r="N880" s="5"/>
      <c r="S880" s="6"/>
    </row>
    <row r="881" spans="5:19" ht="15.75" customHeight="1" x14ac:dyDescent="0.2">
      <c r="E881" s="5"/>
      <c r="F881" s="5"/>
      <c r="L881" s="5"/>
      <c r="N881" s="5"/>
      <c r="S881" s="6"/>
    </row>
    <row r="882" spans="5:19" ht="15.75" customHeight="1" x14ac:dyDescent="0.2">
      <c r="E882" s="5"/>
      <c r="F882" s="5"/>
      <c r="L882" s="5"/>
      <c r="N882" s="5"/>
      <c r="S882" s="6"/>
    </row>
    <row r="883" spans="5:19" ht="15.75" customHeight="1" x14ac:dyDescent="0.2">
      <c r="E883" s="5"/>
      <c r="F883" s="5"/>
      <c r="L883" s="5"/>
      <c r="N883" s="5"/>
      <c r="S883" s="6"/>
    </row>
    <row r="884" spans="5:19" ht="15.75" customHeight="1" x14ac:dyDescent="0.2">
      <c r="E884" s="5"/>
      <c r="F884" s="5"/>
      <c r="L884" s="5"/>
      <c r="N884" s="5"/>
      <c r="S884" s="6"/>
    </row>
    <row r="885" spans="5:19" ht="15.75" customHeight="1" x14ac:dyDescent="0.2">
      <c r="E885" s="5"/>
      <c r="F885" s="5"/>
      <c r="L885" s="5"/>
      <c r="N885" s="5"/>
      <c r="S885" s="6"/>
    </row>
    <row r="886" spans="5:19" ht="15.75" customHeight="1" x14ac:dyDescent="0.2">
      <c r="E886" s="5"/>
      <c r="F886" s="5"/>
      <c r="L886" s="5"/>
      <c r="N886" s="5"/>
      <c r="S886" s="6"/>
    </row>
    <row r="887" spans="5:19" ht="15.75" customHeight="1" x14ac:dyDescent="0.2">
      <c r="E887" s="5"/>
      <c r="F887" s="5"/>
      <c r="L887" s="5"/>
      <c r="N887" s="5"/>
      <c r="S887" s="6"/>
    </row>
    <row r="888" spans="5:19" ht="15.75" customHeight="1" x14ac:dyDescent="0.2">
      <c r="E888" s="5"/>
      <c r="F888" s="5"/>
      <c r="L888" s="5"/>
      <c r="N888" s="5"/>
      <c r="S888" s="6"/>
    </row>
    <row r="889" spans="5:19" ht="15.75" customHeight="1" x14ac:dyDescent="0.2">
      <c r="E889" s="5"/>
      <c r="F889" s="5"/>
      <c r="L889" s="5"/>
      <c r="N889" s="5"/>
      <c r="S889" s="6"/>
    </row>
    <row r="890" spans="5:19" ht="15.75" customHeight="1" x14ac:dyDescent="0.2">
      <c r="E890" s="5"/>
      <c r="F890" s="5"/>
      <c r="L890" s="5"/>
      <c r="N890" s="5"/>
      <c r="S890" s="6"/>
    </row>
    <row r="891" spans="5:19" ht="15.75" customHeight="1" x14ac:dyDescent="0.2">
      <c r="E891" s="5"/>
      <c r="F891" s="5"/>
      <c r="L891" s="5"/>
      <c r="N891" s="5"/>
      <c r="S891" s="6"/>
    </row>
    <row r="892" spans="5:19" ht="15.75" customHeight="1" x14ac:dyDescent="0.2">
      <c r="E892" s="5"/>
      <c r="F892" s="5"/>
      <c r="L892" s="5"/>
      <c r="N892" s="5"/>
      <c r="S892" s="6"/>
    </row>
    <row r="893" spans="5:19" ht="15.75" customHeight="1" x14ac:dyDescent="0.2">
      <c r="E893" s="5"/>
      <c r="F893" s="5"/>
      <c r="L893" s="5"/>
      <c r="N893" s="5"/>
      <c r="S893" s="6"/>
    </row>
    <row r="894" spans="5:19" ht="15.75" customHeight="1" x14ac:dyDescent="0.2">
      <c r="E894" s="5"/>
      <c r="F894" s="5"/>
      <c r="L894" s="5"/>
      <c r="N894" s="5"/>
      <c r="S894" s="6"/>
    </row>
    <row r="895" spans="5:19" ht="15.75" customHeight="1" x14ac:dyDescent="0.2">
      <c r="E895" s="5"/>
      <c r="F895" s="5"/>
      <c r="L895" s="5"/>
      <c r="N895" s="5"/>
      <c r="S895" s="6"/>
    </row>
    <row r="896" spans="5:19" ht="15.75" customHeight="1" x14ac:dyDescent="0.2">
      <c r="E896" s="5"/>
      <c r="F896" s="5"/>
      <c r="L896" s="5"/>
      <c r="N896" s="5"/>
      <c r="S896" s="6"/>
    </row>
    <row r="897" spans="5:19" ht="15.75" customHeight="1" x14ac:dyDescent="0.2">
      <c r="E897" s="5"/>
      <c r="F897" s="5"/>
      <c r="L897" s="5"/>
      <c r="N897" s="5"/>
      <c r="S897" s="6"/>
    </row>
    <row r="898" spans="5:19" ht="15.75" customHeight="1" x14ac:dyDescent="0.2">
      <c r="E898" s="5"/>
      <c r="F898" s="5"/>
      <c r="L898" s="5"/>
      <c r="N898" s="5"/>
      <c r="S898" s="6"/>
    </row>
    <row r="899" spans="5:19" ht="15.75" customHeight="1" x14ac:dyDescent="0.2">
      <c r="E899" s="5"/>
      <c r="F899" s="5"/>
      <c r="L899" s="5"/>
      <c r="N899" s="5"/>
      <c r="S899" s="6"/>
    </row>
    <row r="900" spans="5:19" ht="15.75" customHeight="1" x14ac:dyDescent="0.2">
      <c r="E900" s="5"/>
      <c r="F900" s="5"/>
      <c r="L900" s="5"/>
      <c r="N900" s="5"/>
      <c r="S900" s="6"/>
    </row>
    <row r="901" spans="5:19" ht="15.75" customHeight="1" x14ac:dyDescent="0.2">
      <c r="E901" s="5"/>
      <c r="F901" s="5"/>
      <c r="L901" s="5"/>
      <c r="N901" s="5"/>
      <c r="S901" s="6"/>
    </row>
    <row r="902" spans="5:19" ht="15.75" customHeight="1" x14ac:dyDescent="0.2">
      <c r="E902" s="5"/>
      <c r="F902" s="5"/>
      <c r="L902" s="5"/>
      <c r="N902" s="5"/>
      <c r="S902" s="6"/>
    </row>
    <row r="903" spans="5:19" ht="15.75" customHeight="1" x14ac:dyDescent="0.2">
      <c r="E903" s="5"/>
      <c r="F903" s="5"/>
      <c r="L903" s="5"/>
      <c r="N903" s="5"/>
      <c r="S903" s="6"/>
    </row>
    <row r="904" spans="5:19" ht="15.75" customHeight="1" x14ac:dyDescent="0.2">
      <c r="E904" s="5"/>
      <c r="F904" s="5"/>
      <c r="L904" s="5"/>
      <c r="N904" s="5"/>
      <c r="S904" s="6"/>
    </row>
    <row r="905" spans="5:19" ht="15.75" customHeight="1" x14ac:dyDescent="0.2">
      <c r="E905" s="5"/>
      <c r="F905" s="5"/>
      <c r="L905" s="5"/>
      <c r="N905" s="5"/>
      <c r="S905" s="6"/>
    </row>
    <row r="906" spans="5:19" ht="15.75" customHeight="1" x14ac:dyDescent="0.2">
      <c r="E906" s="5"/>
      <c r="F906" s="5"/>
      <c r="L906" s="5"/>
      <c r="N906" s="5"/>
      <c r="S906" s="6"/>
    </row>
    <row r="907" spans="5:19" ht="15.75" customHeight="1" x14ac:dyDescent="0.2">
      <c r="E907" s="5"/>
      <c r="F907" s="5"/>
      <c r="L907" s="5"/>
      <c r="N907" s="5"/>
      <c r="S907" s="6"/>
    </row>
    <row r="908" spans="5:19" ht="15.75" customHeight="1" x14ac:dyDescent="0.2">
      <c r="E908" s="5"/>
      <c r="F908" s="5"/>
      <c r="L908" s="5"/>
      <c r="N908" s="5"/>
      <c r="S908" s="6"/>
    </row>
    <row r="909" spans="5:19" ht="15.75" customHeight="1" x14ac:dyDescent="0.2">
      <c r="E909" s="5"/>
      <c r="F909" s="5"/>
      <c r="L909" s="5"/>
      <c r="N909" s="5"/>
      <c r="S909" s="6"/>
    </row>
    <row r="910" spans="5:19" ht="15.75" customHeight="1" x14ac:dyDescent="0.2">
      <c r="E910" s="5"/>
      <c r="F910" s="5"/>
      <c r="L910" s="5"/>
      <c r="N910" s="5"/>
      <c r="S910" s="6"/>
    </row>
    <row r="911" spans="5:19" ht="15.75" customHeight="1" x14ac:dyDescent="0.2">
      <c r="E911" s="5"/>
      <c r="F911" s="5"/>
      <c r="L911" s="5"/>
      <c r="N911" s="5"/>
      <c r="S911" s="6"/>
    </row>
    <row r="912" spans="5:19" ht="15.75" customHeight="1" x14ac:dyDescent="0.2">
      <c r="E912" s="5"/>
      <c r="F912" s="5"/>
      <c r="L912" s="5"/>
      <c r="N912" s="5"/>
      <c r="S912" s="6"/>
    </row>
    <row r="913" spans="5:19" ht="15.75" customHeight="1" x14ac:dyDescent="0.2">
      <c r="E913" s="5"/>
      <c r="F913" s="5"/>
      <c r="L913" s="5"/>
      <c r="N913" s="5"/>
      <c r="S913" s="6"/>
    </row>
    <row r="914" spans="5:19" ht="15.75" customHeight="1" x14ac:dyDescent="0.2">
      <c r="E914" s="5"/>
      <c r="F914" s="5"/>
      <c r="L914" s="5"/>
      <c r="N914" s="5"/>
      <c r="S914" s="6"/>
    </row>
    <row r="915" spans="5:19" ht="15.75" customHeight="1" x14ac:dyDescent="0.2">
      <c r="E915" s="5"/>
      <c r="F915" s="5"/>
      <c r="L915" s="5"/>
      <c r="N915" s="5"/>
      <c r="S915" s="6"/>
    </row>
    <row r="916" spans="5:19" ht="15.75" customHeight="1" x14ac:dyDescent="0.2">
      <c r="E916" s="5"/>
      <c r="F916" s="5"/>
      <c r="L916" s="5"/>
      <c r="N916" s="5"/>
      <c r="S916" s="6"/>
    </row>
    <row r="917" spans="5:19" ht="15.75" customHeight="1" x14ac:dyDescent="0.2">
      <c r="E917" s="5"/>
      <c r="F917" s="5"/>
      <c r="L917" s="5"/>
      <c r="N917" s="5"/>
      <c r="S917" s="6"/>
    </row>
    <row r="918" spans="5:19" ht="15.75" customHeight="1" x14ac:dyDescent="0.2">
      <c r="E918" s="5"/>
      <c r="F918" s="5"/>
      <c r="L918" s="5"/>
      <c r="N918" s="5"/>
      <c r="S918" s="6"/>
    </row>
    <row r="919" spans="5:19" ht="15.75" customHeight="1" x14ac:dyDescent="0.2">
      <c r="E919" s="5"/>
      <c r="F919" s="5"/>
      <c r="L919" s="5"/>
      <c r="N919" s="5"/>
      <c r="S919" s="6"/>
    </row>
    <row r="920" spans="5:19" ht="15.75" customHeight="1" x14ac:dyDescent="0.2">
      <c r="E920" s="5"/>
      <c r="F920" s="5"/>
      <c r="L920" s="5"/>
      <c r="N920" s="5"/>
      <c r="S920" s="6"/>
    </row>
    <row r="921" spans="5:19" ht="15.75" customHeight="1" x14ac:dyDescent="0.2">
      <c r="E921" s="5"/>
      <c r="F921" s="5"/>
      <c r="L921" s="5"/>
      <c r="N921" s="5"/>
      <c r="S921" s="6"/>
    </row>
    <row r="922" spans="5:19" ht="15.75" customHeight="1" x14ac:dyDescent="0.2">
      <c r="E922" s="5"/>
      <c r="F922" s="5"/>
      <c r="L922" s="5"/>
      <c r="N922" s="5"/>
      <c r="S922" s="6"/>
    </row>
    <row r="923" spans="5:19" ht="15.75" customHeight="1" x14ac:dyDescent="0.2">
      <c r="E923" s="5"/>
      <c r="F923" s="5"/>
      <c r="L923" s="5"/>
      <c r="N923" s="5"/>
      <c r="S923" s="6"/>
    </row>
    <row r="924" spans="5:19" ht="15.75" customHeight="1" x14ac:dyDescent="0.2">
      <c r="E924" s="5"/>
      <c r="F924" s="5"/>
      <c r="L924" s="5"/>
      <c r="N924" s="5"/>
      <c r="S924" s="6"/>
    </row>
    <row r="925" spans="5:19" ht="15.75" customHeight="1" x14ac:dyDescent="0.2">
      <c r="E925" s="5"/>
      <c r="F925" s="5"/>
      <c r="L925" s="5"/>
      <c r="N925" s="5"/>
      <c r="S925" s="6"/>
    </row>
    <row r="926" spans="5:19" ht="15.75" customHeight="1" x14ac:dyDescent="0.2">
      <c r="E926" s="5"/>
      <c r="F926" s="5"/>
      <c r="L926" s="5"/>
      <c r="N926" s="5"/>
      <c r="S926" s="6"/>
    </row>
    <row r="927" spans="5:19" ht="15.75" customHeight="1" x14ac:dyDescent="0.2">
      <c r="E927" s="5"/>
      <c r="F927" s="5"/>
      <c r="L927" s="5"/>
      <c r="N927" s="5"/>
      <c r="S927" s="6"/>
    </row>
    <row r="928" spans="5:19" ht="15.75" customHeight="1" x14ac:dyDescent="0.2">
      <c r="E928" s="5"/>
      <c r="F928" s="5"/>
      <c r="L928" s="5"/>
      <c r="N928" s="5"/>
      <c r="S928" s="6"/>
    </row>
    <row r="929" spans="5:19" ht="15.75" customHeight="1" x14ac:dyDescent="0.2">
      <c r="E929" s="5"/>
      <c r="F929" s="5"/>
      <c r="L929" s="5"/>
      <c r="N929" s="5"/>
      <c r="S929" s="6"/>
    </row>
    <row r="930" spans="5:19" ht="15.75" customHeight="1" x14ac:dyDescent="0.2">
      <c r="E930" s="5"/>
      <c r="F930" s="5"/>
      <c r="L930" s="5"/>
      <c r="N930" s="5"/>
      <c r="S930" s="6"/>
    </row>
    <row r="931" spans="5:19" ht="15.75" customHeight="1" x14ac:dyDescent="0.2">
      <c r="E931" s="5"/>
      <c r="F931" s="5"/>
      <c r="L931" s="5"/>
      <c r="N931" s="5"/>
      <c r="S931" s="6"/>
    </row>
    <row r="932" spans="5:19" ht="15.75" customHeight="1" x14ac:dyDescent="0.2">
      <c r="E932" s="5"/>
      <c r="F932" s="5"/>
      <c r="L932" s="5"/>
      <c r="N932" s="5"/>
      <c r="S932" s="6"/>
    </row>
    <row r="933" spans="5:19" ht="15.75" customHeight="1" x14ac:dyDescent="0.2">
      <c r="E933" s="5"/>
      <c r="F933" s="5"/>
      <c r="L933" s="5"/>
      <c r="N933" s="5"/>
      <c r="S933" s="6"/>
    </row>
    <row r="934" spans="5:19" ht="15.75" customHeight="1" x14ac:dyDescent="0.2">
      <c r="E934" s="5"/>
      <c r="F934" s="5"/>
      <c r="L934" s="5"/>
      <c r="N934" s="5"/>
      <c r="S934" s="6"/>
    </row>
    <row r="935" spans="5:19" ht="15.75" customHeight="1" x14ac:dyDescent="0.2">
      <c r="E935" s="5"/>
      <c r="F935" s="5"/>
      <c r="L935" s="5"/>
      <c r="N935" s="5"/>
      <c r="S935" s="6"/>
    </row>
    <row r="936" spans="5:19" ht="15.75" customHeight="1" x14ac:dyDescent="0.2">
      <c r="E936" s="5"/>
      <c r="F936" s="5"/>
      <c r="L936" s="5"/>
      <c r="N936" s="5"/>
      <c r="S936" s="6"/>
    </row>
    <row r="937" spans="5:19" ht="15.75" customHeight="1" x14ac:dyDescent="0.2">
      <c r="E937" s="5"/>
      <c r="F937" s="5"/>
      <c r="L937" s="5"/>
      <c r="N937" s="5"/>
      <c r="S937" s="6"/>
    </row>
    <row r="938" spans="5:19" ht="15.75" customHeight="1" x14ac:dyDescent="0.2">
      <c r="E938" s="5"/>
      <c r="F938" s="5"/>
      <c r="L938" s="5"/>
      <c r="N938" s="5"/>
      <c r="S938" s="6"/>
    </row>
    <row r="939" spans="5:19" ht="15.75" customHeight="1" x14ac:dyDescent="0.2">
      <c r="E939" s="5"/>
      <c r="F939" s="5"/>
      <c r="L939" s="5"/>
      <c r="N939" s="5"/>
      <c r="S939" s="6"/>
    </row>
    <row r="940" spans="5:19" ht="15.75" customHeight="1" x14ac:dyDescent="0.2">
      <c r="E940" s="5"/>
      <c r="F940" s="5"/>
      <c r="L940" s="5"/>
      <c r="N940" s="5"/>
      <c r="S940" s="6"/>
    </row>
    <row r="941" spans="5:19" ht="15.75" customHeight="1" x14ac:dyDescent="0.2">
      <c r="E941" s="5"/>
      <c r="F941" s="5"/>
      <c r="L941" s="5"/>
      <c r="N941" s="5"/>
      <c r="S941" s="6"/>
    </row>
    <row r="942" spans="5:19" ht="15.75" customHeight="1" x14ac:dyDescent="0.2">
      <c r="E942" s="5"/>
      <c r="F942" s="5"/>
      <c r="L942" s="5"/>
      <c r="N942" s="5"/>
      <c r="S942" s="6"/>
    </row>
    <row r="943" spans="5:19" ht="15.75" customHeight="1" x14ac:dyDescent="0.2">
      <c r="E943" s="5"/>
      <c r="F943" s="5"/>
      <c r="L943" s="5"/>
      <c r="N943" s="5"/>
      <c r="S943" s="6"/>
    </row>
    <row r="944" spans="5:19" ht="15.75" customHeight="1" x14ac:dyDescent="0.2">
      <c r="E944" s="5"/>
      <c r="F944" s="5"/>
      <c r="L944" s="5"/>
      <c r="N944" s="5"/>
      <c r="S944" s="6"/>
    </row>
    <row r="945" spans="5:19" ht="15.75" customHeight="1" x14ac:dyDescent="0.2">
      <c r="E945" s="5"/>
      <c r="F945" s="5"/>
      <c r="L945" s="5"/>
      <c r="N945" s="5"/>
      <c r="S945" s="6"/>
    </row>
    <row r="946" spans="5:19" ht="15.75" customHeight="1" x14ac:dyDescent="0.2">
      <c r="E946" s="5"/>
      <c r="F946" s="5"/>
      <c r="L946" s="5"/>
      <c r="N946" s="5"/>
      <c r="S946" s="6"/>
    </row>
    <row r="947" spans="5:19" ht="15.75" customHeight="1" x14ac:dyDescent="0.2">
      <c r="E947" s="5"/>
      <c r="F947" s="5"/>
      <c r="L947" s="5"/>
      <c r="N947" s="5"/>
      <c r="S947" s="6"/>
    </row>
    <row r="948" spans="5:19" ht="15.75" customHeight="1" x14ac:dyDescent="0.2">
      <c r="E948" s="5"/>
      <c r="F948" s="5"/>
      <c r="L948" s="5"/>
      <c r="N948" s="5"/>
      <c r="S948" s="6"/>
    </row>
    <row r="949" spans="5:19" ht="15.75" customHeight="1" x14ac:dyDescent="0.2">
      <c r="E949" s="5"/>
      <c r="F949" s="5"/>
      <c r="L949" s="5"/>
      <c r="N949" s="5"/>
      <c r="S949" s="6"/>
    </row>
    <row r="950" spans="5:19" ht="15.75" customHeight="1" x14ac:dyDescent="0.2">
      <c r="E950" s="5"/>
      <c r="F950" s="5"/>
      <c r="L950" s="5"/>
      <c r="N950" s="5"/>
      <c r="S950" s="6"/>
    </row>
    <row r="951" spans="5:19" ht="15.75" customHeight="1" x14ac:dyDescent="0.2">
      <c r="E951" s="5"/>
      <c r="F951" s="5"/>
      <c r="L951" s="5"/>
      <c r="N951" s="5"/>
      <c r="S951" s="6"/>
    </row>
    <row r="952" spans="5:19" ht="15.75" customHeight="1" x14ac:dyDescent="0.2">
      <c r="E952" s="5"/>
      <c r="F952" s="5"/>
      <c r="L952" s="5"/>
      <c r="N952" s="5"/>
      <c r="S952" s="6"/>
    </row>
    <row r="953" spans="5:19" ht="15.75" customHeight="1" x14ac:dyDescent="0.2">
      <c r="E953" s="5"/>
      <c r="F953" s="5"/>
      <c r="L953" s="5"/>
      <c r="N953" s="5"/>
      <c r="S953" s="6"/>
    </row>
    <row r="954" spans="5:19" ht="15.75" customHeight="1" x14ac:dyDescent="0.2">
      <c r="E954" s="5"/>
      <c r="F954" s="5"/>
      <c r="L954" s="5"/>
      <c r="N954" s="5"/>
      <c r="S954" s="6"/>
    </row>
    <row r="955" spans="5:19" ht="15.75" customHeight="1" x14ac:dyDescent="0.2">
      <c r="E955" s="5"/>
      <c r="F955" s="5"/>
      <c r="L955" s="5"/>
      <c r="N955" s="5"/>
      <c r="S955" s="6"/>
    </row>
    <row r="956" spans="5:19" ht="15.75" customHeight="1" x14ac:dyDescent="0.2">
      <c r="E956" s="5"/>
      <c r="F956" s="5"/>
      <c r="L956" s="5"/>
      <c r="N956" s="5"/>
      <c r="S956" s="6"/>
    </row>
    <row r="957" spans="5:19" ht="15.75" customHeight="1" x14ac:dyDescent="0.2">
      <c r="E957" s="5"/>
      <c r="F957" s="5"/>
      <c r="L957" s="5"/>
      <c r="N957" s="5"/>
      <c r="S957" s="6"/>
    </row>
    <row r="958" spans="5:19" ht="15.75" customHeight="1" x14ac:dyDescent="0.2">
      <c r="E958" s="5"/>
      <c r="F958" s="5"/>
      <c r="L958" s="5"/>
      <c r="N958" s="5"/>
      <c r="S958" s="6"/>
    </row>
    <row r="959" spans="5:19" ht="15.75" customHeight="1" x14ac:dyDescent="0.2">
      <c r="E959" s="5"/>
      <c r="F959" s="5"/>
      <c r="L959" s="5"/>
      <c r="N959" s="5"/>
      <c r="S959" s="6"/>
    </row>
    <row r="960" spans="5:19" ht="15.75" customHeight="1" x14ac:dyDescent="0.2">
      <c r="E960" s="5"/>
      <c r="F960" s="5"/>
      <c r="L960" s="5"/>
      <c r="N960" s="5"/>
      <c r="S960" s="6"/>
    </row>
    <row r="961" spans="5:19" ht="15.75" customHeight="1" x14ac:dyDescent="0.2">
      <c r="E961" s="5"/>
      <c r="F961" s="5"/>
      <c r="L961" s="5"/>
      <c r="N961" s="5"/>
      <c r="S961" s="6"/>
    </row>
    <row r="962" spans="5:19" ht="15.75" customHeight="1" x14ac:dyDescent="0.2">
      <c r="E962" s="5"/>
      <c r="F962" s="5"/>
      <c r="L962" s="5"/>
      <c r="N962" s="5"/>
      <c r="S962" s="6"/>
    </row>
    <row r="963" spans="5:19" ht="15.75" customHeight="1" x14ac:dyDescent="0.2">
      <c r="E963" s="5"/>
      <c r="F963" s="5"/>
      <c r="L963" s="5"/>
      <c r="N963" s="5"/>
      <c r="S963" s="6"/>
    </row>
    <row r="964" spans="5:19" ht="15.75" customHeight="1" x14ac:dyDescent="0.2">
      <c r="E964" s="5"/>
      <c r="F964" s="5"/>
      <c r="L964" s="5"/>
      <c r="N964" s="5"/>
      <c r="S964" s="6"/>
    </row>
    <row r="965" spans="5:19" ht="15.75" customHeight="1" x14ac:dyDescent="0.2">
      <c r="E965" s="5"/>
      <c r="F965" s="5"/>
      <c r="L965" s="5"/>
      <c r="N965" s="5"/>
      <c r="S965" s="6"/>
    </row>
    <row r="966" spans="5:19" ht="15.75" customHeight="1" x14ac:dyDescent="0.2">
      <c r="E966" s="5"/>
      <c r="F966" s="5"/>
      <c r="L966" s="5"/>
      <c r="N966" s="5"/>
      <c r="S966" s="6"/>
    </row>
    <row r="967" spans="5:19" ht="15.75" customHeight="1" x14ac:dyDescent="0.2">
      <c r="E967" s="5"/>
      <c r="F967" s="5"/>
      <c r="L967" s="5"/>
      <c r="N967" s="5"/>
      <c r="S967" s="6"/>
    </row>
    <row r="968" spans="5:19" ht="15.75" customHeight="1" x14ac:dyDescent="0.2">
      <c r="E968" s="5"/>
      <c r="F968" s="5"/>
      <c r="L968" s="5"/>
      <c r="N968" s="5"/>
      <c r="S968" s="6"/>
    </row>
    <row r="969" spans="5:19" ht="15.75" customHeight="1" x14ac:dyDescent="0.2">
      <c r="E969" s="5"/>
      <c r="F969" s="5"/>
      <c r="L969" s="5"/>
      <c r="N969" s="5"/>
      <c r="S969" s="6"/>
    </row>
    <row r="970" spans="5:19" ht="15.75" customHeight="1" x14ac:dyDescent="0.2">
      <c r="E970" s="5"/>
      <c r="F970" s="5"/>
      <c r="L970" s="5"/>
      <c r="N970" s="5"/>
      <c r="S970" s="6"/>
    </row>
    <row r="971" spans="5:19" ht="15.75" customHeight="1" x14ac:dyDescent="0.2">
      <c r="E971" s="5"/>
      <c r="F971" s="5"/>
      <c r="L971" s="5"/>
      <c r="N971" s="5"/>
      <c r="S971" s="6"/>
    </row>
    <row r="972" spans="5:19" ht="15.75" customHeight="1" x14ac:dyDescent="0.2">
      <c r="E972" s="5"/>
      <c r="F972" s="5"/>
      <c r="L972" s="5"/>
      <c r="N972" s="5"/>
      <c r="S972" s="6"/>
    </row>
    <row r="973" spans="5:19" ht="15.75" customHeight="1" x14ac:dyDescent="0.2">
      <c r="E973" s="5"/>
      <c r="F973" s="5"/>
      <c r="L973" s="5"/>
      <c r="N973" s="5"/>
      <c r="S973" s="6"/>
    </row>
    <row r="974" spans="5:19" ht="15.75" customHeight="1" x14ac:dyDescent="0.2">
      <c r="E974" s="5"/>
      <c r="F974" s="5"/>
      <c r="L974" s="5"/>
      <c r="N974" s="5"/>
      <c r="S974" s="6"/>
    </row>
    <row r="975" spans="5:19" ht="15.75" customHeight="1" x14ac:dyDescent="0.2">
      <c r="E975" s="5"/>
      <c r="F975" s="5"/>
      <c r="L975" s="5"/>
      <c r="N975" s="5"/>
      <c r="S975" s="6"/>
    </row>
    <row r="976" spans="5:19" ht="15.75" customHeight="1" x14ac:dyDescent="0.2">
      <c r="E976" s="5"/>
      <c r="F976" s="5"/>
      <c r="L976" s="5"/>
      <c r="N976" s="5"/>
      <c r="S976" s="6"/>
    </row>
    <row r="977" spans="5:19" ht="15.75" customHeight="1" x14ac:dyDescent="0.2">
      <c r="E977" s="5"/>
      <c r="F977" s="5"/>
      <c r="L977" s="5"/>
      <c r="N977" s="5"/>
      <c r="S977" s="6"/>
    </row>
    <row r="978" spans="5:19" ht="15.75" customHeight="1" x14ac:dyDescent="0.2">
      <c r="E978" s="5"/>
      <c r="F978" s="5"/>
      <c r="L978" s="5"/>
      <c r="N978" s="5"/>
      <c r="S978" s="6"/>
    </row>
    <row r="979" spans="5:19" ht="15.75" customHeight="1" x14ac:dyDescent="0.2">
      <c r="E979" s="5"/>
      <c r="F979" s="5"/>
      <c r="L979" s="5"/>
      <c r="N979" s="5"/>
      <c r="S979" s="6"/>
    </row>
    <row r="980" spans="5:19" ht="15.75" customHeight="1" x14ac:dyDescent="0.2">
      <c r="E980" s="5"/>
      <c r="F980" s="5"/>
      <c r="L980" s="5"/>
      <c r="N980" s="5"/>
      <c r="S980" s="6"/>
    </row>
    <row r="981" spans="5:19" ht="15.75" customHeight="1" x14ac:dyDescent="0.2">
      <c r="E981" s="5"/>
      <c r="F981" s="5"/>
      <c r="L981" s="5"/>
      <c r="N981" s="5"/>
      <c r="S981" s="6"/>
    </row>
    <row r="982" spans="5:19" ht="15.75" customHeight="1" x14ac:dyDescent="0.2">
      <c r="E982" s="5"/>
      <c r="F982" s="5"/>
      <c r="L982" s="5"/>
      <c r="N982" s="5"/>
      <c r="S982" s="6"/>
    </row>
    <row r="983" spans="5:19" ht="15.75" customHeight="1" x14ac:dyDescent="0.2">
      <c r="E983" s="5"/>
      <c r="F983" s="5"/>
      <c r="L983" s="5"/>
      <c r="N983" s="5"/>
      <c r="S983" s="6"/>
    </row>
    <row r="984" spans="5:19" ht="15.75" customHeight="1" x14ac:dyDescent="0.2">
      <c r="E984" s="5"/>
      <c r="F984" s="5"/>
      <c r="L984" s="5"/>
      <c r="N984" s="5"/>
      <c r="S984" s="6"/>
    </row>
    <row r="985" spans="5:19" ht="15.75" customHeight="1" x14ac:dyDescent="0.2">
      <c r="E985" s="5"/>
      <c r="F985" s="5"/>
      <c r="L985" s="5"/>
      <c r="N985" s="5"/>
      <c r="S985" s="6"/>
    </row>
    <row r="986" spans="5:19" ht="15.75" customHeight="1" x14ac:dyDescent="0.2">
      <c r="E986" s="5"/>
      <c r="F986" s="5"/>
      <c r="L986" s="5"/>
      <c r="N986" s="5"/>
      <c r="S986" s="6"/>
    </row>
    <row r="987" spans="5:19" ht="15.75" customHeight="1" x14ac:dyDescent="0.2">
      <c r="E987" s="5"/>
      <c r="F987" s="5"/>
      <c r="L987" s="5"/>
      <c r="N987" s="5"/>
      <c r="S987" s="6"/>
    </row>
    <row r="988" spans="5:19" ht="15.75" customHeight="1" x14ac:dyDescent="0.2">
      <c r="E988" s="5"/>
      <c r="F988" s="5"/>
      <c r="L988" s="5"/>
      <c r="N988" s="5"/>
      <c r="S988" s="6"/>
    </row>
    <row r="989" spans="5:19" ht="15.75" customHeight="1" x14ac:dyDescent="0.2">
      <c r="E989" s="5"/>
      <c r="F989" s="5"/>
      <c r="L989" s="5"/>
      <c r="N989" s="5"/>
      <c r="S989" s="6"/>
    </row>
    <row r="990" spans="5:19" ht="15.75" customHeight="1" x14ac:dyDescent="0.2">
      <c r="E990" s="5"/>
      <c r="F990" s="5"/>
      <c r="L990" s="5"/>
      <c r="N990" s="5"/>
      <c r="S990" s="6"/>
    </row>
    <row r="991" spans="5:19" ht="15.75" customHeight="1" x14ac:dyDescent="0.2">
      <c r="E991" s="5"/>
      <c r="F991" s="5"/>
      <c r="L991" s="5"/>
      <c r="N991" s="5"/>
      <c r="S991" s="6"/>
    </row>
    <row r="992" spans="5:19" ht="15.75" customHeight="1" x14ac:dyDescent="0.2">
      <c r="E992" s="5"/>
      <c r="F992" s="5"/>
      <c r="L992" s="5"/>
      <c r="N992" s="5"/>
      <c r="S992" s="6"/>
    </row>
    <row r="993" spans="5:19" ht="15.75" customHeight="1" x14ac:dyDescent="0.2">
      <c r="E993" s="5"/>
      <c r="F993" s="5"/>
      <c r="L993" s="5"/>
      <c r="N993" s="5"/>
      <c r="S993" s="6"/>
    </row>
    <row r="994" spans="5:19" ht="15.75" customHeight="1" x14ac:dyDescent="0.2">
      <c r="E994" s="5"/>
      <c r="F994" s="5"/>
      <c r="L994" s="5"/>
      <c r="N994" s="5"/>
      <c r="S994" s="6"/>
    </row>
    <row r="995" spans="5:19" ht="15.75" customHeight="1" x14ac:dyDescent="0.2">
      <c r="E995" s="5"/>
      <c r="F995" s="5"/>
      <c r="L995" s="5"/>
      <c r="N995" s="5"/>
      <c r="S995" s="6"/>
    </row>
    <row r="996" spans="5:19" ht="15.75" customHeight="1" x14ac:dyDescent="0.2">
      <c r="E996" s="5"/>
      <c r="F996" s="5"/>
      <c r="L996" s="5"/>
      <c r="N996" s="5"/>
      <c r="S996" s="6"/>
    </row>
    <row r="997" spans="5:19" ht="15.75" customHeight="1" x14ac:dyDescent="0.2">
      <c r="E997" s="5"/>
      <c r="F997" s="5"/>
      <c r="L997" s="5"/>
      <c r="N997" s="5"/>
      <c r="S997" s="6"/>
    </row>
    <row r="998" spans="5:19" ht="15.75" customHeight="1" x14ac:dyDescent="0.2">
      <c r="E998" s="5"/>
      <c r="F998" s="5"/>
      <c r="L998" s="5"/>
      <c r="N998" s="5"/>
      <c r="S998" s="6"/>
    </row>
    <row r="999" spans="5:19" ht="15.75" customHeight="1" x14ac:dyDescent="0.2">
      <c r="E999" s="5"/>
      <c r="F999" s="5"/>
      <c r="L999" s="5"/>
      <c r="N999" s="5"/>
      <c r="S999" s="6"/>
    </row>
    <row r="1000" spans="5:19" ht="15.75" customHeight="1" x14ac:dyDescent="0.2">
      <c r="E1000" s="5"/>
      <c r="F1000" s="5"/>
      <c r="L1000" s="5"/>
      <c r="N1000" s="5"/>
      <c r="S1000" s="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7.83203125" customWidth="1"/>
    <col min="3" max="3" width="30.5" customWidth="1"/>
    <col min="4" max="4" width="8.6640625" customWidth="1"/>
    <col min="5" max="6" width="9.1640625" customWidth="1"/>
    <col min="7" max="11" width="8.6640625" customWidth="1"/>
    <col min="12" max="12" width="9.1640625" customWidth="1"/>
    <col min="13" max="13" width="8.6640625" customWidth="1"/>
    <col min="14" max="14" width="9.1640625" customWidth="1"/>
    <col min="15" max="15" width="8.6640625" customWidth="1"/>
    <col min="16" max="16" width="11.5" customWidth="1"/>
    <col min="17" max="18" width="8.6640625" customWidth="1"/>
    <col min="19" max="19" width="9.1640625" customWidth="1"/>
    <col min="20" max="20" width="11.33203125" customWidth="1"/>
    <col min="21" max="26" width="8.6640625" customWidth="1"/>
  </cols>
  <sheetData>
    <row r="1" spans="1:20" ht="48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2" t="s">
        <v>19</v>
      </c>
    </row>
    <row r="2" spans="1:20" x14ac:dyDescent="0.2">
      <c r="A2" s="1">
        <v>1</v>
      </c>
      <c r="B2" s="1" t="s">
        <v>93</v>
      </c>
      <c r="C2" s="1" t="s">
        <v>60</v>
      </c>
      <c r="D2" s="1">
        <v>60</v>
      </c>
      <c r="E2" s="5">
        <v>177.33333333333334</v>
      </c>
      <c r="F2" s="5">
        <v>223</v>
      </c>
      <c r="G2" s="1">
        <v>10000</v>
      </c>
      <c r="H2" s="1">
        <v>0</v>
      </c>
      <c r="I2" s="1">
        <v>0</v>
      </c>
      <c r="J2" s="1">
        <v>0</v>
      </c>
      <c r="K2" s="1" t="s">
        <v>94</v>
      </c>
      <c r="L2" s="5">
        <v>0</v>
      </c>
      <c r="M2" s="1">
        <v>50</v>
      </c>
      <c r="N2" s="5">
        <v>510.33333333333337</v>
      </c>
      <c r="O2" s="1">
        <v>60</v>
      </c>
      <c r="Q2" s="1">
        <v>0.1</v>
      </c>
      <c r="R2" s="1">
        <v>0.1</v>
      </c>
      <c r="S2" s="6">
        <v>1</v>
      </c>
      <c r="T2" s="1">
        <v>63</v>
      </c>
    </row>
    <row r="3" spans="1:20" x14ac:dyDescent="0.2">
      <c r="A3" s="1">
        <v>3</v>
      </c>
      <c r="B3" s="1" t="s">
        <v>39</v>
      </c>
      <c r="C3" s="1" t="s">
        <v>24</v>
      </c>
      <c r="D3" s="1">
        <v>60</v>
      </c>
      <c r="E3" s="5">
        <v>191.5</v>
      </c>
      <c r="F3" s="5">
        <v>240</v>
      </c>
      <c r="G3" s="1">
        <v>10000</v>
      </c>
      <c r="H3" s="1">
        <v>11359</v>
      </c>
      <c r="I3" s="1">
        <v>191.45</v>
      </c>
      <c r="J3" s="1">
        <v>150</v>
      </c>
      <c r="K3" s="1" t="s">
        <v>26</v>
      </c>
      <c r="L3" s="5">
        <v>341.45</v>
      </c>
      <c r="M3" s="1">
        <v>50</v>
      </c>
      <c r="N3" s="5">
        <v>882.95</v>
      </c>
      <c r="O3" s="1">
        <v>13</v>
      </c>
      <c r="Q3" s="1">
        <v>10200</v>
      </c>
      <c r="R3" s="1">
        <v>1159</v>
      </c>
      <c r="S3" s="6">
        <v>0.11362745098039216</v>
      </c>
      <c r="T3" s="1">
        <v>37</v>
      </c>
    </row>
    <row r="4" spans="1:20" x14ac:dyDescent="0.2">
      <c r="A4" s="1">
        <v>7</v>
      </c>
      <c r="B4" s="1" t="s">
        <v>48</v>
      </c>
      <c r="C4" s="1" t="s">
        <v>24</v>
      </c>
      <c r="D4" s="1">
        <v>60</v>
      </c>
      <c r="E4" s="5">
        <v>86.333333333333343</v>
      </c>
      <c r="F4" s="5">
        <v>170</v>
      </c>
      <c r="G4" s="1">
        <v>10000</v>
      </c>
      <c r="H4" s="1">
        <v>10036</v>
      </c>
      <c r="I4" s="1">
        <v>345.8</v>
      </c>
      <c r="J4" s="1">
        <v>150</v>
      </c>
      <c r="K4" s="1" t="s">
        <v>22</v>
      </c>
      <c r="L4" s="5">
        <v>495.8</v>
      </c>
      <c r="N4" s="5">
        <v>812.13333333333344</v>
      </c>
      <c r="O4" s="1">
        <v>20</v>
      </c>
      <c r="P4" s="7" t="s">
        <v>49</v>
      </c>
      <c r="Q4" s="1">
        <v>10022</v>
      </c>
      <c r="R4" s="1">
        <v>14</v>
      </c>
      <c r="S4" s="6">
        <v>1.3969267611255239E-3</v>
      </c>
      <c r="T4" s="1">
        <v>1</v>
      </c>
    </row>
    <row r="5" spans="1:20" x14ac:dyDescent="0.2">
      <c r="A5" s="1">
        <v>8</v>
      </c>
      <c r="B5" s="1" t="s">
        <v>61</v>
      </c>
      <c r="C5" s="1" t="s">
        <v>24</v>
      </c>
      <c r="D5" s="1">
        <v>60</v>
      </c>
      <c r="E5" s="5">
        <v>0</v>
      </c>
      <c r="F5" s="5">
        <v>159</v>
      </c>
      <c r="G5" s="1">
        <v>10000</v>
      </c>
      <c r="H5" s="1">
        <v>10432</v>
      </c>
      <c r="I5" s="1">
        <v>299.60000000000002</v>
      </c>
      <c r="J5" s="1">
        <v>150</v>
      </c>
      <c r="K5" s="1" t="s">
        <v>22</v>
      </c>
      <c r="L5" s="5">
        <v>449.6</v>
      </c>
      <c r="M5" s="1">
        <v>50</v>
      </c>
      <c r="N5" s="5">
        <v>718.6</v>
      </c>
      <c r="O5" s="1">
        <v>31</v>
      </c>
      <c r="Q5" s="1">
        <v>10450</v>
      </c>
      <c r="R5" s="1">
        <v>18</v>
      </c>
      <c r="S5" s="6">
        <v>1.7224880382775119E-3</v>
      </c>
      <c r="T5" s="1">
        <v>2</v>
      </c>
    </row>
    <row r="6" spans="1:20" x14ac:dyDescent="0.2">
      <c r="A6" s="1">
        <v>9</v>
      </c>
      <c r="B6" s="1" t="s">
        <v>83</v>
      </c>
      <c r="C6" s="1" t="s">
        <v>24</v>
      </c>
      <c r="D6" s="1">
        <v>60</v>
      </c>
      <c r="E6" s="5">
        <v>178.5</v>
      </c>
      <c r="F6" s="5">
        <v>186</v>
      </c>
      <c r="G6" s="1">
        <v>10000</v>
      </c>
      <c r="H6" s="1">
        <v>7619</v>
      </c>
      <c r="I6" s="1">
        <v>72.21666666666664</v>
      </c>
      <c r="J6" s="1">
        <v>0</v>
      </c>
      <c r="K6" s="1" t="s">
        <v>41</v>
      </c>
      <c r="L6" s="5">
        <v>72.21666666666664</v>
      </c>
      <c r="M6" s="1">
        <v>50</v>
      </c>
      <c r="N6" s="5">
        <v>546.7166666666667</v>
      </c>
      <c r="O6" s="1">
        <v>52</v>
      </c>
      <c r="Q6" s="1">
        <v>10000</v>
      </c>
      <c r="R6" s="1">
        <v>2381</v>
      </c>
      <c r="S6" s="6">
        <v>0.23810000000000001</v>
      </c>
      <c r="T6" s="1">
        <v>51</v>
      </c>
    </row>
    <row r="7" spans="1:20" x14ac:dyDescent="0.2">
      <c r="A7" s="1">
        <v>10</v>
      </c>
      <c r="B7" s="1" t="s">
        <v>63</v>
      </c>
      <c r="C7" s="1" t="s">
        <v>24</v>
      </c>
      <c r="D7" s="1">
        <v>60</v>
      </c>
      <c r="E7" s="5">
        <v>162</v>
      </c>
      <c r="F7" s="5">
        <v>133.85</v>
      </c>
      <c r="G7" s="1">
        <v>10000</v>
      </c>
      <c r="H7" s="1">
        <v>11241</v>
      </c>
      <c r="I7" s="1">
        <v>205.21666666666667</v>
      </c>
      <c r="J7" s="1">
        <v>150</v>
      </c>
      <c r="K7" s="1" t="s">
        <v>22</v>
      </c>
      <c r="L7" s="5">
        <v>355.2166666666667</v>
      </c>
      <c r="N7" s="5">
        <v>711.06666666666672</v>
      </c>
      <c r="O7" s="1">
        <v>33</v>
      </c>
      <c r="Q7" s="1">
        <v>10600</v>
      </c>
      <c r="R7" s="1">
        <v>641</v>
      </c>
      <c r="S7" s="6">
        <v>6.0471698113207545E-2</v>
      </c>
      <c r="T7" s="1">
        <v>22</v>
      </c>
    </row>
    <row r="8" spans="1:20" x14ac:dyDescent="0.2">
      <c r="A8" s="1">
        <v>12</v>
      </c>
      <c r="B8" s="1" t="s">
        <v>36</v>
      </c>
      <c r="C8" s="1" t="s">
        <v>24</v>
      </c>
      <c r="D8" s="1">
        <v>60</v>
      </c>
      <c r="E8" s="5">
        <v>153.75</v>
      </c>
      <c r="F8" s="5">
        <v>237.75</v>
      </c>
      <c r="G8" s="1">
        <v>10000</v>
      </c>
      <c r="H8" s="1">
        <v>10136</v>
      </c>
      <c r="I8" s="1">
        <v>334.13333333333333</v>
      </c>
      <c r="J8" s="1">
        <v>150</v>
      </c>
      <c r="K8" s="1" t="s">
        <v>22</v>
      </c>
      <c r="L8" s="5">
        <v>484.13333333333333</v>
      </c>
      <c r="N8" s="5">
        <v>935.63333333333333</v>
      </c>
      <c r="O8" s="1">
        <v>10</v>
      </c>
      <c r="Q8" s="1">
        <v>10100</v>
      </c>
      <c r="R8" s="1">
        <v>36</v>
      </c>
      <c r="S8" s="6">
        <v>3.5643564356435645E-3</v>
      </c>
      <c r="T8" s="1">
        <v>6</v>
      </c>
    </row>
    <row r="9" spans="1:20" x14ac:dyDescent="0.2">
      <c r="A9" s="1">
        <v>13</v>
      </c>
      <c r="B9" s="1" t="s">
        <v>95</v>
      </c>
      <c r="C9" s="1" t="s">
        <v>24</v>
      </c>
      <c r="D9" s="1">
        <v>60</v>
      </c>
      <c r="E9" s="5">
        <v>179.66666666666666</v>
      </c>
      <c r="F9" s="5">
        <v>228</v>
      </c>
      <c r="G9" s="1">
        <v>10000</v>
      </c>
      <c r="H9" s="1">
        <v>12641</v>
      </c>
      <c r="I9" s="1">
        <v>41.883333333333326</v>
      </c>
      <c r="J9" s="1">
        <v>0</v>
      </c>
      <c r="K9" s="1" t="s">
        <v>41</v>
      </c>
      <c r="L9" s="5">
        <v>41.883333333333326</v>
      </c>
      <c r="N9" s="5">
        <v>509.54999999999995</v>
      </c>
      <c r="O9" s="1">
        <v>61</v>
      </c>
      <c r="Q9" s="1">
        <v>10400</v>
      </c>
      <c r="R9" s="1">
        <v>2241</v>
      </c>
      <c r="S9" s="6">
        <v>0.21548076923076923</v>
      </c>
      <c r="T9" s="1">
        <v>50</v>
      </c>
    </row>
    <row r="10" spans="1:20" x14ac:dyDescent="0.2">
      <c r="A10" s="1">
        <v>14</v>
      </c>
      <c r="B10" s="1" t="s">
        <v>23</v>
      </c>
      <c r="C10" s="1" t="s">
        <v>24</v>
      </c>
      <c r="D10" s="1">
        <v>45</v>
      </c>
      <c r="E10" s="5">
        <v>196.33333333333331</v>
      </c>
      <c r="F10" s="5">
        <v>233</v>
      </c>
      <c r="G10" s="1">
        <v>10000</v>
      </c>
      <c r="H10" s="1">
        <v>9898</v>
      </c>
      <c r="I10" s="1">
        <v>338.1</v>
      </c>
      <c r="J10" s="1">
        <v>150</v>
      </c>
      <c r="K10" s="1" t="s">
        <v>22</v>
      </c>
      <c r="L10" s="5">
        <v>488.1</v>
      </c>
      <c r="M10" s="1">
        <v>50</v>
      </c>
      <c r="N10" s="5">
        <v>1012.4333333333334</v>
      </c>
      <c r="O10" s="1">
        <v>2</v>
      </c>
      <c r="Q10" s="1">
        <v>10300</v>
      </c>
      <c r="R10" s="1">
        <v>402</v>
      </c>
      <c r="S10" s="6">
        <v>3.9029126213592231E-2</v>
      </c>
      <c r="T10" s="1">
        <v>16</v>
      </c>
    </row>
    <row r="11" spans="1:20" x14ac:dyDescent="0.2">
      <c r="A11" s="1">
        <v>15</v>
      </c>
      <c r="B11" s="1" t="s">
        <v>45</v>
      </c>
      <c r="C11" s="1" t="s">
        <v>24</v>
      </c>
      <c r="D11" s="1">
        <v>60</v>
      </c>
      <c r="E11" s="5">
        <v>148</v>
      </c>
      <c r="F11" s="5">
        <v>195</v>
      </c>
      <c r="G11" s="1">
        <v>10000</v>
      </c>
      <c r="H11" s="1">
        <v>10691</v>
      </c>
      <c r="I11" s="1">
        <v>269.38333333333333</v>
      </c>
      <c r="J11" s="1">
        <v>150</v>
      </c>
      <c r="K11" s="1" t="s">
        <v>22</v>
      </c>
      <c r="L11" s="5">
        <v>419.38333333333333</v>
      </c>
      <c r="N11" s="5">
        <v>822.38333333333333</v>
      </c>
      <c r="O11" s="1">
        <v>17</v>
      </c>
      <c r="Q11" s="1">
        <v>10300</v>
      </c>
      <c r="R11" s="1">
        <v>391</v>
      </c>
      <c r="S11" s="6">
        <v>3.7961165048543688E-2</v>
      </c>
      <c r="T11" s="1">
        <v>15</v>
      </c>
    </row>
    <row r="12" spans="1:20" x14ac:dyDescent="0.2">
      <c r="A12" s="1">
        <v>16</v>
      </c>
      <c r="B12" s="1" t="s">
        <v>88</v>
      </c>
      <c r="C12" s="1" t="s">
        <v>24</v>
      </c>
      <c r="D12" s="1">
        <v>60</v>
      </c>
      <c r="E12" s="5">
        <v>177</v>
      </c>
      <c r="F12" s="5">
        <v>235.5</v>
      </c>
      <c r="G12" s="1">
        <v>10000</v>
      </c>
      <c r="H12" s="1">
        <v>0</v>
      </c>
      <c r="I12" s="1">
        <v>0</v>
      </c>
      <c r="J12" s="1">
        <v>0</v>
      </c>
      <c r="K12" s="1" t="s">
        <v>87</v>
      </c>
      <c r="L12" s="5">
        <v>0</v>
      </c>
      <c r="M12" s="1">
        <v>50</v>
      </c>
      <c r="N12" s="5">
        <v>522.5</v>
      </c>
      <c r="O12" s="1">
        <v>56</v>
      </c>
      <c r="Q12" s="1">
        <v>10200</v>
      </c>
      <c r="R12" s="1">
        <v>10200</v>
      </c>
      <c r="S12" s="6">
        <v>1</v>
      </c>
      <c r="T12" s="1">
        <v>63</v>
      </c>
    </row>
    <row r="13" spans="1:20" x14ac:dyDescent="0.2">
      <c r="A13" s="1">
        <v>17</v>
      </c>
      <c r="B13" s="1" t="s">
        <v>124</v>
      </c>
      <c r="C13" s="1" t="s">
        <v>60</v>
      </c>
      <c r="D13" s="1">
        <v>60</v>
      </c>
      <c r="E13" s="5">
        <v>115.33333333333334</v>
      </c>
      <c r="F13" s="5">
        <v>0</v>
      </c>
      <c r="G13" s="1">
        <v>10000</v>
      </c>
      <c r="H13" s="1">
        <v>0</v>
      </c>
      <c r="I13" s="1">
        <v>0</v>
      </c>
      <c r="J13" s="1">
        <v>0</v>
      </c>
      <c r="K13" s="1" t="s">
        <v>94</v>
      </c>
      <c r="L13" s="5">
        <v>0</v>
      </c>
      <c r="M13" s="1">
        <v>50</v>
      </c>
      <c r="N13" s="5">
        <v>225.33333333333334</v>
      </c>
      <c r="O13" s="1">
        <v>86</v>
      </c>
      <c r="Q13" s="1">
        <v>0.1</v>
      </c>
      <c r="R13" s="1">
        <v>0.1</v>
      </c>
      <c r="S13" s="6">
        <v>1</v>
      </c>
      <c r="T13" s="1">
        <v>63</v>
      </c>
    </row>
    <row r="14" spans="1:20" x14ac:dyDescent="0.2">
      <c r="A14" s="1">
        <v>18</v>
      </c>
      <c r="B14" s="1" t="s">
        <v>37</v>
      </c>
      <c r="C14" s="1" t="s">
        <v>24</v>
      </c>
      <c r="D14" s="1">
        <v>60</v>
      </c>
      <c r="E14" s="5">
        <v>189</v>
      </c>
      <c r="F14" s="5">
        <v>217.25</v>
      </c>
      <c r="G14" s="1">
        <v>10000</v>
      </c>
      <c r="H14" s="1">
        <v>10367</v>
      </c>
      <c r="I14" s="1">
        <v>307.18333333333334</v>
      </c>
      <c r="J14" s="1">
        <v>150</v>
      </c>
      <c r="K14" s="1" t="s">
        <v>22</v>
      </c>
      <c r="L14" s="5">
        <v>457.18333333333334</v>
      </c>
      <c r="N14" s="5">
        <v>923.43333333333339</v>
      </c>
      <c r="O14" s="1">
        <v>11</v>
      </c>
      <c r="Q14" s="1">
        <v>10077</v>
      </c>
      <c r="R14" s="1">
        <v>290</v>
      </c>
      <c r="S14" s="6">
        <v>2.877840627170785E-2</v>
      </c>
      <c r="T14" s="1">
        <v>11</v>
      </c>
    </row>
    <row r="15" spans="1:20" x14ac:dyDescent="0.2">
      <c r="A15" s="1">
        <v>19</v>
      </c>
      <c r="B15" s="1" t="s">
        <v>125</v>
      </c>
      <c r="C15" s="1" t="s">
        <v>24</v>
      </c>
      <c r="D15" s="1">
        <v>60</v>
      </c>
      <c r="E15" s="5">
        <v>158.66666666666669</v>
      </c>
      <c r="F15" s="5">
        <v>0</v>
      </c>
      <c r="G15" s="1">
        <v>10000</v>
      </c>
      <c r="H15" s="1">
        <v>0</v>
      </c>
      <c r="I15" s="1">
        <v>0</v>
      </c>
      <c r="J15" s="1">
        <v>0</v>
      </c>
      <c r="K15" s="1" t="s">
        <v>94</v>
      </c>
      <c r="L15" s="5">
        <v>0</v>
      </c>
      <c r="N15" s="5">
        <v>218.66666666666669</v>
      </c>
      <c r="O15" s="1">
        <v>88</v>
      </c>
      <c r="Q15" s="1">
        <v>0.1</v>
      </c>
      <c r="R15" s="1">
        <v>0.1</v>
      </c>
      <c r="S15" s="6">
        <v>1</v>
      </c>
      <c r="T15" s="1">
        <v>63</v>
      </c>
    </row>
    <row r="16" spans="1:20" x14ac:dyDescent="0.2">
      <c r="A16" s="1">
        <v>22</v>
      </c>
      <c r="B16" s="1" t="s">
        <v>104</v>
      </c>
      <c r="C16" s="1" t="s">
        <v>21</v>
      </c>
      <c r="D16" s="1">
        <v>60</v>
      </c>
      <c r="E16" s="5">
        <v>168</v>
      </c>
      <c r="F16" s="5">
        <v>175</v>
      </c>
      <c r="G16" s="1">
        <v>30000</v>
      </c>
      <c r="H16" s="1">
        <v>0</v>
      </c>
      <c r="I16" s="1">
        <v>0</v>
      </c>
      <c r="J16" s="1">
        <v>0</v>
      </c>
      <c r="K16" s="1" t="s">
        <v>105</v>
      </c>
      <c r="L16" s="5">
        <v>0</v>
      </c>
      <c r="M16" s="1">
        <v>50</v>
      </c>
      <c r="N16" s="5">
        <v>453</v>
      </c>
      <c r="O16" s="1">
        <v>69</v>
      </c>
      <c r="Q16" s="1">
        <v>30007</v>
      </c>
      <c r="R16" s="1">
        <v>30007</v>
      </c>
      <c r="S16" s="6">
        <v>1</v>
      </c>
      <c r="T16" s="1">
        <v>63</v>
      </c>
    </row>
    <row r="17" spans="1:20" x14ac:dyDescent="0.2">
      <c r="A17" s="1">
        <v>23</v>
      </c>
      <c r="B17" s="1" t="s">
        <v>31</v>
      </c>
      <c r="C17" s="1" t="s">
        <v>21</v>
      </c>
      <c r="D17" s="1">
        <v>60</v>
      </c>
      <c r="E17" s="5">
        <v>148.5</v>
      </c>
      <c r="F17" s="5">
        <v>220</v>
      </c>
      <c r="G17" s="1">
        <v>30000</v>
      </c>
      <c r="H17" s="1">
        <v>29175</v>
      </c>
      <c r="I17" s="1">
        <v>317.91666666666669</v>
      </c>
      <c r="J17" s="1">
        <v>150</v>
      </c>
      <c r="K17" s="1" t="s">
        <v>22</v>
      </c>
      <c r="L17" s="5">
        <v>467.91666666666669</v>
      </c>
      <c r="M17" s="1">
        <v>50</v>
      </c>
      <c r="N17" s="5">
        <v>946.41666666666674</v>
      </c>
      <c r="O17" s="1">
        <v>7</v>
      </c>
      <c r="Q17" s="1">
        <v>30136</v>
      </c>
      <c r="R17" s="1">
        <v>961</v>
      </c>
      <c r="S17" s="6">
        <v>3.1888770905229624E-2</v>
      </c>
      <c r="T17" s="1">
        <v>12</v>
      </c>
    </row>
    <row r="18" spans="1:20" x14ac:dyDescent="0.2">
      <c r="A18" s="1">
        <v>26</v>
      </c>
      <c r="B18" s="1" t="s">
        <v>58</v>
      </c>
      <c r="C18" s="1" t="s">
        <v>24</v>
      </c>
      <c r="D18" s="1">
        <v>60</v>
      </c>
      <c r="E18" s="5">
        <v>172.5</v>
      </c>
      <c r="F18" s="5">
        <v>192</v>
      </c>
      <c r="G18" s="1">
        <v>10000</v>
      </c>
      <c r="H18" s="1">
        <v>10802</v>
      </c>
      <c r="I18" s="1">
        <v>256.43333333333334</v>
      </c>
      <c r="J18" s="1">
        <v>0</v>
      </c>
      <c r="K18" s="1" t="s">
        <v>41</v>
      </c>
      <c r="L18" s="5">
        <v>256.43333333333334</v>
      </c>
      <c r="M18" s="1">
        <v>50</v>
      </c>
      <c r="N18" s="5">
        <v>730.93333333333339</v>
      </c>
      <c r="O18" s="1">
        <v>29</v>
      </c>
      <c r="Q18" s="1">
        <v>9701</v>
      </c>
      <c r="R18" s="1">
        <v>1101</v>
      </c>
      <c r="S18" s="6">
        <v>0.11349345428306361</v>
      </c>
      <c r="T18" s="1">
        <v>36</v>
      </c>
    </row>
    <row r="19" spans="1:20" x14ac:dyDescent="0.2">
      <c r="A19" s="1">
        <v>27</v>
      </c>
      <c r="B19" s="1" t="s">
        <v>66</v>
      </c>
      <c r="C19" s="1" t="s">
        <v>44</v>
      </c>
      <c r="D19" s="1">
        <v>60</v>
      </c>
      <c r="E19" s="5">
        <v>177</v>
      </c>
      <c r="F19" s="5">
        <v>219.5</v>
      </c>
      <c r="G19" s="1">
        <v>30000</v>
      </c>
      <c r="H19" s="1">
        <v>34016</v>
      </c>
      <c r="I19" s="1">
        <v>193.82222222222222</v>
      </c>
      <c r="J19" s="1">
        <v>0</v>
      </c>
      <c r="K19" s="1" t="s">
        <v>41</v>
      </c>
      <c r="L19" s="5">
        <v>193.82222222222222</v>
      </c>
      <c r="M19" s="1">
        <v>50</v>
      </c>
      <c r="N19" s="5">
        <v>700.32222222222219</v>
      </c>
      <c r="O19" s="1">
        <v>36</v>
      </c>
      <c r="Q19" s="1">
        <v>25600</v>
      </c>
      <c r="R19" s="1">
        <v>8416</v>
      </c>
      <c r="S19" s="6">
        <v>0.32874999999999999</v>
      </c>
      <c r="T19" s="1">
        <v>53</v>
      </c>
    </row>
    <row r="20" spans="1:20" x14ac:dyDescent="0.2">
      <c r="A20" s="1">
        <v>28</v>
      </c>
      <c r="B20" s="1" t="s">
        <v>78</v>
      </c>
      <c r="C20" s="1" t="s">
        <v>21</v>
      </c>
      <c r="D20" s="1">
        <v>60</v>
      </c>
      <c r="E20" s="5">
        <v>183</v>
      </c>
      <c r="F20" s="5">
        <v>188</v>
      </c>
      <c r="G20" s="1">
        <v>30000</v>
      </c>
      <c r="H20" s="1">
        <v>14486</v>
      </c>
      <c r="I20" s="1">
        <v>0</v>
      </c>
      <c r="J20" s="1">
        <v>150</v>
      </c>
      <c r="K20" s="1" t="s">
        <v>22</v>
      </c>
      <c r="L20" s="5">
        <v>150</v>
      </c>
      <c r="M20" s="1">
        <v>50</v>
      </c>
      <c r="N20" s="5">
        <v>631</v>
      </c>
      <c r="O20" s="1">
        <v>47</v>
      </c>
      <c r="Q20" s="1">
        <v>31800</v>
      </c>
      <c r="R20" s="1">
        <v>17314</v>
      </c>
      <c r="S20" s="6">
        <v>0.54446540880503147</v>
      </c>
      <c r="T20" s="1">
        <v>57</v>
      </c>
    </row>
    <row r="21" spans="1:20" ht="15.75" customHeight="1" x14ac:dyDescent="0.2">
      <c r="A21" s="1">
        <v>30</v>
      </c>
      <c r="B21" s="1" t="s">
        <v>89</v>
      </c>
      <c r="C21" s="1" t="s">
        <v>21</v>
      </c>
      <c r="D21" s="1">
        <v>60</v>
      </c>
      <c r="E21" s="5">
        <v>122</v>
      </c>
      <c r="F21" s="5">
        <v>186</v>
      </c>
      <c r="G21" s="1">
        <v>30000</v>
      </c>
      <c r="H21" s="1">
        <v>0</v>
      </c>
      <c r="I21" s="1">
        <v>0</v>
      </c>
      <c r="J21" s="1">
        <v>150</v>
      </c>
      <c r="K21" s="1" t="s">
        <v>22</v>
      </c>
      <c r="L21" s="5">
        <v>150</v>
      </c>
      <c r="N21" s="5">
        <v>518</v>
      </c>
      <c r="O21" s="1">
        <v>57</v>
      </c>
      <c r="Q21" s="1">
        <v>38447</v>
      </c>
      <c r="R21" s="1">
        <v>38447</v>
      </c>
      <c r="S21" s="6">
        <v>1</v>
      </c>
      <c r="T21" s="1">
        <v>63</v>
      </c>
    </row>
    <row r="22" spans="1:20" ht="15.75" customHeight="1" x14ac:dyDescent="0.2">
      <c r="A22" s="1">
        <v>31</v>
      </c>
      <c r="B22" s="1" t="s">
        <v>76</v>
      </c>
      <c r="C22" s="1" t="s">
        <v>24</v>
      </c>
      <c r="D22" s="1">
        <v>60</v>
      </c>
      <c r="E22" s="5">
        <v>190</v>
      </c>
      <c r="F22" s="5">
        <v>190</v>
      </c>
      <c r="G22" s="1">
        <v>10000</v>
      </c>
      <c r="H22" s="1">
        <v>13512</v>
      </c>
      <c r="I22" s="1">
        <v>0</v>
      </c>
      <c r="J22" s="1">
        <v>150</v>
      </c>
      <c r="K22" s="1" t="s">
        <v>22</v>
      </c>
      <c r="L22" s="5">
        <v>150</v>
      </c>
      <c r="M22" s="1">
        <v>50</v>
      </c>
      <c r="N22" s="5">
        <v>640</v>
      </c>
      <c r="O22" s="1">
        <v>45</v>
      </c>
      <c r="Q22" s="1">
        <v>9400</v>
      </c>
      <c r="R22" s="1">
        <v>4112</v>
      </c>
      <c r="S22" s="6">
        <v>0.43744680851063827</v>
      </c>
      <c r="T22" s="1">
        <v>56</v>
      </c>
    </row>
    <row r="23" spans="1:20" ht="15.75" customHeight="1" x14ac:dyDescent="0.2">
      <c r="A23" s="1">
        <v>32</v>
      </c>
      <c r="B23" s="1" t="s">
        <v>64</v>
      </c>
      <c r="C23" s="1" t="s">
        <v>24</v>
      </c>
      <c r="D23" s="1">
        <v>60</v>
      </c>
      <c r="E23" s="5">
        <v>165</v>
      </c>
      <c r="F23" s="5">
        <v>197.5</v>
      </c>
      <c r="G23" s="1">
        <v>10000</v>
      </c>
      <c r="H23" s="1">
        <v>10577</v>
      </c>
      <c r="I23" s="1">
        <v>282.68333333333334</v>
      </c>
      <c r="J23" s="1">
        <v>0</v>
      </c>
      <c r="K23" s="1" t="s">
        <v>41</v>
      </c>
      <c r="L23" s="5">
        <v>282.68333333333334</v>
      </c>
      <c r="N23" s="5">
        <v>705.18333333333339</v>
      </c>
      <c r="O23" s="1">
        <v>34</v>
      </c>
      <c r="Q23" s="1">
        <v>10090</v>
      </c>
      <c r="R23" s="1">
        <v>487</v>
      </c>
      <c r="S23" s="6">
        <v>4.8265609514370665E-2</v>
      </c>
      <c r="T23" s="1">
        <v>19</v>
      </c>
    </row>
    <row r="24" spans="1:20" ht="15.75" customHeight="1" x14ac:dyDescent="0.2">
      <c r="A24" s="1">
        <v>33</v>
      </c>
      <c r="B24" s="1" t="s">
        <v>99</v>
      </c>
      <c r="C24" s="1" t="s">
        <v>60</v>
      </c>
      <c r="D24" s="1">
        <v>60</v>
      </c>
      <c r="E24" s="5">
        <v>163</v>
      </c>
      <c r="F24" s="5">
        <v>194</v>
      </c>
      <c r="G24" s="1">
        <v>10000</v>
      </c>
      <c r="H24" s="1">
        <v>0</v>
      </c>
      <c r="I24" s="1">
        <v>0</v>
      </c>
      <c r="J24" s="1">
        <v>0</v>
      </c>
      <c r="K24" s="1" t="s">
        <v>94</v>
      </c>
      <c r="L24" s="5">
        <v>0</v>
      </c>
      <c r="M24" s="1">
        <v>50</v>
      </c>
      <c r="N24" s="5">
        <v>467</v>
      </c>
      <c r="O24" s="1">
        <v>65</v>
      </c>
      <c r="Q24" s="1">
        <v>0.1</v>
      </c>
      <c r="R24" s="1">
        <v>0.1</v>
      </c>
      <c r="S24" s="6">
        <v>1</v>
      </c>
      <c r="T24" s="1">
        <v>63</v>
      </c>
    </row>
    <row r="25" spans="1:20" ht="15.75" customHeight="1" x14ac:dyDescent="0.2">
      <c r="A25" s="1">
        <v>34</v>
      </c>
      <c r="B25" s="1" t="s">
        <v>84</v>
      </c>
      <c r="C25" s="1" t="s">
        <v>24</v>
      </c>
      <c r="D25" s="1">
        <v>60</v>
      </c>
      <c r="E25" s="5">
        <v>122.33333333333333</v>
      </c>
      <c r="F25" s="5">
        <v>218</v>
      </c>
      <c r="G25" s="1">
        <v>10000</v>
      </c>
      <c r="H25" s="1">
        <v>11764</v>
      </c>
      <c r="I25" s="1">
        <v>144.19999999999999</v>
      </c>
      <c r="J25" s="1">
        <v>0</v>
      </c>
      <c r="K25" s="1" t="s">
        <v>26</v>
      </c>
      <c r="L25" s="5">
        <v>144.19999999999999</v>
      </c>
      <c r="N25" s="5">
        <v>544.5333333333333</v>
      </c>
      <c r="O25" s="1">
        <v>53</v>
      </c>
      <c r="Q25" s="1">
        <v>10100</v>
      </c>
      <c r="R25" s="1">
        <v>1664</v>
      </c>
      <c r="S25" s="6">
        <v>0.16475247524752476</v>
      </c>
      <c r="T25" s="1">
        <v>40</v>
      </c>
    </row>
    <row r="26" spans="1:20" ht="15.75" customHeight="1" x14ac:dyDescent="0.2">
      <c r="A26" s="1">
        <v>35</v>
      </c>
      <c r="B26" s="1" t="s">
        <v>73</v>
      </c>
      <c r="C26" s="1" t="s">
        <v>35</v>
      </c>
      <c r="D26" s="1">
        <v>60</v>
      </c>
      <c r="E26" s="5">
        <v>126</v>
      </c>
      <c r="F26" s="5">
        <v>165</v>
      </c>
      <c r="G26" s="1">
        <v>10000</v>
      </c>
      <c r="H26" s="1">
        <v>12150</v>
      </c>
      <c r="I26" s="1">
        <v>99.166666666666657</v>
      </c>
      <c r="J26" s="1">
        <v>150</v>
      </c>
      <c r="K26" s="1" t="s">
        <v>74</v>
      </c>
      <c r="L26" s="5">
        <v>249.16666666666666</v>
      </c>
      <c r="M26" s="1">
        <v>50</v>
      </c>
      <c r="N26" s="5">
        <v>650.16666666666663</v>
      </c>
      <c r="O26" s="1">
        <v>43</v>
      </c>
      <c r="Q26" s="1">
        <v>10157</v>
      </c>
      <c r="R26" s="1">
        <v>1993</v>
      </c>
      <c r="S26" s="6">
        <v>0.19621935610908733</v>
      </c>
      <c r="T26" s="1">
        <v>46</v>
      </c>
    </row>
    <row r="27" spans="1:20" ht="15.75" customHeight="1" x14ac:dyDescent="0.2">
      <c r="A27" s="1">
        <v>36</v>
      </c>
      <c r="B27" s="1" t="s">
        <v>127</v>
      </c>
      <c r="C27" s="1" t="s">
        <v>24</v>
      </c>
      <c r="D27" s="1">
        <v>60</v>
      </c>
      <c r="E27" s="5">
        <v>147</v>
      </c>
      <c r="F27" s="5">
        <v>0</v>
      </c>
      <c r="G27" s="1">
        <v>10000</v>
      </c>
      <c r="H27" s="1">
        <v>0</v>
      </c>
      <c r="I27" s="1">
        <v>0</v>
      </c>
      <c r="J27" s="1">
        <v>0</v>
      </c>
      <c r="K27" s="1" t="s">
        <v>94</v>
      </c>
      <c r="L27" s="5">
        <v>0</v>
      </c>
      <c r="N27" s="5">
        <v>207</v>
      </c>
      <c r="O27" s="1">
        <v>92</v>
      </c>
      <c r="Q27" s="1">
        <v>0.1</v>
      </c>
      <c r="R27" s="1">
        <v>0.1</v>
      </c>
      <c r="S27" s="6">
        <v>1</v>
      </c>
      <c r="T27" s="1">
        <v>63</v>
      </c>
    </row>
    <row r="28" spans="1:20" ht="15.75" customHeight="1" x14ac:dyDescent="0.2">
      <c r="A28" s="1">
        <v>39</v>
      </c>
      <c r="B28" s="1" t="s">
        <v>65</v>
      </c>
      <c r="C28" s="1" t="s">
        <v>24</v>
      </c>
      <c r="D28" s="1">
        <v>60</v>
      </c>
      <c r="E28" s="5">
        <v>88.5</v>
      </c>
      <c r="F28" s="5">
        <v>135</v>
      </c>
      <c r="G28" s="1">
        <v>10000</v>
      </c>
      <c r="H28" s="1">
        <v>10699</v>
      </c>
      <c r="I28" s="1">
        <v>268.45</v>
      </c>
      <c r="J28" s="1">
        <v>150</v>
      </c>
      <c r="K28" s="1" t="s">
        <v>22</v>
      </c>
      <c r="L28" s="5">
        <v>418.45</v>
      </c>
      <c r="N28" s="5">
        <v>701.95</v>
      </c>
      <c r="O28" s="1">
        <v>35</v>
      </c>
      <c r="Q28" s="1">
        <v>9890</v>
      </c>
      <c r="R28" s="1">
        <v>809</v>
      </c>
      <c r="S28" s="6">
        <v>8.1799797775530841E-2</v>
      </c>
      <c r="T28" s="1">
        <v>28</v>
      </c>
    </row>
    <row r="29" spans="1:20" ht="15.75" customHeight="1" x14ac:dyDescent="0.2">
      <c r="A29" s="1">
        <v>41</v>
      </c>
      <c r="B29" s="1" t="s">
        <v>50</v>
      </c>
      <c r="C29" s="1" t="s">
        <v>35</v>
      </c>
      <c r="D29" s="1">
        <v>60</v>
      </c>
      <c r="E29" s="5">
        <v>155</v>
      </c>
      <c r="F29" s="5">
        <v>225</v>
      </c>
      <c r="G29" s="1">
        <v>10000</v>
      </c>
      <c r="H29" s="1">
        <v>8252</v>
      </c>
      <c r="I29" s="1">
        <v>146.06666666666666</v>
      </c>
      <c r="J29" s="1">
        <v>150</v>
      </c>
      <c r="K29" s="1" t="s">
        <v>22</v>
      </c>
      <c r="L29" s="5">
        <v>296.06666666666666</v>
      </c>
      <c r="M29" s="1">
        <v>50</v>
      </c>
      <c r="N29" s="5">
        <v>786.06666666666661</v>
      </c>
      <c r="O29" s="1">
        <v>21</v>
      </c>
      <c r="Q29" s="1">
        <v>10000</v>
      </c>
      <c r="R29" s="1">
        <v>1748</v>
      </c>
      <c r="S29" s="6">
        <v>0.17480000000000001</v>
      </c>
      <c r="T29" s="1">
        <v>41</v>
      </c>
    </row>
    <row r="30" spans="1:20" ht="15.75" customHeight="1" x14ac:dyDescent="0.2">
      <c r="A30" s="1">
        <v>42</v>
      </c>
      <c r="B30" s="1" t="s">
        <v>51</v>
      </c>
      <c r="C30" s="1" t="s">
        <v>24</v>
      </c>
      <c r="D30" s="1">
        <v>60</v>
      </c>
      <c r="E30" s="5">
        <v>168</v>
      </c>
      <c r="F30" s="5">
        <v>186</v>
      </c>
      <c r="G30" s="1">
        <v>10000</v>
      </c>
      <c r="H30" s="1">
        <v>11539</v>
      </c>
      <c r="I30" s="1">
        <v>170.45</v>
      </c>
      <c r="J30" s="1">
        <v>150</v>
      </c>
      <c r="K30" s="1" t="s">
        <v>22</v>
      </c>
      <c r="L30" s="5">
        <v>320.45</v>
      </c>
      <c r="M30" s="1">
        <v>50</v>
      </c>
      <c r="N30" s="5">
        <v>784.45</v>
      </c>
      <c r="O30" s="1">
        <v>22</v>
      </c>
      <c r="Q30" s="1">
        <v>11500</v>
      </c>
      <c r="R30" s="1">
        <v>39</v>
      </c>
      <c r="S30" s="6">
        <v>3.3913043478260869E-3</v>
      </c>
      <c r="T30" s="1">
        <v>5</v>
      </c>
    </row>
    <row r="31" spans="1:20" ht="15.75" customHeight="1" x14ac:dyDescent="0.2">
      <c r="A31" s="1">
        <v>43</v>
      </c>
      <c r="B31" s="1" t="s">
        <v>72</v>
      </c>
      <c r="C31" s="1" t="s">
        <v>24</v>
      </c>
      <c r="D31" s="1">
        <v>60</v>
      </c>
      <c r="E31" s="5">
        <v>170.75</v>
      </c>
      <c r="F31" s="5">
        <v>209.70000000000002</v>
      </c>
      <c r="G31" s="1">
        <v>10000</v>
      </c>
      <c r="H31" s="1">
        <v>12456</v>
      </c>
      <c r="I31" s="1">
        <v>63.46666666666664</v>
      </c>
      <c r="J31" s="1">
        <v>150</v>
      </c>
      <c r="K31" s="1" t="s">
        <v>22</v>
      </c>
      <c r="L31" s="5">
        <v>213.46666666666664</v>
      </c>
      <c r="N31" s="5">
        <v>653.91666666666674</v>
      </c>
      <c r="O31" s="1">
        <v>42</v>
      </c>
      <c r="Q31" s="1">
        <v>11900</v>
      </c>
      <c r="R31" s="1">
        <v>556</v>
      </c>
      <c r="S31" s="6">
        <v>4.672268907563025E-2</v>
      </c>
      <c r="T31" s="1">
        <v>18</v>
      </c>
    </row>
    <row r="32" spans="1:20" ht="15.75" customHeight="1" x14ac:dyDescent="0.2">
      <c r="A32" s="1">
        <v>46</v>
      </c>
      <c r="B32" s="1" t="s">
        <v>80</v>
      </c>
      <c r="C32" s="1" t="s">
        <v>24</v>
      </c>
      <c r="D32" s="1">
        <v>60</v>
      </c>
      <c r="E32" s="5">
        <v>105.66666666666667</v>
      </c>
      <c r="F32" s="5">
        <v>170</v>
      </c>
      <c r="G32" s="1">
        <v>10000</v>
      </c>
      <c r="H32" s="1">
        <v>9242</v>
      </c>
      <c r="I32" s="1">
        <v>261.56666666666666</v>
      </c>
      <c r="J32" s="1">
        <v>0</v>
      </c>
      <c r="K32" s="1" t="s">
        <v>33</v>
      </c>
      <c r="L32" s="5">
        <v>261.56666666666666</v>
      </c>
      <c r="N32" s="5">
        <v>597.23333333333335</v>
      </c>
      <c r="O32" s="1">
        <v>49</v>
      </c>
      <c r="Q32" s="1">
        <v>11292</v>
      </c>
      <c r="R32" s="1">
        <v>2050</v>
      </c>
      <c r="S32" s="6">
        <v>0.18154445625221396</v>
      </c>
      <c r="T32" s="1">
        <v>44</v>
      </c>
    </row>
    <row r="33" spans="1:20" ht="15.75" customHeight="1" x14ac:dyDescent="0.2">
      <c r="A33" s="1">
        <v>47</v>
      </c>
      <c r="B33" s="1" t="s">
        <v>129</v>
      </c>
      <c r="C33" s="1" t="s">
        <v>24</v>
      </c>
      <c r="D33" s="1">
        <v>60</v>
      </c>
      <c r="E33" s="5">
        <v>100.66666666666667</v>
      </c>
      <c r="F33" s="5">
        <v>0</v>
      </c>
      <c r="G33" s="1">
        <v>10000</v>
      </c>
      <c r="H33" s="1">
        <v>0</v>
      </c>
      <c r="I33" s="1">
        <v>0</v>
      </c>
      <c r="J33" s="1">
        <v>0</v>
      </c>
      <c r="K33" s="1" t="s">
        <v>94</v>
      </c>
      <c r="L33" s="5">
        <v>0</v>
      </c>
      <c r="N33" s="5">
        <v>160.66666666666669</v>
      </c>
      <c r="O33" s="1">
        <v>95</v>
      </c>
      <c r="Q33" s="1">
        <v>0.1</v>
      </c>
      <c r="R33" s="1">
        <v>0.1</v>
      </c>
      <c r="S33" s="6">
        <v>1</v>
      </c>
      <c r="T33" s="1">
        <v>63</v>
      </c>
    </row>
    <row r="34" spans="1:20" ht="15.75" customHeight="1" x14ac:dyDescent="0.2">
      <c r="A34" s="1">
        <v>48</v>
      </c>
      <c r="B34" s="1" t="s">
        <v>81</v>
      </c>
      <c r="C34" s="1" t="s">
        <v>24</v>
      </c>
      <c r="D34" s="1">
        <v>60</v>
      </c>
      <c r="E34" s="5">
        <v>164.5</v>
      </c>
      <c r="F34" s="5">
        <v>178</v>
      </c>
      <c r="G34" s="1">
        <v>10000</v>
      </c>
      <c r="H34" s="1">
        <v>11662</v>
      </c>
      <c r="I34" s="1">
        <v>156.1</v>
      </c>
      <c r="J34" s="1">
        <v>0</v>
      </c>
      <c r="K34" s="1" t="s">
        <v>41</v>
      </c>
      <c r="L34" s="5">
        <v>156.1</v>
      </c>
      <c r="N34" s="5">
        <v>558.6</v>
      </c>
      <c r="O34" s="1">
        <v>50</v>
      </c>
      <c r="Q34" s="1">
        <v>11628</v>
      </c>
      <c r="R34" s="1">
        <v>34</v>
      </c>
      <c r="S34" s="6">
        <v>2.9239766081871343E-3</v>
      </c>
      <c r="T34" s="1">
        <v>4</v>
      </c>
    </row>
    <row r="35" spans="1:20" ht="15.75" customHeight="1" x14ac:dyDescent="0.2">
      <c r="A35" s="1">
        <v>49</v>
      </c>
      <c r="B35" s="1" t="s">
        <v>90</v>
      </c>
      <c r="C35" s="1" t="s">
        <v>60</v>
      </c>
      <c r="D35" s="1">
        <v>60</v>
      </c>
      <c r="E35" s="5">
        <v>198</v>
      </c>
      <c r="F35" s="5">
        <v>204</v>
      </c>
      <c r="G35" s="1">
        <v>10000</v>
      </c>
      <c r="H35" s="1">
        <v>0</v>
      </c>
      <c r="I35" s="1">
        <v>0</v>
      </c>
      <c r="K35" s="1" t="s">
        <v>91</v>
      </c>
      <c r="L35" s="5">
        <v>0</v>
      </c>
      <c r="M35" s="1">
        <v>50</v>
      </c>
      <c r="N35" s="5">
        <v>512</v>
      </c>
      <c r="O35" s="1">
        <v>58</v>
      </c>
      <c r="Q35" s="1">
        <v>0.1</v>
      </c>
      <c r="R35" s="1">
        <v>0.1</v>
      </c>
      <c r="S35" s="6">
        <v>1</v>
      </c>
      <c r="T35" s="1">
        <v>63</v>
      </c>
    </row>
    <row r="36" spans="1:20" ht="15.75" customHeight="1" x14ac:dyDescent="0.2">
      <c r="A36" s="1">
        <v>53</v>
      </c>
      <c r="B36" s="1" t="s">
        <v>114</v>
      </c>
      <c r="C36" s="1" t="s">
        <v>21</v>
      </c>
      <c r="D36" s="1">
        <v>60</v>
      </c>
      <c r="E36" s="5">
        <v>155</v>
      </c>
      <c r="F36" s="5">
        <v>192</v>
      </c>
      <c r="G36" s="1">
        <v>30000</v>
      </c>
      <c r="H36" s="1">
        <v>0</v>
      </c>
      <c r="I36" s="1">
        <v>0</v>
      </c>
      <c r="J36" s="1">
        <v>0</v>
      </c>
      <c r="K36" s="1" t="s">
        <v>105</v>
      </c>
      <c r="L36" s="5">
        <v>0</v>
      </c>
      <c r="N36" s="5">
        <v>407</v>
      </c>
      <c r="O36" s="1">
        <v>77</v>
      </c>
      <c r="Q36" s="1">
        <v>32788</v>
      </c>
      <c r="R36" s="1">
        <v>32788</v>
      </c>
      <c r="S36" s="6">
        <v>1</v>
      </c>
      <c r="T36" s="1">
        <v>63</v>
      </c>
    </row>
    <row r="37" spans="1:20" ht="15.75" customHeight="1" x14ac:dyDescent="0.2">
      <c r="A37" s="1">
        <v>54</v>
      </c>
      <c r="B37" s="1" t="s">
        <v>56</v>
      </c>
      <c r="C37" s="1" t="s">
        <v>21</v>
      </c>
      <c r="D37" s="1">
        <v>60</v>
      </c>
      <c r="E37" s="5">
        <v>154.5</v>
      </c>
      <c r="F37" s="5">
        <v>198</v>
      </c>
      <c r="G37" s="1">
        <v>30000</v>
      </c>
      <c r="H37" s="1">
        <v>25590</v>
      </c>
      <c r="I37" s="1">
        <v>178.5</v>
      </c>
      <c r="J37" s="1">
        <v>150</v>
      </c>
      <c r="K37" s="1" t="s">
        <v>22</v>
      </c>
      <c r="L37" s="5">
        <v>328.5</v>
      </c>
      <c r="N37" s="5">
        <v>741</v>
      </c>
      <c r="O37" s="1">
        <v>27</v>
      </c>
      <c r="Q37" s="1">
        <v>31164</v>
      </c>
      <c r="R37" s="1">
        <v>5574</v>
      </c>
      <c r="S37" s="6">
        <v>0.17886022333461687</v>
      </c>
      <c r="T37" s="1">
        <v>42</v>
      </c>
    </row>
    <row r="38" spans="1:20" ht="15.75" customHeight="1" x14ac:dyDescent="0.2">
      <c r="A38" s="1">
        <v>55</v>
      </c>
      <c r="B38" s="1" t="s">
        <v>54</v>
      </c>
      <c r="C38" s="1" t="s">
        <v>21</v>
      </c>
      <c r="D38" s="1">
        <v>60</v>
      </c>
      <c r="E38" s="5">
        <v>194</v>
      </c>
      <c r="F38" s="5">
        <v>185</v>
      </c>
      <c r="G38" s="1">
        <v>30000</v>
      </c>
      <c r="H38" s="1">
        <v>28439</v>
      </c>
      <c r="I38" s="1">
        <v>289.29444444444442</v>
      </c>
      <c r="J38" s="1">
        <v>0</v>
      </c>
      <c r="K38" s="1" t="s">
        <v>33</v>
      </c>
      <c r="L38" s="5">
        <v>289.29444444444442</v>
      </c>
      <c r="M38" s="1">
        <v>50</v>
      </c>
      <c r="N38" s="5">
        <v>778.29444444444448</v>
      </c>
      <c r="O38" s="1">
        <v>25</v>
      </c>
      <c r="Q38" s="1">
        <v>28900</v>
      </c>
      <c r="R38" s="1">
        <v>461</v>
      </c>
      <c r="S38" s="6">
        <v>1.5951557093425606E-2</v>
      </c>
      <c r="T38" s="1">
        <v>8</v>
      </c>
    </row>
    <row r="39" spans="1:20" ht="15.75" customHeight="1" x14ac:dyDescent="0.2">
      <c r="A39" s="1">
        <v>56</v>
      </c>
      <c r="B39" s="1" t="s">
        <v>57</v>
      </c>
      <c r="C39" s="1" t="s">
        <v>24</v>
      </c>
      <c r="D39" s="1">
        <v>60</v>
      </c>
      <c r="E39" s="5">
        <v>164</v>
      </c>
      <c r="F39" s="5">
        <v>131</v>
      </c>
      <c r="G39" s="1">
        <v>10000</v>
      </c>
      <c r="H39" s="1">
        <v>9831</v>
      </c>
      <c r="I39" s="1">
        <v>330.2833333333333</v>
      </c>
      <c r="J39" s="1">
        <v>0</v>
      </c>
      <c r="K39" s="1" t="s">
        <v>41</v>
      </c>
      <c r="L39" s="5">
        <v>330.2833333333333</v>
      </c>
      <c r="M39" s="1">
        <v>50</v>
      </c>
      <c r="N39" s="5">
        <v>735.2833333333333</v>
      </c>
      <c r="O39" s="1">
        <v>28</v>
      </c>
      <c r="Q39" s="1">
        <v>11303</v>
      </c>
      <c r="R39" s="1">
        <v>1472</v>
      </c>
      <c r="S39" s="6">
        <v>0.13023091214721755</v>
      </c>
      <c r="T39" s="1">
        <v>38</v>
      </c>
    </row>
    <row r="40" spans="1:20" ht="15.75" customHeight="1" x14ac:dyDescent="0.2">
      <c r="A40" s="1">
        <v>57</v>
      </c>
      <c r="B40" s="1" t="s">
        <v>32</v>
      </c>
      <c r="C40" s="1" t="s">
        <v>24</v>
      </c>
      <c r="D40" s="1">
        <v>60</v>
      </c>
      <c r="E40" s="5">
        <v>200</v>
      </c>
      <c r="F40" s="5">
        <v>220</v>
      </c>
      <c r="G40" s="1">
        <v>10000</v>
      </c>
      <c r="H40" s="1">
        <v>10766</v>
      </c>
      <c r="I40" s="1">
        <v>260.63333333333333</v>
      </c>
      <c r="J40" s="1">
        <v>150</v>
      </c>
      <c r="K40" s="1" t="s">
        <v>33</v>
      </c>
      <c r="L40" s="5">
        <v>410.63333333333333</v>
      </c>
      <c r="M40" s="1">
        <v>50</v>
      </c>
      <c r="N40" s="5">
        <v>940.63333333333333</v>
      </c>
      <c r="O40" s="1">
        <v>8</v>
      </c>
      <c r="Q40" s="1">
        <v>10065</v>
      </c>
      <c r="R40" s="1">
        <v>701</v>
      </c>
      <c r="S40" s="6">
        <v>6.9647292598112268E-2</v>
      </c>
      <c r="T40" s="1">
        <v>24</v>
      </c>
    </row>
    <row r="41" spans="1:20" ht="15.75" customHeight="1" x14ac:dyDescent="0.2">
      <c r="A41" s="1">
        <v>58</v>
      </c>
      <c r="B41" s="1" t="s">
        <v>98</v>
      </c>
      <c r="C41" s="1" t="s">
        <v>35</v>
      </c>
      <c r="D41" s="1">
        <v>60</v>
      </c>
      <c r="E41" s="5">
        <v>84.5</v>
      </c>
      <c r="F41" s="5">
        <v>178</v>
      </c>
      <c r="G41" s="1">
        <v>10000</v>
      </c>
      <c r="H41" s="1">
        <v>1222</v>
      </c>
      <c r="I41" s="1">
        <v>0</v>
      </c>
      <c r="J41" s="1">
        <v>150</v>
      </c>
      <c r="K41" s="1" t="s">
        <v>22</v>
      </c>
      <c r="L41" s="5">
        <v>150</v>
      </c>
      <c r="N41" s="5">
        <v>472.5</v>
      </c>
      <c r="O41" s="1">
        <v>64</v>
      </c>
      <c r="Q41" s="1">
        <v>9600</v>
      </c>
      <c r="R41" s="1">
        <v>8378</v>
      </c>
      <c r="S41" s="6">
        <v>0.87270833333333331</v>
      </c>
      <c r="T41" s="1">
        <v>61</v>
      </c>
    </row>
    <row r="42" spans="1:20" ht="15.75" customHeight="1" x14ac:dyDescent="0.2">
      <c r="A42" s="1">
        <v>60</v>
      </c>
      <c r="B42" s="1" t="s">
        <v>25</v>
      </c>
      <c r="C42" s="1" t="s">
        <v>21</v>
      </c>
      <c r="D42" s="1">
        <v>60</v>
      </c>
      <c r="E42" s="5">
        <v>187.5</v>
      </c>
      <c r="F42" s="5">
        <v>227</v>
      </c>
      <c r="G42" s="1">
        <v>30000</v>
      </c>
      <c r="H42" s="1">
        <v>29573</v>
      </c>
      <c r="I42" s="1">
        <v>333.39444444444445</v>
      </c>
      <c r="J42" s="1">
        <v>150</v>
      </c>
      <c r="K42" s="1" t="s">
        <v>26</v>
      </c>
      <c r="L42" s="5">
        <v>483.39444444444445</v>
      </c>
      <c r="M42" s="1">
        <v>50</v>
      </c>
      <c r="N42" s="5">
        <v>1007.8944444444444</v>
      </c>
      <c r="O42" s="1">
        <v>3</v>
      </c>
      <c r="Q42" s="1">
        <v>30387</v>
      </c>
      <c r="R42" s="1">
        <v>814</v>
      </c>
      <c r="S42" s="6">
        <v>2.6792254881505776E-2</v>
      </c>
      <c r="T42" s="1">
        <v>10</v>
      </c>
    </row>
    <row r="43" spans="1:20" ht="15.75" customHeight="1" x14ac:dyDescent="0.2">
      <c r="A43" s="1">
        <v>61</v>
      </c>
      <c r="B43" s="1" t="s">
        <v>42</v>
      </c>
      <c r="C43" s="1" t="s">
        <v>24</v>
      </c>
      <c r="D43" s="1">
        <v>60</v>
      </c>
      <c r="E43" s="5">
        <v>163</v>
      </c>
      <c r="F43" s="5">
        <v>159</v>
      </c>
      <c r="G43" s="1">
        <v>10000</v>
      </c>
      <c r="H43" s="1">
        <v>10644</v>
      </c>
      <c r="I43" s="1">
        <v>274.86666666666667</v>
      </c>
      <c r="J43" s="1">
        <v>150</v>
      </c>
      <c r="K43" s="1" t="s">
        <v>22</v>
      </c>
      <c r="L43" s="5">
        <v>424.86666666666667</v>
      </c>
      <c r="M43" s="1">
        <v>50</v>
      </c>
      <c r="N43" s="5">
        <v>856.86666666666667</v>
      </c>
      <c r="O43" s="1">
        <v>15</v>
      </c>
      <c r="Q43" s="1">
        <v>10087</v>
      </c>
      <c r="R43" s="1">
        <v>557</v>
      </c>
      <c r="S43" s="6">
        <v>5.5219589570734612E-2</v>
      </c>
      <c r="T43" s="1">
        <v>21</v>
      </c>
    </row>
    <row r="44" spans="1:20" ht="15.75" customHeight="1" x14ac:dyDescent="0.2">
      <c r="A44" s="1">
        <v>62</v>
      </c>
      <c r="B44" s="1" t="s">
        <v>70</v>
      </c>
      <c r="C44" s="1" t="s">
        <v>24</v>
      </c>
      <c r="D44" s="1">
        <v>60</v>
      </c>
      <c r="E44" s="5">
        <v>160.5</v>
      </c>
      <c r="F44" s="5">
        <v>159</v>
      </c>
      <c r="G44" s="1">
        <v>10000</v>
      </c>
      <c r="H44" s="1">
        <v>7793</v>
      </c>
      <c r="I44" s="1">
        <v>92.516666666666652</v>
      </c>
      <c r="J44" s="1">
        <v>150</v>
      </c>
      <c r="K44" s="1" t="s">
        <v>22</v>
      </c>
      <c r="L44" s="5">
        <v>242.51666666666665</v>
      </c>
      <c r="M44" s="1">
        <v>50</v>
      </c>
      <c r="N44" s="5">
        <v>672.01666666666665</v>
      </c>
      <c r="O44" s="1">
        <v>40</v>
      </c>
      <c r="Q44" s="1">
        <v>9897</v>
      </c>
      <c r="R44" s="1">
        <v>2104</v>
      </c>
      <c r="S44" s="6">
        <v>0.21258967363847631</v>
      </c>
      <c r="T44" s="1">
        <v>49</v>
      </c>
    </row>
    <row r="45" spans="1:20" ht="15.75" customHeight="1" x14ac:dyDescent="0.2">
      <c r="A45" s="1">
        <v>63</v>
      </c>
      <c r="B45" s="1" t="s">
        <v>122</v>
      </c>
      <c r="C45" s="1" t="s">
        <v>24</v>
      </c>
      <c r="D45" s="1">
        <v>60</v>
      </c>
      <c r="E45" s="5">
        <v>77.5</v>
      </c>
      <c r="F45" s="5">
        <v>144</v>
      </c>
      <c r="G45" s="1">
        <v>10000</v>
      </c>
      <c r="H45" s="1">
        <v>6997</v>
      </c>
      <c r="I45" s="1">
        <v>0</v>
      </c>
      <c r="J45" s="1">
        <v>0</v>
      </c>
      <c r="K45" s="1" t="s">
        <v>41</v>
      </c>
      <c r="L45" s="5">
        <v>0</v>
      </c>
      <c r="N45" s="5">
        <v>281.5</v>
      </c>
      <c r="O45" s="1">
        <v>84</v>
      </c>
      <c r="Q45" s="1">
        <v>7600</v>
      </c>
      <c r="R45" s="1">
        <v>603</v>
      </c>
      <c r="S45" s="6">
        <v>7.9342105263157894E-2</v>
      </c>
      <c r="T45" s="1">
        <v>26</v>
      </c>
    </row>
    <row r="46" spans="1:20" ht="15.75" customHeight="1" x14ac:dyDescent="0.2">
      <c r="A46" s="1">
        <v>64</v>
      </c>
      <c r="B46" s="1" t="s">
        <v>40</v>
      </c>
      <c r="C46" s="1" t="s">
        <v>28</v>
      </c>
      <c r="D46" s="1">
        <v>60</v>
      </c>
      <c r="E46" s="5">
        <v>187.75</v>
      </c>
      <c r="F46" s="5">
        <v>240</v>
      </c>
      <c r="G46" s="1">
        <v>30000</v>
      </c>
      <c r="H46" s="1">
        <v>30578</v>
      </c>
      <c r="I46" s="1">
        <v>327.52222222222224</v>
      </c>
      <c r="J46" s="1">
        <v>0</v>
      </c>
      <c r="K46" s="1" t="s">
        <v>41</v>
      </c>
      <c r="L46" s="5">
        <v>327.52222222222224</v>
      </c>
      <c r="M46" s="1">
        <v>50</v>
      </c>
      <c r="N46" s="5">
        <v>865.27222222222224</v>
      </c>
      <c r="O46" s="1">
        <v>14</v>
      </c>
      <c r="Q46" s="1">
        <v>32200</v>
      </c>
      <c r="R46" s="1">
        <v>1622</v>
      </c>
      <c r="S46" s="6">
        <v>5.0372670807453418E-2</v>
      </c>
      <c r="T46" s="1">
        <v>20</v>
      </c>
    </row>
    <row r="47" spans="1:20" ht="15.75" customHeight="1" x14ac:dyDescent="0.2">
      <c r="A47" s="1">
        <v>65</v>
      </c>
      <c r="B47" s="1" t="s">
        <v>34</v>
      </c>
      <c r="C47" s="1" t="s">
        <v>35</v>
      </c>
      <c r="D47" s="1">
        <v>60</v>
      </c>
      <c r="E47" s="5">
        <v>165.33333333333331</v>
      </c>
      <c r="F47" s="5">
        <v>206</v>
      </c>
      <c r="G47" s="1">
        <v>10000</v>
      </c>
      <c r="H47" s="1">
        <v>9627</v>
      </c>
      <c r="I47" s="1">
        <v>306.48333333333335</v>
      </c>
      <c r="J47" s="1">
        <v>150</v>
      </c>
      <c r="K47" s="1" t="s">
        <v>22</v>
      </c>
      <c r="L47" s="5">
        <v>456.48333333333335</v>
      </c>
      <c r="M47" s="1">
        <v>50</v>
      </c>
      <c r="N47" s="5">
        <v>937.81666666666661</v>
      </c>
      <c r="O47" s="1">
        <v>9</v>
      </c>
      <c r="Q47" s="1">
        <v>10500</v>
      </c>
      <c r="R47" s="1">
        <v>873</v>
      </c>
      <c r="S47" s="6">
        <v>8.3142857142857143E-2</v>
      </c>
      <c r="T47" s="1">
        <v>29</v>
      </c>
    </row>
    <row r="48" spans="1:20" ht="15.75" customHeight="1" x14ac:dyDescent="0.2">
      <c r="A48" s="1">
        <v>66</v>
      </c>
      <c r="B48" s="1" t="s">
        <v>30</v>
      </c>
      <c r="C48" s="1" t="s">
        <v>24</v>
      </c>
      <c r="D48" s="1">
        <v>60</v>
      </c>
      <c r="E48" s="5">
        <v>161</v>
      </c>
      <c r="F48" s="5">
        <v>205</v>
      </c>
      <c r="G48" s="1">
        <v>10000</v>
      </c>
      <c r="H48" s="1">
        <v>10248</v>
      </c>
      <c r="I48" s="1">
        <v>321.06666666666666</v>
      </c>
      <c r="J48" s="1">
        <v>150</v>
      </c>
      <c r="K48" s="1" t="s">
        <v>22</v>
      </c>
      <c r="L48" s="5">
        <v>471.06666666666666</v>
      </c>
      <c r="M48" s="1">
        <v>50</v>
      </c>
      <c r="N48" s="5">
        <v>947.06666666666661</v>
      </c>
      <c r="O48" s="1">
        <v>6</v>
      </c>
      <c r="Q48" s="1">
        <v>11500</v>
      </c>
      <c r="R48" s="1">
        <v>1252</v>
      </c>
      <c r="S48" s="6">
        <v>0.1088695652173913</v>
      </c>
      <c r="T48" s="1">
        <v>34</v>
      </c>
    </row>
    <row r="49" spans="1:20" ht="15.75" customHeight="1" x14ac:dyDescent="0.2">
      <c r="A49" s="1">
        <v>67</v>
      </c>
      <c r="B49" s="1" t="s">
        <v>59</v>
      </c>
      <c r="C49" s="1" t="s">
        <v>60</v>
      </c>
      <c r="D49" s="1">
        <v>60</v>
      </c>
      <c r="E49" s="5">
        <v>190.66666666666666</v>
      </c>
      <c r="F49" s="5">
        <v>180</v>
      </c>
      <c r="G49" s="1">
        <v>10000</v>
      </c>
      <c r="H49" s="1">
        <v>7825</v>
      </c>
      <c r="I49" s="1">
        <v>96.25</v>
      </c>
      <c r="J49" s="1">
        <v>150</v>
      </c>
      <c r="K49" s="1" t="s">
        <v>26</v>
      </c>
      <c r="L49" s="5">
        <v>246.25</v>
      </c>
      <c r="M49" s="1">
        <v>50</v>
      </c>
      <c r="N49" s="5">
        <v>726.91666666666663</v>
      </c>
      <c r="O49" s="1">
        <v>30</v>
      </c>
      <c r="Q49" s="1">
        <v>12709</v>
      </c>
      <c r="R49" s="1">
        <v>4884</v>
      </c>
      <c r="S49" s="6">
        <v>0.38429459438193408</v>
      </c>
      <c r="T49" s="1">
        <v>55</v>
      </c>
    </row>
    <row r="50" spans="1:20" ht="15.75" customHeight="1" x14ac:dyDescent="0.2">
      <c r="A50" s="1">
        <v>68</v>
      </c>
      <c r="B50" s="1" t="s">
        <v>109</v>
      </c>
      <c r="C50" s="1" t="s">
        <v>44</v>
      </c>
      <c r="D50" s="1">
        <v>60</v>
      </c>
      <c r="E50" s="5">
        <v>172</v>
      </c>
      <c r="F50" s="5">
        <v>198</v>
      </c>
      <c r="G50" s="1">
        <v>30000</v>
      </c>
      <c r="H50" s="1">
        <v>0</v>
      </c>
      <c r="I50" s="1">
        <v>0</v>
      </c>
      <c r="J50" s="1">
        <v>0</v>
      </c>
      <c r="K50" s="1" t="s">
        <v>94</v>
      </c>
      <c r="L50" s="5">
        <v>0</v>
      </c>
      <c r="N50" s="5">
        <v>430</v>
      </c>
      <c r="O50" s="1">
        <v>72</v>
      </c>
      <c r="Q50" s="1">
        <v>0.1</v>
      </c>
      <c r="R50" s="1">
        <v>0.1</v>
      </c>
      <c r="S50" s="6">
        <v>1</v>
      </c>
      <c r="T50" s="1">
        <v>63</v>
      </c>
    </row>
    <row r="51" spans="1:20" ht="15.75" customHeight="1" x14ac:dyDescent="0.2">
      <c r="A51" s="1">
        <v>70</v>
      </c>
      <c r="B51" s="1" t="s">
        <v>106</v>
      </c>
      <c r="C51" s="1" t="s">
        <v>24</v>
      </c>
      <c r="D51" s="1">
        <v>60</v>
      </c>
      <c r="E51" s="5">
        <v>169</v>
      </c>
      <c r="F51" s="5">
        <v>223.7</v>
      </c>
      <c r="G51" s="1">
        <v>10000</v>
      </c>
      <c r="H51" s="1">
        <v>0</v>
      </c>
      <c r="I51" s="1">
        <v>0</v>
      </c>
      <c r="J51" s="1">
        <v>0</v>
      </c>
      <c r="K51" s="1" t="s">
        <v>107</v>
      </c>
      <c r="L51" s="5">
        <v>0</v>
      </c>
      <c r="N51" s="5">
        <v>452.7</v>
      </c>
      <c r="O51" s="1">
        <v>70</v>
      </c>
      <c r="Q51" s="1">
        <v>12460</v>
      </c>
      <c r="R51" s="1">
        <v>12460</v>
      </c>
      <c r="S51" s="6">
        <v>1</v>
      </c>
      <c r="T51" s="1">
        <v>63</v>
      </c>
    </row>
    <row r="52" spans="1:20" ht="15.75" customHeight="1" x14ac:dyDescent="0.2">
      <c r="A52" s="1">
        <v>71</v>
      </c>
      <c r="B52" s="1" t="s">
        <v>116</v>
      </c>
      <c r="C52" s="1" t="s">
        <v>21</v>
      </c>
      <c r="D52" s="1">
        <v>45</v>
      </c>
      <c r="E52" s="5">
        <v>0</v>
      </c>
      <c r="F52" s="5">
        <v>140</v>
      </c>
      <c r="G52" s="1">
        <v>30000</v>
      </c>
      <c r="H52" s="1">
        <v>9872</v>
      </c>
      <c r="I52" s="1">
        <v>0</v>
      </c>
      <c r="J52" s="1">
        <v>150</v>
      </c>
      <c r="K52" s="1" t="s">
        <v>22</v>
      </c>
      <c r="L52" s="5">
        <v>150</v>
      </c>
      <c r="M52" s="1">
        <v>50</v>
      </c>
      <c r="N52" s="5">
        <v>385</v>
      </c>
      <c r="O52" s="1">
        <v>79</v>
      </c>
      <c r="Q52" s="1">
        <v>26212</v>
      </c>
      <c r="R52" s="1">
        <v>16340</v>
      </c>
      <c r="S52" s="6">
        <v>0.62337860521898369</v>
      </c>
      <c r="T52" s="1">
        <v>60</v>
      </c>
    </row>
    <row r="53" spans="1:20" ht="15.75" customHeight="1" x14ac:dyDescent="0.2">
      <c r="A53" s="1">
        <v>72</v>
      </c>
      <c r="B53" s="1" t="s">
        <v>71</v>
      </c>
      <c r="C53" s="1" t="s">
        <v>24</v>
      </c>
      <c r="D53" s="1">
        <v>60</v>
      </c>
      <c r="E53" s="5">
        <v>152</v>
      </c>
      <c r="F53" s="5">
        <v>60</v>
      </c>
      <c r="G53" s="1">
        <v>10000</v>
      </c>
      <c r="H53" s="1">
        <v>9079</v>
      </c>
      <c r="I53" s="1">
        <v>242.55</v>
      </c>
      <c r="J53" s="1">
        <v>150</v>
      </c>
      <c r="K53" s="1" t="s">
        <v>22</v>
      </c>
      <c r="L53" s="5">
        <v>392.55</v>
      </c>
      <c r="N53" s="5">
        <v>664.55</v>
      </c>
      <c r="O53" s="1">
        <v>41</v>
      </c>
      <c r="Q53" s="1">
        <v>9872</v>
      </c>
      <c r="R53" s="1">
        <v>793</v>
      </c>
      <c r="S53" s="6">
        <v>8.0328200972447319E-2</v>
      </c>
      <c r="T53" s="1">
        <v>27</v>
      </c>
    </row>
    <row r="54" spans="1:20" ht="15.75" customHeight="1" x14ac:dyDescent="0.2">
      <c r="A54" s="1">
        <v>73</v>
      </c>
      <c r="B54" s="1" t="s">
        <v>86</v>
      </c>
      <c r="C54" s="1" t="s">
        <v>21</v>
      </c>
      <c r="D54" s="1">
        <v>60</v>
      </c>
      <c r="E54" s="5">
        <v>194.66666666666666</v>
      </c>
      <c r="F54" s="5">
        <v>220</v>
      </c>
      <c r="G54" s="1">
        <v>30000</v>
      </c>
      <c r="H54" s="1">
        <v>0</v>
      </c>
      <c r="I54" s="1">
        <v>0</v>
      </c>
      <c r="J54" s="1">
        <v>0</v>
      </c>
      <c r="K54" s="1" t="s">
        <v>87</v>
      </c>
      <c r="L54" s="5">
        <v>0</v>
      </c>
      <c r="M54" s="1">
        <v>50</v>
      </c>
      <c r="N54" s="5">
        <v>524.66666666666663</v>
      </c>
      <c r="O54" s="1">
        <v>55</v>
      </c>
      <c r="Q54" s="1">
        <v>30601</v>
      </c>
      <c r="R54" s="1">
        <v>30601</v>
      </c>
      <c r="S54" s="6">
        <v>1</v>
      </c>
      <c r="T54" s="1">
        <v>63</v>
      </c>
    </row>
    <row r="55" spans="1:20" ht="15.75" customHeight="1" x14ac:dyDescent="0.2">
      <c r="A55" s="1">
        <v>76</v>
      </c>
      <c r="B55" s="1" t="s">
        <v>82</v>
      </c>
      <c r="C55" s="1" t="s">
        <v>21</v>
      </c>
      <c r="D55" s="1">
        <v>60</v>
      </c>
      <c r="E55" s="5">
        <v>111.33333333333333</v>
      </c>
      <c r="F55" s="5">
        <v>140</v>
      </c>
      <c r="G55" s="1">
        <v>30000</v>
      </c>
      <c r="H55" s="1">
        <v>32910</v>
      </c>
      <c r="I55" s="1">
        <v>236.83333333333331</v>
      </c>
      <c r="J55" s="1">
        <v>0</v>
      </c>
      <c r="K55" s="1" t="s">
        <v>33</v>
      </c>
      <c r="L55" s="5">
        <v>236.83333333333331</v>
      </c>
      <c r="N55" s="5">
        <v>548.16666666666663</v>
      </c>
      <c r="O55" s="1">
        <v>51</v>
      </c>
      <c r="Q55" s="1">
        <v>30000</v>
      </c>
      <c r="R55" s="1">
        <v>2910</v>
      </c>
      <c r="S55" s="6">
        <v>9.7000000000000003E-2</v>
      </c>
      <c r="T55" s="1">
        <v>31</v>
      </c>
    </row>
    <row r="56" spans="1:20" ht="15.75" customHeight="1" x14ac:dyDescent="0.2">
      <c r="A56" s="1">
        <v>78</v>
      </c>
      <c r="B56" s="1" t="s">
        <v>121</v>
      </c>
      <c r="C56" s="1" t="s">
        <v>60</v>
      </c>
      <c r="D56" s="1">
        <v>60</v>
      </c>
      <c r="E56" s="5">
        <v>79</v>
      </c>
      <c r="F56" s="5">
        <v>153</v>
      </c>
      <c r="G56" s="1">
        <v>10000</v>
      </c>
      <c r="H56" s="1">
        <v>0</v>
      </c>
      <c r="I56" s="1">
        <v>0</v>
      </c>
      <c r="J56" s="1">
        <v>0</v>
      </c>
      <c r="K56" s="1" t="s">
        <v>94</v>
      </c>
      <c r="L56" s="5">
        <v>0</v>
      </c>
      <c r="N56" s="5">
        <v>292</v>
      </c>
      <c r="O56" s="1">
        <v>83</v>
      </c>
      <c r="Q56" s="1">
        <v>0.1</v>
      </c>
      <c r="R56" s="1">
        <v>0.1</v>
      </c>
      <c r="S56" s="6">
        <v>1</v>
      </c>
      <c r="T56" s="1">
        <v>63</v>
      </c>
    </row>
    <row r="57" spans="1:20" ht="15.75" customHeight="1" x14ac:dyDescent="0.2">
      <c r="A57" s="1">
        <v>79</v>
      </c>
      <c r="B57" s="1" t="s">
        <v>128</v>
      </c>
      <c r="C57" s="1" t="s">
        <v>24</v>
      </c>
      <c r="D57" s="1">
        <v>60</v>
      </c>
      <c r="E57" s="5">
        <v>0</v>
      </c>
      <c r="F57" s="5">
        <v>90</v>
      </c>
      <c r="G57" s="1">
        <v>10000</v>
      </c>
      <c r="H57" s="1">
        <v>0</v>
      </c>
      <c r="I57" s="1">
        <v>0</v>
      </c>
      <c r="J57" s="1">
        <v>0</v>
      </c>
      <c r="K57" s="1" t="s">
        <v>33</v>
      </c>
      <c r="L57" s="5">
        <v>0</v>
      </c>
      <c r="M57" s="1">
        <v>50</v>
      </c>
      <c r="N57" s="5">
        <v>200</v>
      </c>
      <c r="O57" s="1">
        <v>93</v>
      </c>
      <c r="Q57" s="1">
        <v>11296</v>
      </c>
      <c r="R57" s="1">
        <v>11296</v>
      </c>
      <c r="S57" s="6">
        <v>1</v>
      </c>
      <c r="T57" s="1">
        <v>63</v>
      </c>
    </row>
    <row r="58" spans="1:20" ht="15.75" customHeight="1" x14ac:dyDescent="0.2">
      <c r="A58" s="1">
        <v>81</v>
      </c>
      <c r="B58" s="1" t="s">
        <v>79</v>
      </c>
      <c r="C58" s="1" t="s">
        <v>24</v>
      </c>
      <c r="D58" s="1">
        <v>60</v>
      </c>
      <c r="E58" s="5">
        <v>192.5</v>
      </c>
      <c r="F58" s="5">
        <v>217</v>
      </c>
      <c r="G58" s="1">
        <v>10000</v>
      </c>
      <c r="H58" s="1">
        <v>3854</v>
      </c>
      <c r="I58" s="1">
        <v>0</v>
      </c>
      <c r="J58" s="1">
        <v>150</v>
      </c>
      <c r="K58" s="1" t="s">
        <v>22</v>
      </c>
      <c r="L58" s="5">
        <v>150</v>
      </c>
      <c r="N58" s="5">
        <v>619.5</v>
      </c>
      <c r="O58" s="1">
        <v>48</v>
      </c>
      <c r="Q58" s="1">
        <v>10000</v>
      </c>
      <c r="R58" s="1">
        <v>6146</v>
      </c>
      <c r="S58" s="6">
        <v>0.61460000000000004</v>
      </c>
      <c r="T58" s="1">
        <v>59</v>
      </c>
    </row>
    <row r="59" spans="1:20" ht="15.75" customHeight="1" x14ac:dyDescent="0.2">
      <c r="A59" s="1">
        <v>83</v>
      </c>
      <c r="B59" s="1" t="s">
        <v>115</v>
      </c>
      <c r="C59" s="1" t="s">
        <v>21</v>
      </c>
      <c r="D59" s="1">
        <v>45</v>
      </c>
      <c r="E59" s="5">
        <v>112</v>
      </c>
      <c r="F59" s="5">
        <v>239</v>
      </c>
      <c r="G59" s="1">
        <v>30000</v>
      </c>
      <c r="H59" s="1">
        <v>12867</v>
      </c>
      <c r="I59" s="1">
        <v>0</v>
      </c>
      <c r="J59" s="1">
        <v>0</v>
      </c>
      <c r="K59" s="1" t="s">
        <v>33</v>
      </c>
      <c r="L59" s="5">
        <v>0</v>
      </c>
      <c r="N59" s="5">
        <v>396</v>
      </c>
      <c r="O59" s="1">
        <v>78</v>
      </c>
      <c r="Q59" s="1">
        <v>20000</v>
      </c>
      <c r="R59" s="1">
        <v>7133</v>
      </c>
      <c r="S59" s="6">
        <v>0.35665000000000002</v>
      </c>
      <c r="T59" s="1">
        <v>54</v>
      </c>
    </row>
    <row r="60" spans="1:20" ht="15.75" customHeight="1" x14ac:dyDescent="0.2">
      <c r="A60" s="1">
        <v>85</v>
      </c>
      <c r="B60" s="1" t="s">
        <v>68</v>
      </c>
      <c r="C60" s="1" t="s">
        <v>35</v>
      </c>
      <c r="D60" s="1">
        <v>60</v>
      </c>
      <c r="E60" s="5">
        <v>174.5</v>
      </c>
      <c r="F60" s="5">
        <v>201</v>
      </c>
      <c r="G60" s="1">
        <v>10000</v>
      </c>
      <c r="H60" s="1">
        <v>9135</v>
      </c>
      <c r="I60" s="1">
        <v>249.08333333333331</v>
      </c>
      <c r="J60" s="1">
        <v>0</v>
      </c>
      <c r="K60" s="1" t="s">
        <v>41</v>
      </c>
      <c r="L60" s="5">
        <v>249.08333333333331</v>
      </c>
      <c r="N60" s="5">
        <v>684.58333333333326</v>
      </c>
      <c r="O60" s="1">
        <v>38</v>
      </c>
      <c r="Q60" s="1">
        <v>10550</v>
      </c>
      <c r="R60" s="1">
        <v>1415</v>
      </c>
      <c r="S60" s="6">
        <v>0.13412322274881516</v>
      </c>
      <c r="T60" s="1">
        <v>39</v>
      </c>
    </row>
    <row r="61" spans="1:20" ht="15.75" customHeight="1" x14ac:dyDescent="0.2">
      <c r="A61" s="1">
        <v>87</v>
      </c>
      <c r="B61" s="1" t="s">
        <v>112</v>
      </c>
      <c r="C61" s="1" t="s">
        <v>44</v>
      </c>
      <c r="D61" s="1">
        <v>60</v>
      </c>
      <c r="E61" s="5">
        <v>98.5</v>
      </c>
      <c r="F61" s="5">
        <v>201</v>
      </c>
      <c r="G61" s="1">
        <v>30000</v>
      </c>
      <c r="H61" s="1">
        <v>0</v>
      </c>
      <c r="I61" s="1">
        <v>0</v>
      </c>
      <c r="J61" s="1">
        <v>0</v>
      </c>
      <c r="K61" s="1" t="s">
        <v>94</v>
      </c>
      <c r="L61" s="5">
        <v>0</v>
      </c>
      <c r="M61" s="1">
        <v>50</v>
      </c>
      <c r="N61" s="5">
        <v>409.5</v>
      </c>
      <c r="O61" s="1">
        <v>75</v>
      </c>
      <c r="Q61" s="1">
        <v>0.1</v>
      </c>
      <c r="R61" s="1">
        <v>0.1</v>
      </c>
      <c r="S61" s="6">
        <v>1</v>
      </c>
      <c r="T61" s="1">
        <v>63</v>
      </c>
    </row>
    <row r="62" spans="1:20" ht="15.75" customHeight="1" x14ac:dyDescent="0.2">
      <c r="A62" s="1">
        <v>88</v>
      </c>
      <c r="B62" s="1" t="s">
        <v>62</v>
      </c>
      <c r="C62" s="1" t="s">
        <v>28</v>
      </c>
      <c r="D62" s="1">
        <v>60</v>
      </c>
      <c r="E62" s="5">
        <v>185.5</v>
      </c>
      <c r="F62" s="5">
        <v>212</v>
      </c>
      <c r="G62" s="1">
        <v>30000</v>
      </c>
      <c r="H62" s="1">
        <v>23796</v>
      </c>
      <c r="I62" s="1">
        <v>108.73333333333332</v>
      </c>
      <c r="J62" s="1">
        <v>150</v>
      </c>
      <c r="K62" s="1" t="s">
        <v>22</v>
      </c>
      <c r="L62" s="5">
        <v>258.73333333333335</v>
      </c>
      <c r="N62" s="5">
        <v>716.23333333333335</v>
      </c>
      <c r="O62" s="1">
        <v>32</v>
      </c>
      <c r="Q62" s="1">
        <v>29200</v>
      </c>
      <c r="R62" s="1">
        <v>5404</v>
      </c>
      <c r="S62" s="6">
        <v>0.18506849315068494</v>
      </c>
      <c r="T62" s="1">
        <v>45</v>
      </c>
    </row>
    <row r="63" spans="1:20" ht="15.75" customHeight="1" x14ac:dyDescent="0.2">
      <c r="A63" s="1">
        <v>89</v>
      </c>
      <c r="B63" s="1" t="s">
        <v>119</v>
      </c>
      <c r="C63" s="1" t="s">
        <v>28</v>
      </c>
      <c r="D63" s="1">
        <v>60</v>
      </c>
      <c r="E63" s="5">
        <v>95.5</v>
      </c>
      <c r="F63" s="5">
        <v>195</v>
      </c>
      <c r="G63" s="1">
        <v>30000</v>
      </c>
      <c r="H63" s="1">
        <v>0</v>
      </c>
      <c r="I63" s="1">
        <v>0</v>
      </c>
      <c r="J63" s="1">
        <v>150</v>
      </c>
      <c r="K63" s="1" t="s">
        <v>120</v>
      </c>
      <c r="L63" s="5">
        <v>0</v>
      </c>
      <c r="N63" s="5">
        <v>350.5</v>
      </c>
      <c r="O63" s="1">
        <v>82</v>
      </c>
      <c r="Q63" s="1">
        <v>21000</v>
      </c>
      <c r="R63" s="1">
        <v>21000</v>
      </c>
      <c r="S63" s="6">
        <v>1</v>
      </c>
      <c r="T63" s="1">
        <v>63</v>
      </c>
    </row>
    <row r="64" spans="1:20" ht="15.75" customHeight="1" x14ac:dyDescent="0.2">
      <c r="A64" s="1">
        <v>90</v>
      </c>
      <c r="B64" s="1" t="s">
        <v>118</v>
      </c>
      <c r="C64" s="1" t="s">
        <v>21</v>
      </c>
      <c r="D64" s="1">
        <v>60</v>
      </c>
      <c r="E64" s="5">
        <v>80.333333333333329</v>
      </c>
      <c r="F64" s="5">
        <v>217</v>
      </c>
      <c r="G64" s="1">
        <v>30000</v>
      </c>
      <c r="H64" s="1">
        <v>0</v>
      </c>
      <c r="I64" s="1">
        <v>0</v>
      </c>
      <c r="J64" s="1">
        <v>0</v>
      </c>
      <c r="K64" s="1" t="s">
        <v>41</v>
      </c>
      <c r="L64" s="5">
        <v>0</v>
      </c>
      <c r="N64" s="5">
        <v>357.33333333333331</v>
      </c>
      <c r="O64" s="1">
        <v>81</v>
      </c>
      <c r="Q64" s="1">
        <v>23000</v>
      </c>
      <c r="R64" s="1">
        <v>23000</v>
      </c>
      <c r="S64" s="6">
        <v>1</v>
      </c>
      <c r="T64" s="1">
        <v>63</v>
      </c>
    </row>
    <row r="65" spans="1:20" ht="15.75" customHeight="1" x14ac:dyDescent="0.2">
      <c r="A65" s="1">
        <v>92</v>
      </c>
      <c r="B65" s="1" t="s">
        <v>38</v>
      </c>
      <c r="C65" s="1" t="s">
        <v>24</v>
      </c>
      <c r="D65" s="1">
        <v>60</v>
      </c>
      <c r="E65" s="5">
        <v>164.5</v>
      </c>
      <c r="F65" s="5">
        <v>228.75</v>
      </c>
      <c r="G65" s="1">
        <v>10000</v>
      </c>
      <c r="H65" s="1">
        <v>10599</v>
      </c>
      <c r="I65" s="1">
        <v>280.11666666666667</v>
      </c>
      <c r="J65" s="1">
        <v>150</v>
      </c>
      <c r="K65" s="1" t="s">
        <v>26</v>
      </c>
      <c r="L65" s="5">
        <v>430.11666666666667</v>
      </c>
      <c r="N65" s="5">
        <v>883.36666666666667</v>
      </c>
      <c r="O65" s="1">
        <v>12</v>
      </c>
      <c r="Q65" s="1">
        <v>10258</v>
      </c>
      <c r="R65" s="1">
        <v>341</v>
      </c>
      <c r="S65" s="6">
        <v>3.3242347436147394E-2</v>
      </c>
      <c r="T65" s="1">
        <v>13</v>
      </c>
    </row>
    <row r="66" spans="1:20" ht="15.75" customHeight="1" x14ac:dyDescent="0.2">
      <c r="A66" s="1">
        <v>93</v>
      </c>
      <c r="B66" s="1" t="s">
        <v>108</v>
      </c>
      <c r="C66" s="1" t="s">
        <v>21</v>
      </c>
      <c r="D66" s="1">
        <v>60</v>
      </c>
      <c r="E66" s="5">
        <v>178.66666666666666</v>
      </c>
      <c r="F66" s="5">
        <v>204</v>
      </c>
      <c r="G66" s="1">
        <v>30000</v>
      </c>
      <c r="H66" s="1">
        <v>0</v>
      </c>
      <c r="I66" s="1">
        <v>0</v>
      </c>
      <c r="J66" s="1">
        <v>0</v>
      </c>
      <c r="K66" s="1" t="s">
        <v>102</v>
      </c>
      <c r="L66" s="5">
        <v>0</v>
      </c>
      <c r="N66" s="5">
        <v>442.66666666666663</v>
      </c>
      <c r="O66" s="1">
        <v>71</v>
      </c>
      <c r="Q66" s="1">
        <v>31000</v>
      </c>
      <c r="R66" s="1">
        <v>31000</v>
      </c>
      <c r="S66" s="6">
        <v>1</v>
      </c>
      <c r="T66" s="1">
        <v>63</v>
      </c>
    </row>
    <row r="67" spans="1:20" ht="15.75" customHeight="1" x14ac:dyDescent="0.2">
      <c r="A67" s="1">
        <v>94</v>
      </c>
      <c r="B67" s="1" t="s">
        <v>92</v>
      </c>
      <c r="C67" s="1" t="s">
        <v>24</v>
      </c>
      <c r="D67" s="1">
        <v>60</v>
      </c>
      <c r="E67" s="5">
        <v>156.66666666666666</v>
      </c>
      <c r="F67" s="5">
        <v>175</v>
      </c>
      <c r="G67" s="1">
        <v>10000</v>
      </c>
      <c r="H67" s="1">
        <v>12407</v>
      </c>
      <c r="I67" s="1">
        <v>69.183333333333337</v>
      </c>
      <c r="J67" s="1">
        <v>0</v>
      </c>
      <c r="K67" s="1" t="s">
        <v>33</v>
      </c>
      <c r="L67" s="5">
        <v>69.183333333333337</v>
      </c>
      <c r="M67" s="1">
        <v>50</v>
      </c>
      <c r="N67" s="5">
        <v>510.84999999999997</v>
      </c>
      <c r="O67" s="1">
        <v>59</v>
      </c>
      <c r="Q67" s="1">
        <v>10250</v>
      </c>
      <c r="R67" s="1">
        <v>2157</v>
      </c>
      <c r="S67" s="6">
        <v>0.2104390243902439</v>
      </c>
      <c r="T67" s="1">
        <v>48</v>
      </c>
    </row>
    <row r="68" spans="1:20" ht="15.75" customHeight="1" x14ac:dyDescent="0.2">
      <c r="A68" s="1">
        <v>95</v>
      </c>
      <c r="B68" s="1" t="s">
        <v>77</v>
      </c>
      <c r="C68" s="1" t="s">
        <v>35</v>
      </c>
      <c r="D68" s="1">
        <v>60</v>
      </c>
      <c r="E68" s="5">
        <v>169.5</v>
      </c>
      <c r="F68" s="5">
        <v>230.25</v>
      </c>
      <c r="G68" s="1">
        <v>10000</v>
      </c>
      <c r="H68" s="1">
        <v>12790</v>
      </c>
      <c r="I68" s="1">
        <v>24.5</v>
      </c>
      <c r="J68" s="1">
        <v>150</v>
      </c>
      <c r="K68" s="1" t="s">
        <v>22</v>
      </c>
      <c r="L68" s="5">
        <v>174.5</v>
      </c>
      <c r="N68" s="5">
        <v>634.25</v>
      </c>
      <c r="O68" s="1">
        <v>46</v>
      </c>
      <c r="Q68" s="1">
        <v>10840</v>
      </c>
      <c r="R68" s="1">
        <v>1950</v>
      </c>
      <c r="S68" s="6">
        <v>0.17988929889298894</v>
      </c>
      <c r="T68" s="1">
        <v>43</v>
      </c>
    </row>
    <row r="69" spans="1:20" ht="15.75" customHeight="1" x14ac:dyDescent="0.2">
      <c r="A69" s="1">
        <v>97</v>
      </c>
      <c r="B69" s="1" t="s">
        <v>111</v>
      </c>
      <c r="C69" s="1" t="s">
        <v>21</v>
      </c>
      <c r="D69" s="1">
        <v>60</v>
      </c>
      <c r="E69" s="5">
        <v>158.33333333333331</v>
      </c>
      <c r="F69" s="5">
        <v>200</v>
      </c>
      <c r="G69" s="1">
        <v>30000</v>
      </c>
      <c r="H69" s="1">
        <v>0</v>
      </c>
      <c r="I69" s="1">
        <v>0</v>
      </c>
      <c r="J69" s="1">
        <v>0</v>
      </c>
      <c r="K69" s="1" t="s">
        <v>105</v>
      </c>
      <c r="L69" s="5">
        <v>0</v>
      </c>
      <c r="N69" s="5">
        <v>418.33333333333331</v>
      </c>
      <c r="O69" s="1">
        <v>74</v>
      </c>
      <c r="Q69" s="1">
        <v>30000</v>
      </c>
      <c r="R69" s="1">
        <v>30000</v>
      </c>
      <c r="S69" s="6">
        <v>1</v>
      </c>
      <c r="T69" s="1">
        <v>63</v>
      </c>
    </row>
    <row r="70" spans="1:20" ht="15.75" customHeight="1" x14ac:dyDescent="0.2">
      <c r="A70" s="1">
        <v>102</v>
      </c>
      <c r="B70" s="1" t="s">
        <v>110</v>
      </c>
      <c r="C70" s="1" t="s">
        <v>24</v>
      </c>
      <c r="D70" s="1">
        <v>60</v>
      </c>
      <c r="E70" s="5">
        <v>184</v>
      </c>
      <c r="F70" s="5">
        <v>175</v>
      </c>
      <c r="G70" s="1">
        <v>10000</v>
      </c>
      <c r="H70" s="1">
        <v>0</v>
      </c>
      <c r="I70" s="1">
        <v>0</v>
      </c>
      <c r="J70" s="1">
        <v>0</v>
      </c>
      <c r="K70" s="1" t="s">
        <v>87</v>
      </c>
      <c r="L70" s="5">
        <v>0</v>
      </c>
      <c r="N70" s="5">
        <v>419</v>
      </c>
      <c r="O70" s="1">
        <v>73</v>
      </c>
      <c r="Q70" s="1">
        <v>10322</v>
      </c>
      <c r="R70" s="1">
        <v>10322</v>
      </c>
      <c r="S70" s="6">
        <v>1</v>
      </c>
      <c r="T70" s="1">
        <v>63</v>
      </c>
    </row>
    <row r="71" spans="1:20" ht="15.75" customHeight="1" x14ac:dyDescent="0.2">
      <c r="A71" s="1">
        <v>103</v>
      </c>
      <c r="B71" s="1" t="s">
        <v>103</v>
      </c>
      <c r="C71" s="1" t="s">
        <v>24</v>
      </c>
      <c r="D71" s="1">
        <v>60</v>
      </c>
      <c r="E71" s="5">
        <v>171</v>
      </c>
      <c r="F71" s="5">
        <v>173</v>
      </c>
      <c r="G71" s="1">
        <v>10000</v>
      </c>
      <c r="H71" s="1">
        <v>0</v>
      </c>
      <c r="I71" s="1">
        <v>0</v>
      </c>
      <c r="J71" s="1">
        <v>0</v>
      </c>
      <c r="K71" s="1" t="s">
        <v>102</v>
      </c>
      <c r="L71" s="5">
        <v>0</v>
      </c>
      <c r="M71" s="1">
        <v>50</v>
      </c>
      <c r="N71" s="5">
        <v>454</v>
      </c>
      <c r="O71" s="1">
        <v>68</v>
      </c>
      <c r="Q71" s="1">
        <v>10187</v>
      </c>
      <c r="R71" s="1">
        <v>10187</v>
      </c>
      <c r="S71" s="6">
        <v>1</v>
      </c>
      <c r="T71" s="1">
        <v>63</v>
      </c>
    </row>
    <row r="72" spans="1:20" ht="15.75" customHeight="1" x14ac:dyDescent="0.2">
      <c r="A72" s="1">
        <v>104</v>
      </c>
      <c r="B72" s="1" t="s">
        <v>117</v>
      </c>
      <c r="C72" s="1" t="s">
        <v>60</v>
      </c>
      <c r="D72" s="1">
        <v>60</v>
      </c>
      <c r="E72" s="5">
        <v>161</v>
      </c>
      <c r="F72" s="5">
        <v>148.5</v>
      </c>
      <c r="G72" s="1">
        <v>10000</v>
      </c>
      <c r="H72" s="1">
        <v>0</v>
      </c>
      <c r="I72" s="1">
        <v>0</v>
      </c>
      <c r="J72" s="1">
        <v>0</v>
      </c>
      <c r="K72" s="1" t="s">
        <v>94</v>
      </c>
      <c r="L72" s="5">
        <v>0</v>
      </c>
      <c r="N72" s="5">
        <v>369.5</v>
      </c>
      <c r="O72" s="1">
        <v>80</v>
      </c>
      <c r="Q72" s="1">
        <v>0.1</v>
      </c>
      <c r="R72" s="1">
        <v>0.1</v>
      </c>
      <c r="S72" s="6">
        <v>1</v>
      </c>
      <c r="T72" s="1">
        <v>63</v>
      </c>
    </row>
    <row r="73" spans="1:20" ht="15.75" customHeight="1" x14ac:dyDescent="0.2">
      <c r="A73" s="1">
        <v>109</v>
      </c>
      <c r="B73" s="1" t="s">
        <v>126</v>
      </c>
      <c r="C73" s="1" t="s">
        <v>24</v>
      </c>
      <c r="D73" s="1">
        <v>30</v>
      </c>
      <c r="E73" s="5">
        <v>183</v>
      </c>
      <c r="F73" s="5">
        <v>0</v>
      </c>
      <c r="G73" s="1">
        <v>10000</v>
      </c>
      <c r="H73" s="1">
        <v>0</v>
      </c>
      <c r="I73" s="1">
        <v>0</v>
      </c>
      <c r="J73" s="1">
        <v>0</v>
      </c>
      <c r="K73" s="1" t="s">
        <v>94</v>
      </c>
      <c r="L73" s="5">
        <v>0</v>
      </c>
      <c r="N73" s="5">
        <v>213</v>
      </c>
      <c r="O73" s="1">
        <v>89</v>
      </c>
      <c r="Q73" s="1">
        <v>0.1</v>
      </c>
      <c r="R73" s="1">
        <v>0.1</v>
      </c>
      <c r="S73" s="6">
        <v>1</v>
      </c>
      <c r="T73" s="1">
        <v>63</v>
      </c>
    </row>
    <row r="74" spans="1:20" ht="15.75" customHeight="1" x14ac:dyDescent="0.2">
      <c r="A74" s="1">
        <v>111</v>
      </c>
      <c r="B74" s="1" t="s">
        <v>96</v>
      </c>
      <c r="C74" s="1" t="s">
        <v>21</v>
      </c>
      <c r="D74" s="1">
        <v>60</v>
      </c>
      <c r="E74" s="5">
        <v>162</v>
      </c>
      <c r="F74" s="5">
        <v>213</v>
      </c>
      <c r="G74" s="1">
        <v>30000</v>
      </c>
      <c r="H74" s="1">
        <v>21550</v>
      </c>
      <c r="I74" s="1">
        <v>21.388888888888857</v>
      </c>
      <c r="J74" s="1">
        <v>0</v>
      </c>
      <c r="K74" s="1" t="s">
        <v>41</v>
      </c>
      <c r="L74" s="5">
        <v>21.388888888888857</v>
      </c>
      <c r="M74" s="1">
        <v>50</v>
      </c>
      <c r="N74" s="5">
        <v>506.38888888888886</v>
      </c>
      <c r="O74" s="1">
        <v>62</v>
      </c>
      <c r="Q74" s="1">
        <v>24237</v>
      </c>
      <c r="R74" s="1">
        <v>2687</v>
      </c>
      <c r="S74" s="6">
        <v>0.11086355572059248</v>
      </c>
      <c r="T74" s="1">
        <v>35</v>
      </c>
    </row>
    <row r="75" spans="1:20" ht="15.75" customHeight="1" x14ac:dyDescent="0.2">
      <c r="A75" s="1">
        <v>113</v>
      </c>
      <c r="B75" s="1" t="s">
        <v>113</v>
      </c>
      <c r="C75" s="1" t="s">
        <v>21</v>
      </c>
      <c r="D75" s="1">
        <v>60</v>
      </c>
      <c r="E75" s="5">
        <v>155.5</v>
      </c>
      <c r="F75" s="5">
        <v>192.05</v>
      </c>
      <c r="G75" s="1">
        <v>30000</v>
      </c>
      <c r="H75" s="1">
        <v>3548</v>
      </c>
      <c r="I75" s="1">
        <v>0</v>
      </c>
      <c r="J75" s="1">
        <v>0</v>
      </c>
      <c r="K75" s="1" t="s">
        <v>41</v>
      </c>
      <c r="L75" s="5">
        <v>0</v>
      </c>
      <c r="N75" s="5">
        <v>407.55</v>
      </c>
      <c r="O75" s="1">
        <v>76</v>
      </c>
      <c r="Q75" s="1">
        <v>30000</v>
      </c>
      <c r="R75" s="1">
        <v>26452</v>
      </c>
      <c r="S75" s="6">
        <v>0.88173333333333337</v>
      </c>
      <c r="T75" s="1">
        <v>62</v>
      </c>
    </row>
    <row r="76" spans="1:20" ht="15.75" customHeight="1" x14ac:dyDescent="0.2">
      <c r="A76" s="1">
        <v>114</v>
      </c>
      <c r="B76" s="1" t="s">
        <v>75</v>
      </c>
      <c r="C76" s="1" t="s">
        <v>24</v>
      </c>
      <c r="D76" s="1">
        <v>60</v>
      </c>
      <c r="E76" s="5">
        <v>83</v>
      </c>
      <c r="F76" s="5">
        <v>159.69999999999999</v>
      </c>
      <c r="G76" s="1">
        <v>10000</v>
      </c>
      <c r="H76" s="1">
        <v>10530</v>
      </c>
      <c r="I76" s="1">
        <v>288.16666666666669</v>
      </c>
      <c r="J76" s="1">
        <v>0</v>
      </c>
      <c r="K76" s="1" t="s">
        <v>41</v>
      </c>
      <c r="L76" s="5">
        <v>288.16666666666669</v>
      </c>
      <c r="M76" s="1">
        <v>50</v>
      </c>
      <c r="N76" s="5">
        <v>640.86666666666667</v>
      </c>
      <c r="O76" s="1">
        <v>44</v>
      </c>
      <c r="Q76" s="1">
        <v>11000</v>
      </c>
      <c r="R76" s="1">
        <v>470</v>
      </c>
      <c r="S76" s="6">
        <v>4.2727272727272725E-2</v>
      </c>
      <c r="T76" s="1">
        <v>17</v>
      </c>
    </row>
    <row r="77" spans="1:20" ht="15.75" customHeight="1" x14ac:dyDescent="0.2">
      <c r="A77" s="1">
        <v>119</v>
      </c>
      <c r="B77" s="1" t="s">
        <v>47</v>
      </c>
      <c r="C77" s="1" t="s">
        <v>24</v>
      </c>
      <c r="D77" s="1">
        <v>60</v>
      </c>
      <c r="E77" s="5">
        <v>184.5</v>
      </c>
      <c r="F77" s="5">
        <v>184</v>
      </c>
      <c r="G77" s="1">
        <v>10000</v>
      </c>
      <c r="H77" s="1">
        <v>9081</v>
      </c>
      <c r="I77" s="1">
        <v>242.78333333333333</v>
      </c>
      <c r="J77" s="1">
        <v>150</v>
      </c>
      <c r="K77" s="1" t="s">
        <v>22</v>
      </c>
      <c r="L77" s="5">
        <v>392.7833333333333</v>
      </c>
      <c r="N77" s="5">
        <v>821.2833333333333</v>
      </c>
      <c r="O77" s="1">
        <v>19</v>
      </c>
      <c r="Q77" s="1">
        <v>9715</v>
      </c>
      <c r="R77" s="1">
        <v>634</v>
      </c>
      <c r="S77" s="6">
        <v>6.5259907359752956E-2</v>
      </c>
      <c r="T77" s="1">
        <v>23</v>
      </c>
    </row>
    <row r="78" spans="1:20" ht="15.75" customHeight="1" x14ac:dyDescent="0.2">
      <c r="A78" s="1">
        <v>120</v>
      </c>
      <c r="B78" s="1" t="s">
        <v>69</v>
      </c>
      <c r="C78" s="1" t="s">
        <v>35</v>
      </c>
      <c r="D78" s="1">
        <v>60</v>
      </c>
      <c r="E78" s="5">
        <v>188</v>
      </c>
      <c r="F78" s="5">
        <v>234</v>
      </c>
      <c r="G78" s="1">
        <v>10000</v>
      </c>
      <c r="H78" s="1">
        <v>4091.207349081365</v>
      </c>
      <c r="I78" s="1">
        <v>0</v>
      </c>
      <c r="J78" s="1">
        <v>150</v>
      </c>
      <c r="K78" s="1" t="s">
        <v>22</v>
      </c>
      <c r="L78" s="5">
        <v>150</v>
      </c>
      <c r="M78" s="1">
        <v>50</v>
      </c>
      <c r="N78" s="5">
        <v>682</v>
      </c>
      <c r="O78" s="1">
        <v>39</v>
      </c>
      <c r="Q78" s="1">
        <v>10000</v>
      </c>
      <c r="R78" s="1">
        <v>5908.7926509186345</v>
      </c>
      <c r="S78" s="6">
        <v>0.5908792650918635</v>
      </c>
      <c r="T78" s="1">
        <v>58</v>
      </c>
    </row>
    <row r="79" spans="1:20" ht="15.75" customHeight="1" x14ac:dyDescent="0.2">
      <c r="A79" s="1">
        <v>121</v>
      </c>
      <c r="B79" s="1" t="s">
        <v>46</v>
      </c>
      <c r="C79" s="1" t="s">
        <v>28</v>
      </c>
      <c r="D79" s="1">
        <v>60</v>
      </c>
      <c r="E79" s="5">
        <v>155.66666666666666</v>
      </c>
      <c r="F79" s="5">
        <v>175</v>
      </c>
      <c r="G79" s="1">
        <v>30000</v>
      </c>
      <c r="H79" s="1">
        <v>26937</v>
      </c>
      <c r="I79" s="1">
        <v>230.88333333333333</v>
      </c>
      <c r="J79" s="1">
        <v>150</v>
      </c>
      <c r="K79" s="1" t="s">
        <v>22</v>
      </c>
      <c r="L79" s="5">
        <v>380.88333333333333</v>
      </c>
      <c r="M79" s="1">
        <v>50</v>
      </c>
      <c r="N79" s="5">
        <v>821.55</v>
      </c>
      <c r="O79" s="1">
        <v>18</v>
      </c>
      <c r="Q79" s="1">
        <v>26666</v>
      </c>
      <c r="R79" s="1">
        <v>271</v>
      </c>
      <c r="S79" s="6">
        <v>1.0162754068851721E-2</v>
      </c>
      <c r="T79" s="1">
        <v>7</v>
      </c>
    </row>
    <row r="80" spans="1:20" ht="15.75" customHeight="1" x14ac:dyDescent="0.2">
      <c r="A80" s="1">
        <v>122</v>
      </c>
      <c r="B80" s="1" t="s">
        <v>53</v>
      </c>
      <c r="C80" s="1" t="s">
        <v>24</v>
      </c>
      <c r="D80" s="1">
        <v>60</v>
      </c>
      <c r="E80" s="5">
        <v>112</v>
      </c>
      <c r="F80" s="5">
        <v>187</v>
      </c>
      <c r="G80" s="1">
        <v>10000</v>
      </c>
      <c r="H80" s="1">
        <v>9318</v>
      </c>
      <c r="I80" s="1">
        <v>270.43333333333334</v>
      </c>
      <c r="J80" s="1">
        <v>150</v>
      </c>
      <c r="K80" s="1" t="s">
        <v>22</v>
      </c>
      <c r="L80" s="5">
        <v>420.43333333333334</v>
      </c>
      <c r="N80" s="5">
        <v>779.43333333333339</v>
      </c>
      <c r="O80" s="1">
        <v>24</v>
      </c>
      <c r="Q80" s="1">
        <v>10041</v>
      </c>
      <c r="R80" s="1">
        <v>723</v>
      </c>
      <c r="S80" s="6">
        <v>7.2004780400358528E-2</v>
      </c>
      <c r="T80" s="1">
        <v>25</v>
      </c>
    </row>
    <row r="81" spans="1:20" ht="15.75" customHeight="1" x14ac:dyDescent="0.2">
      <c r="A81" s="1">
        <v>125</v>
      </c>
      <c r="B81" s="1" t="s">
        <v>101</v>
      </c>
      <c r="C81" s="1" t="s">
        <v>35</v>
      </c>
      <c r="D81" s="1">
        <v>60</v>
      </c>
      <c r="E81" s="5">
        <v>182</v>
      </c>
      <c r="F81" s="5">
        <v>171</v>
      </c>
      <c r="G81" s="1">
        <v>10000</v>
      </c>
      <c r="H81" s="1">
        <v>0</v>
      </c>
      <c r="I81" s="1">
        <v>0</v>
      </c>
      <c r="J81" s="1">
        <v>0</v>
      </c>
      <c r="K81" s="1" t="s">
        <v>102</v>
      </c>
      <c r="L81" s="5">
        <v>0</v>
      </c>
      <c r="M81" s="1">
        <v>50</v>
      </c>
      <c r="N81" s="5">
        <v>463</v>
      </c>
      <c r="O81" s="1">
        <v>67</v>
      </c>
      <c r="Q81" s="1">
        <v>12664</v>
      </c>
      <c r="R81" s="1">
        <v>12664</v>
      </c>
      <c r="S81" s="6">
        <v>1</v>
      </c>
      <c r="T81" s="1">
        <v>63</v>
      </c>
    </row>
    <row r="82" spans="1:20" ht="15.75" customHeight="1" x14ac:dyDescent="0.2">
      <c r="A82" s="1">
        <v>127</v>
      </c>
      <c r="B82" s="1" t="s">
        <v>52</v>
      </c>
      <c r="C82" s="1" t="s">
        <v>21</v>
      </c>
      <c r="D82" s="1">
        <v>60</v>
      </c>
      <c r="E82" s="5">
        <v>142.5</v>
      </c>
      <c r="F82" s="5">
        <v>223</v>
      </c>
      <c r="G82" s="1">
        <v>30000</v>
      </c>
      <c r="H82" s="1">
        <v>33649</v>
      </c>
      <c r="I82" s="1">
        <v>208.09444444444443</v>
      </c>
      <c r="J82" s="1">
        <v>150</v>
      </c>
      <c r="K82" s="1" t="s">
        <v>22</v>
      </c>
      <c r="L82" s="5">
        <v>358.09444444444443</v>
      </c>
      <c r="N82" s="5">
        <v>783.59444444444443</v>
      </c>
      <c r="O82" s="1">
        <v>23</v>
      </c>
      <c r="Q82" s="1">
        <v>28000</v>
      </c>
      <c r="R82" s="1">
        <v>5649</v>
      </c>
      <c r="S82" s="6">
        <v>0.20175000000000001</v>
      </c>
      <c r="T82" s="1">
        <v>47</v>
      </c>
    </row>
    <row r="83" spans="1:20" ht="15.75" customHeight="1" x14ac:dyDescent="0.2">
      <c r="A83" s="1">
        <v>128</v>
      </c>
      <c r="B83" s="1" t="s">
        <v>123</v>
      </c>
      <c r="C83" s="1" t="s">
        <v>24</v>
      </c>
      <c r="D83" s="1">
        <v>60</v>
      </c>
      <c r="E83" s="5">
        <v>0</v>
      </c>
      <c r="F83" s="5">
        <v>174</v>
      </c>
      <c r="G83" s="1">
        <v>10000</v>
      </c>
      <c r="H83" s="1">
        <v>7211</v>
      </c>
      <c r="I83" s="1">
        <v>24.616666666666674</v>
      </c>
      <c r="J83" s="1">
        <v>0</v>
      </c>
      <c r="K83" s="1" t="s">
        <v>41</v>
      </c>
      <c r="L83" s="5">
        <v>24.616666666666674</v>
      </c>
      <c r="N83" s="5">
        <v>258.61666666666667</v>
      </c>
      <c r="O83" s="1">
        <v>85</v>
      </c>
      <c r="Q83" s="1">
        <v>10067</v>
      </c>
      <c r="R83" s="1">
        <v>2856</v>
      </c>
      <c r="S83" s="6">
        <v>0.28369921525777292</v>
      </c>
      <c r="T83" s="1">
        <v>52</v>
      </c>
    </row>
    <row r="84" spans="1:20" ht="15.75" customHeight="1" x14ac:dyDescent="0.2">
      <c r="A84" s="1">
        <v>133</v>
      </c>
      <c r="B84" s="1" t="s">
        <v>20</v>
      </c>
      <c r="C84" s="1" t="s">
        <v>21</v>
      </c>
      <c r="D84" s="1">
        <v>60</v>
      </c>
      <c r="E84" s="5">
        <v>198.33333333333334</v>
      </c>
      <c r="F84" s="5">
        <v>240</v>
      </c>
      <c r="G84" s="1">
        <v>30000</v>
      </c>
      <c r="H84" s="1">
        <v>29933</v>
      </c>
      <c r="I84" s="1">
        <v>347.39444444444445</v>
      </c>
      <c r="J84" s="1">
        <v>150</v>
      </c>
      <c r="K84" s="1" t="s">
        <v>22</v>
      </c>
      <c r="L84" s="5">
        <v>497.39444444444445</v>
      </c>
      <c r="M84" s="1">
        <v>50</v>
      </c>
      <c r="N84" s="5">
        <v>1045.7277777777779</v>
      </c>
      <c r="O84" s="1">
        <v>1</v>
      </c>
      <c r="Q84" s="1">
        <v>30000</v>
      </c>
      <c r="R84" s="1">
        <v>67</v>
      </c>
      <c r="S84" s="6">
        <v>2.2333333333333333E-3</v>
      </c>
      <c r="T84" s="1">
        <v>3</v>
      </c>
    </row>
    <row r="85" spans="1:20" ht="15.75" customHeight="1" x14ac:dyDescent="0.2">
      <c r="A85" s="1">
        <v>134</v>
      </c>
      <c r="B85" s="1" t="s">
        <v>43</v>
      </c>
      <c r="C85" s="1" t="s">
        <v>44</v>
      </c>
      <c r="D85" s="1">
        <v>60</v>
      </c>
      <c r="E85" s="5">
        <v>153.33333333333334</v>
      </c>
      <c r="F85" s="5">
        <v>158.5</v>
      </c>
      <c r="G85" s="1">
        <v>30000</v>
      </c>
      <c r="H85" s="1">
        <v>28878</v>
      </c>
      <c r="I85" s="1">
        <v>306.36666666666667</v>
      </c>
      <c r="J85" s="1">
        <v>150</v>
      </c>
      <c r="K85" s="1" t="s">
        <v>22</v>
      </c>
      <c r="L85" s="5">
        <v>456.36666666666667</v>
      </c>
      <c r="N85" s="5">
        <v>828.2</v>
      </c>
      <c r="O85" s="1">
        <v>16</v>
      </c>
      <c r="Q85" s="1">
        <v>30000</v>
      </c>
      <c r="R85" s="1">
        <v>1122</v>
      </c>
      <c r="S85" s="6">
        <v>3.7400000000000003E-2</v>
      </c>
      <c r="T85" s="1">
        <v>14</v>
      </c>
    </row>
    <row r="86" spans="1:20" ht="15.75" customHeight="1" x14ac:dyDescent="0.2">
      <c r="A86" s="1">
        <v>135</v>
      </c>
      <c r="B86" s="1" t="s">
        <v>67</v>
      </c>
      <c r="C86" s="1" t="s">
        <v>24</v>
      </c>
      <c r="D86" s="1">
        <v>60</v>
      </c>
      <c r="E86" s="5">
        <v>139</v>
      </c>
      <c r="F86" s="5">
        <v>147</v>
      </c>
      <c r="G86" s="1">
        <v>10000</v>
      </c>
      <c r="H86" s="1">
        <v>11293</v>
      </c>
      <c r="I86" s="1">
        <v>199.15</v>
      </c>
      <c r="J86" s="1">
        <v>150</v>
      </c>
      <c r="K86" s="1" t="s">
        <v>26</v>
      </c>
      <c r="L86" s="5">
        <v>349.15</v>
      </c>
      <c r="N86" s="5">
        <v>695.15</v>
      </c>
      <c r="O86" s="1">
        <v>37</v>
      </c>
      <c r="Q86" s="1">
        <v>10200</v>
      </c>
      <c r="R86" s="1">
        <v>1093</v>
      </c>
      <c r="S86" s="6">
        <v>0.10715686274509804</v>
      </c>
      <c r="T86" s="1">
        <v>33</v>
      </c>
    </row>
    <row r="87" spans="1:20" ht="15.75" customHeight="1" x14ac:dyDescent="0.2">
      <c r="A87" s="1">
        <v>136</v>
      </c>
      <c r="B87" s="1" t="s">
        <v>130</v>
      </c>
      <c r="C87" s="1" t="s">
        <v>24</v>
      </c>
      <c r="D87" s="1">
        <v>60</v>
      </c>
      <c r="E87" s="5">
        <v>0</v>
      </c>
      <c r="F87" s="5">
        <v>0</v>
      </c>
      <c r="G87" s="1">
        <v>10000</v>
      </c>
      <c r="H87" s="1">
        <v>0</v>
      </c>
      <c r="I87" s="1">
        <v>0</v>
      </c>
      <c r="J87" s="1">
        <v>0</v>
      </c>
      <c r="K87" s="1" t="s">
        <v>94</v>
      </c>
      <c r="L87" s="5">
        <v>0</v>
      </c>
      <c r="M87" s="1">
        <v>50</v>
      </c>
      <c r="N87" s="5">
        <v>110</v>
      </c>
      <c r="O87" s="1">
        <v>98</v>
      </c>
      <c r="Q87" s="1">
        <v>0.1</v>
      </c>
      <c r="R87" s="1">
        <v>0.1</v>
      </c>
      <c r="S87" s="6">
        <v>1</v>
      </c>
      <c r="T87" s="1">
        <v>63</v>
      </c>
    </row>
    <row r="88" spans="1:20" ht="15.75" customHeight="1" x14ac:dyDescent="0.2">
      <c r="A88" s="1">
        <v>137</v>
      </c>
      <c r="B88" s="1" t="s">
        <v>29</v>
      </c>
      <c r="C88" s="1" t="s">
        <v>24</v>
      </c>
      <c r="D88" s="1">
        <v>60</v>
      </c>
      <c r="E88" s="5">
        <v>166</v>
      </c>
      <c r="F88" s="5">
        <v>216</v>
      </c>
      <c r="G88" s="1">
        <v>10000</v>
      </c>
      <c r="H88" s="1">
        <v>10321</v>
      </c>
      <c r="I88" s="1">
        <v>312.55</v>
      </c>
      <c r="J88" s="1">
        <v>150</v>
      </c>
      <c r="K88" s="1" t="s">
        <v>22</v>
      </c>
      <c r="L88" s="5">
        <v>462.55</v>
      </c>
      <c r="M88" s="1">
        <v>50</v>
      </c>
      <c r="N88" s="5">
        <v>954.55</v>
      </c>
      <c r="O88" s="1">
        <v>5</v>
      </c>
      <c r="Q88" s="1">
        <v>9500</v>
      </c>
      <c r="R88" s="1">
        <v>821</v>
      </c>
      <c r="S88" s="6">
        <v>8.6421052631578954E-2</v>
      </c>
      <c r="T88" s="1">
        <v>30</v>
      </c>
    </row>
    <row r="89" spans="1:20" ht="15.75" customHeight="1" x14ac:dyDescent="0.2">
      <c r="A89" s="1">
        <v>139</v>
      </c>
      <c r="B89" s="1" t="s">
        <v>97</v>
      </c>
      <c r="C89" s="1" t="s">
        <v>44</v>
      </c>
      <c r="D89" s="1">
        <v>60</v>
      </c>
      <c r="E89" s="5">
        <v>179</v>
      </c>
      <c r="F89" s="5">
        <v>188</v>
      </c>
      <c r="G89" s="1">
        <v>30000</v>
      </c>
      <c r="H89" s="1">
        <v>0</v>
      </c>
      <c r="I89" s="1">
        <v>0</v>
      </c>
      <c r="J89" s="1">
        <v>0</v>
      </c>
      <c r="K89" s="1" t="s">
        <v>94</v>
      </c>
      <c r="L89" s="5">
        <v>0</v>
      </c>
      <c r="M89" s="1">
        <v>50</v>
      </c>
      <c r="N89" s="5">
        <v>477</v>
      </c>
      <c r="O89" s="1">
        <v>63</v>
      </c>
      <c r="Q89" s="1">
        <v>0.1</v>
      </c>
      <c r="R89" s="1">
        <v>0.1</v>
      </c>
      <c r="S89" s="6">
        <v>1</v>
      </c>
      <c r="T89" s="1">
        <v>63</v>
      </c>
    </row>
    <row r="90" spans="1:20" ht="15.75" customHeight="1" x14ac:dyDescent="0.2">
      <c r="A90" s="1">
        <v>145</v>
      </c>
      <c r="B90" s="1" t="s">
        <v>55</v>
      </c>
      <c r="C90" s="1" t="s">
        <v>24</v>
      </c>
      <c r="D90" s="1">
        <v>60</v>
      </c>
      <c r="E90" s="5">
        <v>171</v>
      </c>
      <c r="F90" s="5">
        <v>192</v>
      </c>
      <c r="G90" s="1">
        <v>10000</v>
      </c>
      <c r="H90" s="1">
        <v>9590</v>
      </c>
      <c r="I90" s="1">
        <v>302.16666666666669</v>
      </c>
      <c r="J90" s="1">
        <v>0</v>
      </c>
      <c r="K90" s="1" t="s">
        <v>41</v>
      </c>
      <c r="L90" s="5">
        <v>302.16666666666669</v>
      </c>
      <c r="M90" s="1">
        <v>50</v>
      </c>
      <c r="N90" s="5">
        <v>775.16666666666674</v>
      </c>
      <c r="O90" s="1">
        <v>26</v>
      </c>
      <c r="Q90" s="1">
        <v>10700</v>
      </c>
      <c r="R90" s="1">
        <v>1110</v>
      </c>
      <c r="S90" s="6">
        <v>0.10373831775700934</v>
      </c>
      <c r="T90" s="1">
        <v>32</v>
      </c>
    </row>
    <row r="91" spans="1:20" ht="15.75" customHeight="1" x14ac:dyDescent="0.2">
      <c r="A91" s="1">
        <v>147</v>
      </c>
      <c r="B91" s="1" t="s">
        <v>131</v>
      </c>
      <c r="C91" s="1" t="s">
        <v>24</v>
      </c>
      <c r="D91" s="1">
        <v>60</v>
      </c>
      <c r="E91" s="5">
        <v>0</v>
      </c>
      <c r="F91" s="5">
        <v>0</v>
      </c>
      <c r="G91" s="1">
        <v>10000</v>
      </c>
      <c r="H91" s="1">
        <v>0</v>
      </c>
      <c r="I91" s="1">
        <v>0</v>
      </c>
      <c r="J91" s="1">
        <v>0</v>
      </c>
      <c r="K91" s="1" t="s">
        <v>94</v>
      </c>
      <c r="L91" s="5">
        <v>0</v>
      </c>
      <c r="N91" s="5">
        <v>60</v>
      </c>
      <c r="O91" s="1">
        <v>99</v>
      </c>
      <c r="S91" s="6"/>
    </row>
    <row r="92" spans="1:20" ht="15.75" customHeight="1" x14ac:dyDescent="0.2">
      <c r="A92" s="1">
        <v>148</v>
      </c>
      <c r="B92" s="1" t="s">
        <v>27</v>
      </c>
      <c r="C92" s="1" t="s">
        <v>28</v>
      </c>
      <c r="D92" s="1">
        <v>60</v>
      </c>
      <c r="E92" s="5">
        <v>174.25</v>
      </c>
      <c r="F92" s="5">
        <v>237.75</v>
      </c>
      <c r="G92" s="1">
        <v>30000</v>
      </c>
      <c r="H92" s="1">
        <v>28997</v>
      </c>
      <c r="I92" s="1">
        <v>310.99444444444447</v>
      </c>
      <c r="J92" s="1">
        <v>150</v>
      </c>
      <c r="K92" s="1" t="s">
        <v>22</v>
      </c>
      <c r="L92" s="5">
        <v>460.99444444444447</v>
      </c>
      <c r="M92" s="1">
        <v>50</v>
      </c>
      <c r="N92" s="5">
        <v>982.99444444444453</v>
      </c>
      <c r="O92" s="1">
        <v>4</v>
      </c>
      <c r="Q92" s="1">
        <v>29750</v>
      </c>
      <c r="R92" s="1">
        <v>753</v>
      </c>
      <c r="S92" s="6">
        <v>2.5310924369747897E-2</v>
      </c>
      <c r="T92" s="1">
        <v>9</v>
      </c>
    </row>
    <row r="93" spans="1:20" ht="15.75" customHeight="1" x14ac:dyDescent="0.2">
      <c r="A93" s="1">
        <v>149</v>
      </c>
      <c r="B93" s="1" t="s">
        <v>100</v>
      </c>
      <c r="C93" s="1" t="s">
        <v>60</v>
      </c>
      <c r="D93" s="1">
        <v>60</v>
      </c>
      <c r="E93" s="5">
        <v>169.33333333333331</v>
      </c>
      <c r="F93" s="5">
        <v>186</v>
      </c>
      <c r="G93" s="1">
        <v>10000</v>
      </c>
      <c r="H93" s="1">
        <v>0</v>
      </c>
      <c r="I93" s="1">
        <v>0</v>
      </c>
      <c r="J93" s="1">
        <v>0</v>
      </c>
      <c r="K93" s="1" t="s">
        <v>94</v>
      </c>
      <c r="L93" s="5">
        <v>0</v>
      </c>
      <c r="M93" s="1">
        <v>50</v>
      </c>
      <c r="N93" s="5">
        <v>465.33333333333331</v>
      </c>
      <c r="O93" s="1">
        <v>66</v>
      </c>
      <c r="Q93" s="1">
        <v>10304</v>
      </c>
      <c r="R93" s="1">
        <v>10304</v>
      </c>
      <c r="S93" s="6">
        <v>1</v>
      </c>
      <c r="T93" s="1">
        <v>63</v>
      </c>
    </row>
    <row r="94" spans="1:20" ht="15.75" customHeight="1" x14ac:dyDescent="0.2">
      <c r="A94" s="1">
        <v>152</v>
      </c>
      <c r="B94" s="1" t="s">
        <v>85</v>
      </c>
      <c r="C94" s="1" t="s">
        <v>21</v>
      </c>
      <c r="D94" s="1">
        <v>60</v>
      </c>
      <c r="E94" s="5">
        <v>169.5</v>
      </c>
      <c r="F94" s="5">
        <v>165</v>
      </c>
      <c r="G94" s="1">
        <v>30000</v>
      </c>
      <c r="H94" s="1">
        <v>0</v>
      </c>
      <c r="I94" s="1">
        <v>0</v>
      </c>
      <c r="J94" s="1">
        <v>150</v>
      </c>
      <c r="K94" s="1" t="s">
        <v>22</v>
      </c>
      <c r="L94" s="5">
        <v>150</v>
      </c>
      <c r="N94" s="5">
        <v>544.5</v>
      </c>
      <c r="O94" s="1">
        <v>54</v>
      </c>
      <c r="Q94" s="1">
        <v>0.1</v>
      </c>
      <c r="R94" s="1">
        <v>0.1</v>
      </c>
      <c r="S94" s="6">
        <v>1</v>
      </c>
      <c r="T94" s="1">
        <v>63</v>
      </c>
    </row>
    <row r="95" spans="1:20" ht="15.75" customHeight="1" x14ac:dyDescent="0.2">
      <c r="E95" s="5"/>
      <c r="F95" s="5"/>
      <c r="L95" s="5"/>
      <c r="N95" s="5"/>
      <c r="S95" s="6"/>
    </row>
    <row r="96" spans="1:20" ht="15.75" customHeight="1" x14ac:dyDescent="0.2">
      <c r="E96" s="5"/>
      <c r="F96" s="5"/>
      <c r="L96" s="5"/>
      <c r="N96" s="5"/>
      <c r="S96" s="6"/>
    </row>
    <row r="97" spans="5:19" ht="15.75" customHeight="1" x14ac:dyDescent="0.2">
      <c r="E97" s="5"/>
      <c r="F97" s="5"/>
      <c r="L97" s="5"/>
      <c r="N97" s="5"/>
      <c r="S97" s="6"/>
    </row>
    <row r="98" spans="5:19" ht="15.75" customHeight="1" x14ac:dyDescent="0.2">
      <c r="E98" s="5"/>
      <c r="F98" s="5"/>
      <c r="L98" s="5"/>
      <c r="N98" s="5"/>
      <c r="S98" s="6"/>
    </row>
    <row r="99" spans="5:19" ht="15.75" customHeight="1" x14ac:dyDescent="0.2">
      <c r="E99" s="5"/>
      <c r="F99" s="5"/>
      <c r="L99" s="5"/>
      <c r="N99" s="5"/>
      <c r="S99" s="6"/>
    </row>
    <row r="100" spans="5:19" ht="15.75" customHeight="1" x14ac:dyDescent="0.2">
      <c r="E100" s="5"/>
      <c r="F100" s="5"/>
      <c r="L100" s="5"/>
      <c r="N100" s="5"/>
      <c r="S100" s="6"/>
    </row>
    <row r="101" spans="5:19" ht="15.75" customHeight="1" x14ac:dyDescent="0.2">
      <c r="E101" s="5"/>
      <c r="F101" s="5"/>
      <c r="L101" s="5"/>
      <c r="N101" s="5"/>
      <c r="S101" s="6"/>
    </row>
    <row r="102" spans="5:19" ht="15.75" customHeight="1" x14ac:dyDescent="0.2">
      <c r="E102" s="5"/>
      <c r="F102" s="5"/>
      <c r="L102" s="5"/>
      <c r="N102" s="5"/>
      <c r="S102" s="6"/>
    </row>
    <row r="103" spans="5:19" ht="15.75" customHeight="1" x14ac:dyDescent="0.2">
      <c r="E103" s="5"/>
      <c r="F103" s="5"/>
      <c r="L103" s="5"/>
      <c r="N103" s="5"/>
      <c r="S103" s="6"/>
    </row>
    <row r="104" spans="5:19" ht="15.75" customHeight="1" x14ac:dyDescent="0.2">
      <c r="E104" s="5"/>
      <c r="F104" s="5"/>
      <c r="L104" s="5"/>
      <c r="N104" s="5"/>
      <c r="S104" s="6"/>
    </row>
    <row r="105" spans="5:19" ht="15.75" customHeight="1" x14ac:dyDescent="0.2">
      <c r="E105" s="5"/>
      <c r="F105" s="5"/>
      <c r="L105" s="5"/>
      <c r="N105" s="5"/>
      <c r="S105" s="6"/>
    </row>
    <row r="106" spans="5:19" ht="15.75" customHeight="1" x14ac:dyDescent="0.2">
      <c r="E106" s="5"/>
      <c r="F106" s="5"/>
      <c r="L106" s="5"/>
      <c r="N106" s="5"/>
      <c r="S106" s="6"/>
    </row>
    <row r="107" spans="5:19" ht="15.75" customHeight="1" x14ac:dyDescent="0.2">
      <c r="E107" s="5"/>
      <c r="F107" s="5"/>
      <c r="L107" s="5"/>
      <c r="N107" s="5"/>
      <c r="S107" s="6"/>
    </row>
    <row r="108" spans="5:19" ht="15.75" customHeight="1" x14ac:dyDescent="0.2">
      <c r="E108" s="5"/>
      <c r="F108" s="5"/>
      <c r="L108" s="5"/>
      <c r="N108" s="5"/>
      <c r="S108" s="6"/>
    </row>
    <row r="109" spans="5:19" ht="15.75" customHeight="1" x14ac:dyDescent="0.2">
      <c r="E109" s="5"/>
      <c r="F109" s="5"/>
      <c r="L109" s="5"/>
      <c r="N109" s="5"/>
      <c r="S109" s="6"/>
    </row>
    <row r="110" spans="5:19" ht="15.75" customHeight="1" x14ac:dyDescent="0.2">
      <c r="E110" s="5"/>
      <c r="F110" s="5"/>
      <c r="L110" s="5"/>
      <c r="N110" s="5"/>
      <c r="S110" s="6"/>
    </row>
    <row r="111" spans="5:19" ht="15.75" customHeight="1" x14ac:dyDescent="0.2">
      <c r="E111" s="5"/>
      <c r="F111" s="5"/>
      <c r="L111" s="5"/>
      <c r="N111" s="5"/>
      <c r="S111" s="6"/>
    </row>
    <row r="112" spans="5:19" ht="15.75" customHeight="1" x14ac:dyDescent="0.2">
      <c r="E112" s="5"/>
      <c r="F112" s="5"/>
      <c r="L112" s="5"/>
      <c r="N112" s="5"/>
      <c r="S112" s="6"/>
    </row>
    <row r="113" spans="5:19" ht="15.75" customHeight="1" x14ac:dyDescent="0.2">
      <c r="E113" s="5"/>
      <c r="F113" s="5"/>
      <c r="L113" s="5"/>
      <c r="N113" s="5"/>
      <c r="S113" s="6"/>
    </row>
    <row r="114" spans="5:19" ht="15.75" customHeight="1" x14ac:dyDescent="0.2">
      <c r="E114" s="5"/>
      <c r="F114" s="5"/>
      <c r="L114" s="5"/>
      <c r="N114" s="5"/>
      <c r="S114" s="6"/>
    </row>
    <row r="115" spans="5:19" ht="15.75" customHeight="1" x14ac:dyDescent="0.2">
      <c r="E115" s="5"/>
      <c r="F115" s="5"/>
      <c r="L115" s="5"/>
      <c r="N115" s="5"/>
      <c r="S115" s="6"/>
    </row>
    <row r="116" spans="5:19" ht="15.75" customHeight="1" x14ac:dyDescent="0.2">
      <c r="E116" s="5"/>
      <c r="F116" s="5"/>
      <c r="L116" s="5"/>
      <c r="N116" s="5"/>
      <c r="S116" s="6"/>
    </row>
    <row r="117" spans="5:19" ht="15.75" customHeight="1" x14ac:dyDescent="0.2">
      <c r="E117" s="5"/>
      <c r="F117" s="5"/>
      <c r="L117" s="5"/>
      <c r="N117" s="5"/>
      <c r="S117" s="6"/>
    </row>
    <row r="118" spans="5:19" ht="15.75" customHeight="1" x14ac:dyDescent="0.2">
      <c r="E118" s="5"/>
      <c r="F118" s="5"/>
      <c r="L118" s="5"/>
      <c r="N118" s="5"/>
      <c r="S118" s="6"/>
    </row>
    <row r="119" spans="5:19" ht="15.75" customHeight="1" x14ac:dyDescent="0.2">
      <c r="E119" s="5"/>
      <c r="F119" s="5"/>
      <c r="L119" s="5"/>
      <c r="N119" s="5"/>
      <c r="S119" s="6"/>
    </row>
    <row r="120" spans="5:19" ht="15.75" customHeight="1" x14ac:dyDescent="0.2">
      <c r="E120" s="5"/>
      <c r="F120" s="5"/>
      <c r="L120" s="5"/>
      <c r="N120" s="5"/>
      <c r="S120" s="6"/>
    </row>
    <row r="121" spans="5:19" ht="15.75" customHeight="1" x14ac:dyDescent="0.2">
      <c r="E121" s="5"/>
      <c r="F121" s="5"/>
      <c r="L121" s="5"/>
      <c r="N121" s="5"/>
      <c r="S121" s="6"/>
    </row>
    <row r="122" spans="5:19" ht="15.75" customHeight="1" x14ac:dyDescent="0.2">
      <c r="E122" s="5"/>
      <c r="F122" s="5"/>
      <c r="L122" s="5"/>
      <c r="N122" s="5"/>
      <c r="S122" s="6"/>
    </row>
    <row r="123" spans="5:19" ht="15.75" customHeight="1" x14ac:dyDescent="0.2">
      <c r="E123" s="5"/>
      <c r="F123" s="5"/>
      <c r="L123" s="5"/>
      <c r="N123" s="5"/>
      <c r="S123" s="6"/>
    </row>
    <row r="124" spans="5:19" ht="15.75" customHeight="1" x14ac:dyDescent="0.2">
      <c r="E124" s="5"/>
      <c r="F124" s="5"/>
      <c r="L124" s="5"/>
      <c r="N124" s="5"/>
      <c r="S124" s="6"/>
    </row>
    <row r="125" spans="5:19" ht="15.75" customHeight="1" x14ac:dyDescent="0.2">
      <c r="E125" s="5"/>
      <c r="F125" s="5"/>
      <c r="L125" s="5"/>
      <c r="N125" s="5"/>
      <c r="S125" s="6"/>
    </row>
    <row r="126" spans="5:19" ht="15.75" customHeight="1" x14ac:dyDescent="0.2">
      <c r="E126" s="5"/>
      <c r="F126" s="5"/>
      <c r="L126" s="5"/>
      <c r="N126" s="5"/>
      <c r="S126" s="6"/>
    </row>
    <row r="127" spans="5:19" ht="15.75" customHeight="1" x14ac:dyDescent="0.2">
      <c r="E127" s="5"/>
      <c r="F127" s="5"/>
      <c r="L127" s="5"/>
      <c r="N127" s="5"/>
      <c r="S127" s="6"/>
    </row>
    <row r="128" spans="5:19" ht="15.75" customHeight="1" x14ac:dyDescent="0.2">
      <c r="E128" s="5"/>
      <c r="F128" s="5"/>
      <c r="L128" s="5"/>
      <c r="N128" s="5"/>
      <c r="S128" s="6"/>
    </row>
    <row r="129" spans="5:19" ht="15.75" customHeight="1" x14ac:dyDescent="0.2">
      <c r="E129" s="5"/>
      <c r="F129" s="5"/>
      <c r="L129" s="5"/>
      <c r="N129" s="5"/>
      <c r="S129" s="6"/>
    </row>
    <row r="130" spans="5:19" ht="15.75" customHeight="1" x14ac:dyDescent="0.2">
      <c r="E130" s="5"/>
      <c r="F130" s="5"/>
      <c r="L130" s="5"/>
      <c r="N130" s="5"/>
      <c r="S130" s="6"/>
    </row>
    <row r="131" spans="5:19" ht="15.75" customHeight="1" x14ac:dyDescent="0.2">
      <c r="E131" s="5"/>
      <c r="F131" s="5"/>
      <c r="L131" s="5"/>
      <c r="N131" s="5"/>
      <c r="S131" s="6"/>
    </row>
    <row r="132" spans="5:19" ht="15.75" customHeight="1" x14ac:dyDescent="0.2">
      <c r="E132" s="5"/>
      <c r="F132" s="5"/>
      <c r="L132" s="5"/>
      <c r="N132" s="5"/>
      <c r="S132" s="6"/>
    </row>
    <row r="133" spans="5:19" ht="15.75" customHeight="1" x14ac:dyDescent="0.2">
      <c r="E133" s="5"/>
      <c r="F133" s="5"/>
      <c r="L133" s="5"/>
      <c r="N133" s="5"/>
      <c r="S133" s="6"/>
    </row>
    <row r="134" spans="5:19" ht="15.75" customHeight="1" x14ac:dyDescent="0.2">
      <c r="E134" s="5"/>
      <c r="F134" s="5"/>
      <c r="L134" s="5"/>
      <c r="N134" s="5"/>
      <c r="S134" s="6"/>
    </row>
    <row r="135" spans="5:19" ht="15.75" customHeight="1" x14ac:dyDescent="0.2">
      <c r="E135" s="5"/>
      <c r="F135" s="5"/>
      <c r="L135" s="5"/>
      <c r="N135" s="5"/>
      <c r="S135" s="6"/>
    </row>
    <row r="136" spans="5:19" ht="15.75" customHeight="1" x14ac:dyDescent="0.2">
      <c r="E136" s="5"/>
      <c r="F136" s="5"/>
      <c r="L136" s="5"/>
      <c r="N136" s="5"/>
      <c r="S136" s="6"/>
    </row>
    <row r="137" spans="5:19" ht="15.75" customHeight="1" x14ac:dyDescent="0.2">
      <c r="E137" s="5"/>
      <c r="F137" s="5"/>
      <c r="L137" s="5"/>
      <c r="N137" s="5"/>
      <c r="S137" s="6"/>
    </row>
    <row r="138" spans="5:19" ht="15.75" customHeight="1" x14ac:dyDescent="0.2">
      <c r="E138" s="5"/>
      <c r="F138" s="5"/>
      <c r="L138" s="5"/>
      <c r="N138" s="5"/>
      <c r="S138" s="6"/>
    </row>
    <row r="139" spans="5:19" ht="15.75" customHeight="1" x14ac:dyDescent="0.2">
      <c r="E139" s="5"/>
      <c r="F139" s="5"/>
      <c r="L139" s="5"/>
      <c r="N139" s="5"/>
      <c r="S139" s="6"/>
    </row>
    <row r="140" spans="5:19" ht="15.75" customHeight="1" x14ac:dyDescent="0.2">
      <c r="E140" s="5"/>
      <c r="F140" s="5"/>
      <c r="L140" s="5"/>
      <c r="N140" s="5"/>
      <c r="S140" s="6"/>
    </row>
    <row r="141" spans="5:19" ht="15.75" customHeight="1" x14ac:dyDescent="0.2">
      <c r="E141" s="5"/>
      <c r="F141" s="5"/>
      <c r="L141" s="5"/>
      <c r="N141" s="5"/>
      <c r="S141" s="6"/>
    </row>
    <row r="142" spans="5:19" ht="15.75" customHeight="1" x14ac:dyDescent="0.2">
      <c r="E142" s="5"/>
      <c r="F142" s="5"/>
      <c r="L142" s="5"/>
      <c r="N142" s="5"/>
      <c r="S142" s="6"/>
    </row>
    <row r="143" spans="5:19" ht="15.75" customHeight="1" x14ac:dyDescent="0.2">
      <c r="E143" s="5"/>
      <c r="F143" s="5"/>
      <c r="L143" s="5"/>
      <c r="N143" s="5"/>
      <c r="S143" s="6"/>
    </row>
    <row r="144" spans="5:19" ht="15.75" customHeight="1" x14ac:dyDescent="0.2">
      <c r="E144" s="5"/>
      <c r="F144" s="5"/>
      <c r="L144" s="5"/>
      <c r="N144" s="5"/>
      <c r="S144" s="6"/>
    </row>
    <row r="145" spans="5:19" ht="15.75" customHeight="1" x14ac:dyDescent="0.2">
      <c r="E145" s="5"/>
      <c r="F145" s="5"/>
      <c r="L145" s="5"/>
      <c r="N145" s="5"/>
      <c r="S145" s="6"/>
    </row>
    <row r="146" spans="5:19" ht="15.75" customHeight="1" x14ac:dyDescent="0.2">
      <c r="E146" s="5"/>
      <c r="F146" s="5"/>
      <c r="L146" s="5"/>
      <c r="N146" s="5"/>
      <c r="S146" s="6"/>
    </row>
    <row r="147" spans="5:19" ht="15.75" customHeight="1" x14ac:dyDescent="0.2">
      <c r="E147" s="5"/>
      <c r="F147" s="5"/>
      <c r="L147" s="5"/>
      <c r="N147" s="5"/>
      <c r="S147" s="6"/>
    </row>
    <row r="148" spans="5:19" ht="15.75" customHeight="1" x14ac:dyDescent="0.2">
      <c r="E148" s="5"/>
      <c r="F148" s="5"/>
      <c r="L148" s="5"/>
      <c r="N148" s="5"/>
      <c r="S148" s="6"/>
    </row>
    <row r="149" spans="5:19" ht="15.75" customHeight="1" x14ac:dyDescent="0.2">
      <c r="E149" s="5"/>
      <c r="F149" s="5"/>
      <c r="L149" s="5"/>
      <c r="N149" s="5"/>
      <c r="S149" s="6"/>
    </row>
    <row r="150" spans="5:19" ht="15.75" customHeight="1" x14ac:dyDescent="0.2">
      <c r="E150" s="5"/>
      <c r="F150" s="5"/>
      <c r="L150" s="5"/>
      <c r="N150" s="5"/>
      <c r="S150" s="6"/>
    </row>
    <row r="151" spans="5:19" ht="15.75" customHeight="1" x14ac:dyDescent="0.2">
      <c r="E151" s="5"/>
      <c r="F151" s="5"/>
      <c r="L151" s="5"/>
      <c r="N151" s="5"/>
      <c r="S151" s="6"/>
    </row>
    <row r="152" spans="5:19" ht="15.75" customHeight="1" x14ac:dyDescent="0.2">
      <c r="E152" s="5"/>
      <c r="F152" s="5"/>
      <c r="L152" s="5"/>
      <c r="N152" s="5"/>
      <c r="S152" s="6"/>
    </row>
    <row r="153" spans="5:19" ht="15.75" customHeight="1" x14ac:dyDescent="0.2">
      <c r="E153" s="5"/>
      <c r="F153" s="5"/>
      <c r="L153" s="5"/>
      <c r="N153" s="5"/>
      <c r="S153" s="6"/>
    </row>
    <row r="154" spans="5:19" ht="15.75" customHeight="1" x14ac:dyDescent="0.2">
      <c r="E154" s="5"/>
      <c r="F154" s="5"/>
      <c r="L154" s="5"/>
      <c r="N154" s="5"/>
      <c r="S154" s="6"/>
    </row>
    <row r="155" spans="5:19" ht="15.75" customHeight="1" x14ac:dyDescent="0.2">
      <c r="E155" s="5"/>
      <c r="F155" s="5"/>
      <c r="L155" s="5"/>
      <c r="N155" s="5"/>
      <c r="S155" s="6"/>
    </row>
    <row r="156" spans="5:19" ht="15.75" customHeight="1" x14ac:dyDescent="0.2">
      <c r="E156" s="5"/>
      <c r="F156" s="5"/>
      <c r="L156" s="5"/>
      <c r="N156" s="5"/>
      <c r="S156" s="6"/>
    </row>
    <row r="157" spans="5:19" ht="15.75" customHeight="1" x14ac:dyDescent="0.2">
      <c r="E157" s="5"/>
      <c r="F157" s="5"/>
      <c r="L157" s="5"/>
      <c r="N157" s="5"/>
      <c r="S157" s="6"/>
    </row>
    <row r="158" spans="5:19" ht="15.75" customHeight="1" x14ac:dyDescent="0.2">
      <c r="E158" s="5"/>
      <c r="F158" s="5"/>
      <c r="L158" s="5"/>
      <c r="N158" s="5"/>
      <c r="S158" s="6"/>
    </row>
    <row r="159" spans="5:19" ht="15.75" customHeight="1" x14ac:dyDescent="0.2">
      <c r="E159" s="5"/>
      <c r="F159" s="5"/>
      <c r="L159" s="5"/>
      <c r="N159" s="5"/>
      <c r="S159" s="6"/>
    </row>
    <row r="160" spans="5:19" ht="15.75" customHeight="1" x14ac:dyDescent="0.2">
      <c r="E160" s="5"/>
      <c r="F160" s="5"/>
      <c r="L160" s="5"/>
      <c r="N160" s="5"/>
      <c r="S160" s="6"/>
    </row>
    <row r="161" spans="5:19" ht="15.75" customHeight="1" x14ac:dyDescent="0.2">
      <c r="E161" s="5"/>
      <c r="F161" s="5"/>
      <c r="L161" s="5"/>
      <c r="N161" s="5"/>
      <c r="S161" s="6"/>
    </row>
    <row r="162" spans="5:19" ht="15.75" customHeight="1" x14ac:dyDescent="0.2">
      <c r="E162" s="5"/>
      <c r="F162" s="5"/>
      <c r="L162" s="5"/>
      <c r="N162" s="5"/>
      <c r="S162" s="6"/>
    </row>
    <row r="163" spans="5:19" ht="15.75" customHeight="1" x14ac:dyDescent="0.2">
      <c r="E163" s="5"/>
      <c r="F163" s="5"/>
      <c r="L163" s="5"/>
      <c r="N163" s="5"/>
      <c r="S163" s="6"/>
    </row>
    <row r="164" spans="5:19" ht="15.75" customHeight="1" x14ac:dyDescent="0.2">
      <c r="E164" s="5"/>
      <c r="F164" s="5"/>
      <c r="L164" s="5"/>
      <c r="N164" s="5"/>
      <c r="S164" s="6"/>
    </row>
    <row r="165" spans="5:19" ht="15.75" customHeight="1" x14ac:dyDescent="0.2">
      <c r="E165" s="5"/>
      <c r="F165" s="5"/>
      <c r="L165" s="5"/>
      <c r="N165" s="5"/>
      <c r="S165" s="6"/>
    </row>
    <row r="166" spans="5:19" ht="15.75" customHeight="1" x14ac:dyDescent="0.2">
      <c r="E166" s="5"/>
      <c r="F166" s="5"/>
      <c r="L166" s="5"/>
      <c r="N166" s="5"/>
      <c r="S166" s="6"/>
    </row>
    <row r="167" spans="5:19" ht="15.75" customHeight="1" x14ac:dyDescent="0.2">
      <c r="E167" s="5"/>
      <c r="F167" s="5"/>
      <c r="L167" s="5"/>
      <c r="N167" s="5"/>
      <c r="S167" s="6"/>
    </row>
    <row r="168" spans="5:19" ht="15.75" customHeight="1" x14ac:dyDescent="0.2">
      <c r="E168" s="5"/>
      <c r="F168" s="5"/>
      <c r="L168" s="5"/>
      <c r="N168" s="5"/>
      <c r="S168" s="6"/>
    </row>
    <row r="169" spans="5:19" ht="15.75" customHeight="1" x14ac:dyDescent="0.2">
      <c r="E169" s="5"/>
      <c r="F169" s="5"/>
      <c r="L169" s="5"/>
      <c r="N169" s="5"/>
      <c r="S169" s="6"/>
    </row>
    <row r="170" spans="5:19" ht="15.75" customHeight="1" x14ac:dyDescent="0.2">
      <c r="E170" s="5"/>
      <c r="F170" s="5"/>
      <c r="L170" s="5"/>
      <c r="N170" s="5"/>
      <c r="S170" s="6"/>
    </row>
    <row r="171" spans="5:19" ht="15.75" customHeight="1" x14ac:dyDescent="0.2">
      <c r="E171" s="5"/>
      <c r="F171" s="5"/>
      <c r="L171" s="5"/>
      <c r="N171" s="5"/>
      <c r="S171" s="6"/>
    </row>
    <row r="172" spans="5:19" ht="15.75" customHeight="1" x14ac:dyDescent="0.2">
      <c r="E172" s="5"/>
      <c r="F172" s="5"/>
      <c r="L172" s="5"/>
      <c r="N172" s="5"/>
      <c r="S172" s="6"/>
    </row>
    <row r="173" spans="5:19" ht="15.75" customHeight="1" x14ac:dyDescent="0.2">
      <c r="E173" s="5"/>
      <c r="F173" s="5"/>
      <c r="L173" s="5"/>
      <c r="N173" s="5"/>
      <c r="S173" s="6"/>
    </row>
    <row r="174" spans="5:19" ht="15.75" customHeight="1" x14ac:dyDescent="0.2">
      <c r="E174" s="5"/>
      <c r="F174" s="5"/>
      <c r="L174" s="5"/>
      <c r="N174" s="5"/>
      <c r="S174" s="6"/>
    </row>
    <row r="175" spans="5:19" ht="15.75" customHeight="1" x14ac:dyDescent="0.2">
      <c r="E175" s="5"/>
      <c r="F175" s="5"/>
      <c r="L175" s="5"/>
      <c r="N175" s="5"/>
      <c r="S175" s="6"/>
    </row>
    <row r="176" spans="5:19" ht="15.75" customHeight="1" x14ac:dyDescent="0.2">
      <c r="E176" s="5"/>
      <c r="F176" s="5"/>
      <c r="L176" s="5"/>
      <c r="N176" s="5"/>
      <c r="S176" s="6"/>
    </row>
    <row r="177" spans="5:19" ht="15.75" customHeight="1" x14ac:dyDescent="0.2">
      <c r="E177" s="5"/>
      <c r="F177" s="5"/>
      <c r="L177" s="5"/>
      <c r="N177" s="5"/>
      <c r="S177" s="6"/>
    </row>
    <row r="178" spans="5:19" ht="15.75" customHeight="1" x14ac:dyDescent="0.2">
      <c r="E178" s="5"/>
      <c r="F178" s="5"/>
      <c r="L178" s="5"/>
      <c r="N178" s="5"/>
      <c r="S178" s="6"/>
    </row>
    <row r="179" spans="5:19" ht="15.75" customHeight="1" x14ac:dyDescent="0.2">
      <c r="E179" s="5"/>
      <c r="F179" s="5"/>
      <c r="L179" s="5"/>
      <c r="N179" s="5"/>
      <c r="S179" s="6"/>
    </row>
    <row r="180" spans="5:19" ht="15.75" customHeight="1" x14ac:dyDescent="0.2">
      <c r="E180" s="5"/>
      <c r="F180" s="5"/>
      <c r="L180" s="5"/>
      <c r="N180" s="5"/>
      <c r="S180" s="6"/>
    </row>
    <row r="181" spans="5:19" ht="15.75" customHeight="1" x14ac:dyDescent="0.2">
      <c r="E181" s="5"/>
      <c r="F181" s="5"/>
      <c r="L181" s="5"/>
      <c r="N181" s="5"/>
      <c r="S181" s="6"/>
    </row>
    <row r="182" spans="5:19" ht="15.75" customHeight="1" x14ac:dyDescent="0.2">
      <c r="E182" s="5"/>
      <c r="F182" s="5"/>
      <c r="L182" s="5"/>
      <c r="N182" s="5"/>
      <c r="S182" s="6"/>
    </row>
    <row r="183" spans="5:19" ht="15.75" customHeight="1" x14ac:dyDescent="0.2">
      <c r="E183" s="5"/>
      <c r="F183" s="5"/>
      <c r="L183" s="5"/>
      <c r="N183" s="5"/>
      <c r="S183" s="6"/>
    </row>
    <row r="184" spans="5:19" ht="15.75" customHeight="1" x14ac:dyDescent="0.2">
      <c r="E184" s="5"/>
      <c r="F184" s="5"/>
      <c r="L184" s="5"/>
      <c r="N184" s="5"/>
      <c r="S184" s="6"/>
    </row>
    <row r="185" spans="5:19" ht="15.75" customHeight="1" x14ac:dyDescent="0.2">
      <c r="E185" s="5"/>
      <c r="F185" s="5"/>
      <c r="L185" s="5"/>
      <c r="N185" s="5"/>
      <c r="S185" s="6"/>
    </row>
    <row r="186" spans="5:19" ht="15.75" customHeight="1" x14ac:dyDescent="0.2">
      <c r="E186" s="5"/>
      <c r="F186" s="5"/>
      <c r="L186" s="5"/>
      <c r="N186" s="5"/>
      <c r="S186" s="6"/>
    </row>
    <row r="187" spans="5:19" ht="15.75" customHeight="1" x14ac:dyDescent="0.2">
      <c r="E187" s="5"/>
      <c r="F187" s="5"/>
      <c r="L187" s="5"/>
      <c r="N187" s="5"/>
      <c r="S187" s="6"/>
    </row>
    <row r="188" spans="5:19" ht="15.75" customHeight="1" x14ac:dyDescent="0.2">
      <c r="E188" s="5"/>
      <c r="F188" s="5"/>
      <c r="L188" s="5"/>
      <c r="N188" s="5"/>
      <c r="S188" s="6"/>
    </row>
    <row r="189" spans="5:19" ht="15.75" customHeight="1" x14ac:dyDescent="0.2">
      <c r="E189" s="5"/>
      <c r="F189" s="5"/>
      <c r="L189" s="5"/>
      <c r="N189" s="5"/>
      <c r="S189" s="6"/>
    </row>
    <row r="190" spans="5:19" ht="15.75" customHeight="1" x14ac:dyDescent="0.2">
      <c r="E190" s="5"/>
      <c r="F190" s="5"/>
      <c r="L190" s="5"/>
      <c r="N190" s="5"/>
      <c r="S190" s="6"/>
    </row>
    <row r="191" spans="5:19" ht="15.75" customHeight="1" x14ac:dyDescent="0.2">
      <c r="E191" s="5"/>
      <c r="F191" s="5"/>
      <c r="L191" s="5"/>
      <c r="N191" s="5"/>
      <c r="S191" s="6"/>
    </row>
    <row r="192" spans="5:19" ht="15.75" customHeight="1" x14ac:dyDescent="0.2">
      <c r="E192" s="5"/>
      <c r="F192" s="5"/>
      <c r="L192" s="5"/>
      <c r="N192" s="5"/>
      <c r="S192" s="6"/>
    </row>
    <row r="193" spans="5:19" ht="15.75" customHeight="1" x14ac:dyDescent="0.2">
      <c r="E193" s="5"/>
      <c r="F193" s="5"/>
      <c r="L193" s="5"/>
      <c r="N193" s="5"/>
      <c r="S193" s="6"/>
    </row>
    <row r="194" spans="5:19" ht="15.75" customHeight="1" x14ac:dyDescent="0.2">
      <c r="E194" s="5"/>
      <c r="F194" s="5"/>
      <c r="L194" s="5"/>
      <c r="N194" s="5"/>
      <c r="S194" s="6"/>
    </row>
    <row r="195" spans="5:19" ht="15.75" customHeight="1" x14ac:dyDescent="0.2">
      <c r="E195" s="5"/>
      <c r="F195" s="5"/>
      <c r="L195" s="5"/>
      <c r="N195" s="5"/>
      <c r="S195" s="6"/>
    </row>
    <row r="196" spans="5:19" ht="15.75" customHeight="1" x14ac:dyDescent="0.2">
      <c r="E196" s="5"/>
      <c r="F196" s="5"/>
      <c r="L196" s="5"/>
      <c r="N196" s="5"/>
      <c r="S196" s="6"/>
    </row>
    <row r="197" spans="5:19" ht="15.75" customHeight="1" x14ac:dyDescent="0.2">
      <c r="E197" s="5"/>
      <c r="F197" s="5"/>
      <c r="L197" s="5"/>
      <c r="N197" s="5"/>
      <c r="S197" s="6"/>
    </row>
    <row r="198" spans="5:19" ht="15.75" customHeight="1" x14ac:dyDescent="0.2">
      <c r="E198" s="5"/>
      <c r="F198" s="5"/>
      <c r="L198" s="5"/>
      <c r="N198" s="5"/>
      <c r="S198" s="6"/>
    </row>
    <row r="199" spans="5:19" ht="15.75" customHeight="1" x14ac:dyDescent="0.2">
      <c r="E199" s="5"/>
      <c r="F199" s="5"/>
      <c r="L199" s="5"/>
      <c r="N199" s="5"/>
      <c r="S199" s="6"/>
    </row>
    <row r="200" spans="5:19" ht="15.75" customHeight="1" x14ac:dyDescent="0.2">
      <c r="E200" s="5"/>
      <c r="F200" s="5"/>
      <c r="L200" s="5"/>
      <c r="N200" s="5"/>
      <c r="S200" s="6"/>
    </row>
    <row r="201" spans="5:19" ht="15.75" customHeight="1" x14ac:dyDescent="0.2">
      <c r="E201" s="5"/>
      <c r="F201" s="5"/>
      <c r="L201" s="5"/>
      <c r="N201" s="5"/>
      <c r="S201" s="6"/>
    </row>
    <row r="202" spans="5:19" ht="15.75" customHeight="1" x14ac:dyDescent="0.2">
      <c r="E202" s="5"/>
      <c r="F202" s="5"/>
      <c r="L202" s="5"/>
      <c r="N202" s="5"/>
      <c r="S202" s="6"/>
    </row>
    <row r="203" spans="5:19" ht="15.75" customHeight="1" x14ac:dyDescent="0.2">
      <c r="E203" s="5"/>
      <c r="F203" s="5"/>
      <c r="L203" s="5"/>
      <c r="N203" s="5"/>
      <c r="S203" s="6"/>
    </row>
    <row r="204" spans="5:19" ht="15.75" customHeight="1" x14ac:dyDescent="0.2">
      <c r="E204" s="5"/>
      <c r="F204" s="5"/>
      <c r="L204" s="5"/>
      <c r="N204" s="5"/>
      <c r="S204" s="6"/>
    </row>
    <row r="205" spans="5:19" ht="15.75" customHeight="1" x14ac:dyDescent="0.2">
      <c r="E205" s="5"/>
      <c r="F205" s="5"/>
      <c r="L205" s="5"/>
      <c r="N205" s="5"/>
      <c r="S205" s="6"/>
    </row>
    <row r="206" spans="5:19" ht="15.75" customHeight="1" x14ac:dyDescent="0.2">
      <c r="E206" s="5"/>
      <c r="F206" s="5"/>
      <c r="L206" s="5"/>
      <c r="N206" s="5"/>
      <c r="S206" s="6"/>
    </row>
    <row r="207" spans="5:19" ht="15.75" customHeight="1" x14ac:dyDescent="0.2">
      <c r="E207" s="5"/>
      <c r="F207" s="5"/>
      <c r="L207" s="5"/>
      <c r="N207" s="5"/>
      <c r="S207" s="6"/>
    </row>
    <row r="208" spans="5:19" ht="15.75" customHeight="1" x14ac:dyDescent="0.2">
      <c r="E208" s="5"/>
      <c r="F208" s="5"/>
      <c r="L208" s="5"/>
      <c r="N208" s="5"/>
      <c r="S208" s="6"/>
    </row>
    <row r="209" spans="5:19" ht="15.75" customHeight="1" x14ac:dyDescent="0.2">
      <c r="E209" s="5"/>
      <c r="F209" s="5"/>
      <c r="L209" s="5"/>
      <c r="N209" s="5"/>
      <c r="S209" s="6"/>
    </row>
    <row r="210" spans="5:19" ht="15.75" customHeight="1" x14ac:dyDescent="0.2">
      <c r="E210" s="5"/>
      <c r="F210" s="5"/>
      <c r="L210" s="5"/>
      <c r="N210" s="5"/>
      <c r="S210" s="6"/>
    </row>
    <row r="211" spans="5:19" ht="15.75" customHeight="1" x14ac:dyDescent="0.2">
      <c r="E211" s="5"/>
      <c r="F211" s="5"/>
      <c r="L211" s="5"/>
      <c r="N211" s="5"/>
      <c r="S211" s="6"/>
    </row>
    <row r="212" spans="5:19" ht="15.75" customHeight="1" x14ac:dyDescent="0.2">
      <c r="E212" s="5"/>
      <c r="F212" s="5"/>
      <c r="L212" s="5"/>
      <c r="N212" s="5"/>
      <c r="S212" s="6"/>
    </row>
    <row r="213" spans="5:19" ht="15.75" customHeight="1" x14ac:dyDescent="0.2">
      <c r="E213" s="5"/>
      <c r="F213" s="5"/>
      <c r="L213" s="5"/>
      <c r="N213" s="5"/>
      <c r="S213" s="6"/>
    </row>
    <row r="214" spans="5:19" ht="15.75" customHeight="1" x14ac:dyDescent="0.2">
      <c r="E214" s="5"/>
      <c r="F214" s="5"/>
      <c r="L214" s="5"/>
      <c r="N214" s="5"/>
      <c r="S214" s="6"/>
    </row>
    <row r="215" spans="5:19" ht="15.75" customHeight="1" x14ac:dyDescent="0.2">
      <c r="E215" s="5"/>
      <c r="F215" s="5"/>
      <c r="L215" s="5"/>
      <c r="N215" s="5"/>
      <c r="S215" s="6"/>
    </row>
    <row r="216" spans="5:19" ht="15.75" customHeight="1" x14ac:dyDescent="0.2">
      <c r="E216" s="5"/>
      <c r="F216" s="5"/>
      <c r="L216" s="5"/>
      <c r="N216" s="5"/>
      <c r="S216" s="6"/>
    </row>
    <row r="217" spans="5:19" ht="15.75" customHeight="1" x14ac:dyDescent="0.2">
      <c r="E217" s="5"/>
      <c r="F217" s="5"/>
      <c r="L217" s="5"/>
      <c r="N217" s="5"/>
      <c r="S217" s="6"/>
    </row>
    <row r="218" spans="5:19" ht="15.75" customHeight="1" x14ac:dyDescent="0.2">
      <c r="E218" s="5"/>
      <c r="F218" s="5"/>
      <c r="L218" s="5"/>
      <c r="N218" s="5"/>
      <c r="S218" s="6"/>
    </row>
    <row r="219" spans="5:19" ht="15.75" customHeight="1" x14ac:dyDescent="0.2">
      <c r="E219" s="5"/>
      <c r="F219" s="5"/>
      <c r="L219" s="5"/>
      <c r="N219" s="5"/>
      <c r="S219" s="6"/>
    </row>
    <row r="220" spans="5:19" ht="15.75" customHeight="1" x14ac:dyDescent="0.2">
      <c r="E220" s="5"/>
      <c r="F220" s="5"/>
      <c r="L220" s="5"/>
      <c r="N220" s="5"/>
      <c r="S220" s="6"/>
    </row>
    <row r="221" spans="5:19" ht="15.75" customHeight="1" x14ac:dyDescent="0.2">
      <c r="E221" s="5"/>
      <c r="F221" s="5"/>
      <c r="L221" s="5"/>
      <c r="N221" s="5"/>
      <c r="S221" s="6"/>
    </row>
    <row r="222" spans="5:19" ht="15.75" customHeight="1" x14ac:dyDescent="0.2">
      <c r="E222" s="5"/>
      <c r="F222" s="5"/>
      <c r="L222" s="5"/>
      <c r="N222" s="5"/>
      <c r="S222" s="6"/>
    </row>
    <row r="223" spans="5:19" ht="15.75" customHeight="1" x14ac:dyDescent="0.2">
      <c r="E223" s="5"/>
      <c r="F223" s="5"/>
      <c r="L223" s="5"/>
      <c r="N223" s="5"/>
      <c r="S223" s="6"/>
    </row>
    <row r="224" spans="5:19" ht="15.75" customHeight="1" x14ac:dyDescent="0.2">
      <c r="E224" s="5"/>
      <c r="F224" s="5"/>
      <c r="L224" s="5"/>
      <c r="N224" s="5"/>
      <c r="S224" s="6"/>
    </row>
    <row r="225" spans="5:19" ht="15.75" customHeight="1" x14ac:dyDescent="0.2">
      <c r="E225" s="5"/>
      <c r="F225" s="5"/>
      <c r="L225" s="5"/>
      <c r="N225" s="5"/>
      <c r="S225" s="6"/>
    </row>
    <row r="226" spans="5:19" ht="15.75" customHeight="1" x14ac:dyDescent="0.2">
      <c r="E226" s="5"/>
      <c r="F226" s="5"/>
      <c r="L226" s="5"/>
      <c r="N226" s="5"/>
      <c r="S226" s="6"/>
    </row>
    <row r="227" spans="5:19" ht="15.75" customHeight="1" x14ac:dyDescent="0.2">
      <c r="E227" s="5"/>
      <c r="F227" s="5"/>
      <c r="L227" s="5"/>
      <c r="N227" s="5"/>
      <c r="S227" s="6"/>
    </row>
    <row r="228" spans="5:19" ht="15.75" customHeight="1" x14ac:dyDescent="0.2">
      <c r="E228" s="5"/>
      <c r="F228" s="5"/>
      <c r="L228" s="5"/>
      <c r="N228" s="5"/>
      <c r="S228" s="6"/>
    </row>
    <row r="229" spans="5:19" ht="15.75" customHeight="1" x14ac:dyDescent="0.2">
      <c r="E229" s="5"/>
      <c r="F229" s="5"/>
      <c r="L229" s="5"/>
      <c r="N229" s="5"/>
      <c r="S229" s="6"/>
    </row>
    <row r="230" spans="5:19" ht="15.75" customHeight="1" x14ac:dyDescent="0.2">
      <c r="E230" s="5"/>
      <c r="F230" s="5"/>
      <c r="L230" s="5"/>
      <c r="N230" s="5"/>
      <c r="S230" s="6"/>
    </row>
    <row r="231" spans="5:19" ht="15.75" customHeight="1" x14ac:dyDescent="0.2">
      <c r="E231" s="5"/>
      <c r="F231" s="5"/>
      <c r="L231" s="5"/>
      <c r="N231" s="5"/>
      <c r="S231" s="6"/>
    </row>
    <row r="232" spans="5:19" ht="15.75" customHeight="1" x14ac:dyDescent="0.2">
      <c r="E232" s="5"/>
      <c r="F232" s="5"/>
      <c r="L232" s="5"/>
      <c r="N232" s="5"/>
      <c r="S232" s="6"/>
    </row>
    <row r="233" spans="5:19" ht="15.75" customHeight="1" x14ac:dyDescent="0.2">
      <c r="E233" s="5"/>
      <c r="F233" s="5"/>
      <c r="L233" s="5"/>
      <c r="N233" s="5"/>
      <c r="S233" s="6"/>
    </row>
    <row r="234" spans="5:19" ht="15.75" customHeight="1" x14ac:dyDescent="0.2">
      <c r="E234" s="5"/>
      <c r="F234" s="5"/>
      <c r="L234" s="5"/>
      <c r="N234" s="5"/>
      <c r="S234" s="6"/>
    </row>
    <row r="235" spans="5:19" ht="15.75" customHeight="1" x14ac:dyDescent="0.2">
      <c r="E235" s="5"/>
      <c r="F235" s="5"/>
      <c r="L235" s="5"/>
      <c r="N235" s="5"/>
      <c r="S235" s="6"/>
    </row>
    <row r="236" spans="5:19" ht="15.75" customHeight="1" x14ac:dyDescent="0.2">
      <c r="E236" s="5"/>
      <c r="F236" s="5"/>
      <c r="L236" s="5"/>
      <c r="N236" s="5"/>
      <c r="S236" s="6"/>
    </row>
    <row r="237" spans="5:19" ht="15.75" customHeight="1" x14ac:dyDescent="0.2">
      <c r="E237" s="5"/>
      <c r="F237" s="5"/>
      <c r="L237" s="5"/>
      <c r="N237" s="5"/>
      <c r="S237" s="6"/>
    </row>
    <row r="238" spans="5:19" ht="15.75" customHeight="1" x14ac:dyDescent="0.2">
      <c r="E238" s="5"/>
      <c r="F238" s="5"/>
      <c r="L238" s="5"/>
      <c r="N238" s="5"/>
      <c r="S238" s="6"/>
    </row>
    <row r="239" spans="5:19" ht="15.75" customHeight="1" x14ac:dyDescent="0.2">
      <c r="E239" s="5"/>
      <c r="F239" s="5"/>
      <c r="L239" s="5"/>
      <c r="N239" s="5"/>
      <c r="S239" s="6"/>
    </row>
    <row r="240" spans="5:19" ht="15.75" customHeight="1" x14ac:dyDescent="0.2">
      <c r="E240" s="5"/>
      <c r="F240" s="5"/>
      <c r="L240" s="5"/>
      <c r="N240" s="5"/>
      <c r="S240" s="6"/>
    </row>
    <row r="241" spans="5:19" ht="15.75" customHeight="1" x14ac:dyDescent="0.2">
      <c r="E241" s="5"/>
      <c r="F241" s="5"/>
      <c r="L241" s="5"/>
      <c r="N241" s="5"/>
      <c r="S241" s="6"/>
    </row>
    <row r="242" spans="5:19" ht="15.75" customHeight="1" x14ac:dyDescent="0.2">
      <c r="E242" s="5"/>
      <c r="F242" s="5"/>
      <c r="L242" s="5"/>
      <c r="N242" s="5"/>
      <c r="S242" s="6"/>
    </row>
    <row r="243" spans="5:19" ht="15.75" customHeight="1" x14ac:dyDescent="0.2">
      <c r="E243" s="5"/>
      <c r="F243" s="5"/>
      <c r="L243" s="5"/>
      <c r="N243" s="5"/>
      <c r="S243" s="6"/>
    </row>
    <row r="244" spans="5:19" ht="15.75" customHeight="1" x14ac:dyDescent="0.2">
      <c r="E244" s="5"/>
      <c r="F244" s="5"/>
      <c r="L244" s="5"/>
      <c r="N244" s="5"/>
      <c r="S244" s="6"/>
    </row>
    <row r="245" spans="5:19" ht="15.75" customHeight="1" x14ac:dyDescent="0.2">
      <c r="E245" s="5"/>
      <c r="F245" s="5"/>
      <c r="L245" s="5"/>
      <c r="N245" s="5"/>
      <c r="S245" s="6"/>
    </row>
    <row r="246" spans="5:19" ht="15.75" customHeight="1" x14ac:dyDescent="0.2">
      <c r="E246" s="5"/>
      <c r="F246" s="5"/>
      <c r="L246" s="5"/>
      <c r="N246" s="5"/>
      <c r="S246" s="6"/>
    </row>
    <row r="247" spans="5:19" ht="15.75" customHeight="1" x14ac:dyDescent="0.2">
      <c r="E247" s="5"/>
      <c r="F247" s="5"/>
      <c r="L247" s="5"/>
      <c r="N247" s="5"/>
      <c r="S247" s="6"/>
    </row>
    <row r="248" spans="5:19" ht="15.75" customHeight="1" x14ac:dyDescent="0.2">
      <c r="E248" s="5"/>
      <c r="F248" s="5"/>
      <c r="L248" s="5"/>
      <c r="N248" s="5"/>
      <c r="S248" s="6"/>
    </row>
    <row r="249" spans="5:19" ht="15.75" customHeight="1" x14ac:dyDescent="0.2">
      <c r="E249" s="5"/>
      <c r="F249" s="5"/>
      <c r="L249" s="5"/>
      <c r="N249" s="5"/>
      <c r="S249" s="6"/>
    </row>
    <row r="250" spans="5:19" ht="15.75" customHeight="1" x14ac:dyDescent="0.2">
      <c r="E250" s="5"/>
      <c r="F250" s="5"/>
      <c r="L250" s="5"/>
      <c r="N250" s="5"/>
      <c r="S250" s="6"/>
    </row>
    <row r="251" spans="5:19" ht="15.75" customHeight="1" x14ac:dyDescent="0.2">
      <c r="E251" s="5"/>
      <c r="F251" s="5"/>
      <c r="L251" s="5"/>
      <c r="N251" s="5"/>
      <c r="S251" s="6"/>
    </row>
    <row r="252" spans="5:19" ht="15.75" customHeight="1" x14ac:dyDescent="0.2">
      <c r="E252" s="5"/>
      <c r="F252" s="5"/>
      <c r="L252" s="5"/>
      <c r="N252" s="5"/>
      <c r="S252" s="6"/>
    </row>
    <row r="253" spans="5:19" ht="15.75" customHeight="1" x14ac:dyDescent="0.2">
      <c r="E253" s="5"/>
      <c r="F253" s="5"/>
      <c r="L253" s="5"/>
      <c r="N253" s="5"/>
      <c r="S253" s="6"/>
    </row>
    <row r="254" spans="5:19" ht="15.75" customHeight="1" x14ac:dyDescent="0.2">
      <c r="E254" s="5"/>
      <c r="F254" s="5"/>
      <c r="L254" s="5"/>
      <c r="N254" s="5"/>
      <c r="S254" s="6"/>
    </row>
    <row r="255" spans="5:19" ht="15.75" customHeight="1" x14ac:dyDescent="0.2">
      <c r="E255" s="5"/>
      <c r="F255" s="5"/>
      <c r="L255" s="5"/>
      <c r="N255" s="5"/>
      <c r="S255" s="6"/>
    </row>
    <row r="256" spans="5:19" ht="15.75" customHeight="1" x14ac:dyDescent="0.2">
      <c r="E256" s="5"/>
      <c r="F256" s="5"/>
      <c r="L256" s="5"/>
      <c r="N256" s="5"/>
      <c r="S256" s="6"/>
    </row>
    <row r="257" spans="5:19" ht="15.75" customHeight="1" x14ac:dyDescent="0.2">
      <c r="E257" s="5"/>
      <c r="F257" s="5"/>
      <c r="L257" s="5"/>
      <c r="N257" s="5"/>
      <c r="S257" s="6"/>
    </row>
    <row r="258" spans="5:19" ht="15.75" customHeight="1" x14ac:dyDescent="0.2">
      <c r="E258" s="5"/>
      <c r="F258" s="5"/>
      <c r="L258" s="5"/>
      <c r="N258" s="5"/>
      <c r="S258" s="6"/>
    </row>
    <row r="259" spans="5:19" ht="15.75" customHeight="1" x14ac:dyDescent="0.2">
      <c r="E259" s="5"/>
      <c r="F259" s="5"/>
      <c r="L259" s="5"/>
      <c r="N259" s="5"/>
      <c r="S259" s="6"/>
    </row>
    <row r="260" spans="5:19" ht="15.75" customHeight="1" x14ac:dyDescent="0.2">
      <c r="E260" s="5"/>
      <c r="F260" s="5"/>
      <c r="L260" s="5"/>
      <c r="N260" s="5"/>
      <c r="S260" s="6"/>
    </row>
    <row r="261" spans="5:19" ht="15.75" customHeight="1" x14ac:dyDescent="0.2">
      <c r="E261" s="5"/>
      <c r="F261" s="5"/>
      <c r="L261" s="5"/>
      <c r="N261" s="5"/>
      <c r="S261" s="6"/>
    </row>
    <row r="262" spans="5:19" ht="15.75" customHeight="1" x14ac:dyDescent="0.2">
      <c r="E262" s="5"/>
      <c r="F262" s="5"/>
      <c r="L262" s="5"/>
      <c r="N262" s="5"/>
      <c r="S262" s="6"/>
    </row>
    <row r="263" spans="5:19" ht="15.75" customHeight="1" x14ac:dyDescent="0.2">
      <c r="E263" s="5"/>
      <c r="F263" s="5"/>
      <c r="L263" s="5"/>
      <c r="N263" s="5"/>
      <c r="S263" s="6"/>
    </row>
    <row r="264" spans="5:19" ht="15.75" customHeight="1" x14ac:dyDescent="0.2">
      <c r="E264" s="5"/>
      <c r="F264" s="5"/>
      <c r="L264" s="5"/>
      <c r="N264" s="5"/>
      <c r="S264" s="6"/>
    </row>
    <row r="265" spans="5:19" ht="15.75" customHeight="1" x14ac:dyDescent="0.2">
      <c r="E265" s="5"/>
      <c r="F265" s="5"/>
      <c r="L265" s="5"/>
      <c r="N265" s="5"/>
      <c r="S265" s="6"/>
    </row>
    <row r="266" spans="5:19" ht="15.75" customHeight="1" x14ac:dyDescent="0.2">
      <c r="E266" s="5"/>
      <c r="F266" s="5"/>
      <c r="L266" s="5"/>
      <c r="N266" s="5"/>
      <c r="S266" s="6"/>
    </row>
    <row r="267" spans="5:19" ht="15.75" customHeight="1" x14ac:dyDescent="0.2">
      <c r="E267" s="5"/>
      <c r="F267" s="5"/>
      <c r="L267" s="5"/>
      <c r="N267" s="5"/>
      <c r="S267" s="6"/>
    </row>
    <row r="268" spans="5:19" ht="15.75" customHeight="1" x14ac:dyDescent="0.2">
      <c r="E268" s="5"/>
      <c r="F268" s="5"/>
      <c r="L268" s="5"/>
      <c r="N268" s="5"/>
      <c r="S268" s="6"/>
    </row>
    <row r="269" spans="5:19" ht="15.75" customHeight="1" x14ac:dyDescent="0.2">
      <c r="E269" s="5"/>
      <c r="F269" s="5"/>
      <c r="L269" s="5"/>
      <c r="N269" s="5"/>
      <c r="S269" s="6"/>
    </row>
    <row r="270" spans="5:19" ht="15.75" customHeight="1" x14ac:dyDescent="0.2">
      <c r="E270" s="5"/>
      <c r="F270" s="5"/>
      <c r="L270" s="5"/>
      <c r="N270" s="5"/>
      <c r="S270" s="6"/>
    </row>
    <row r="271" spans="5:19" ht="15.75" customHeight="1" x14ac:dyDescent="0.2">
      <c r="E271" s="5"/>
      <c r="F271" s="5"/>
      <c r="L271" s="5"/>
      <c r="N271" s="5"/>
      <c r="S271" s="6"/>
    </row>
    <row r="272" spans="5:19" ht="15.75" customHeight="1" x14ac:dyDescent="0.2">
      <c r="E272" s="5"/>
      <c r="F272" s="5"/>
      <c r="L272" s="5"/>
      <c r="N272" s="5"/>
      <c r="S272" s="6"/>
    </row>
    <row r="273" spans="5:19" ht="15.75" customHeight="1" x14ac:dyDescent="0.2">
      <c r="E273" s="5"/>
      <c r="F273" s="5"/>
      <c r="L273" s="5"/>
      <c r="N273" s="5"/>
      <c r="S273" s="6"/>
    </row>
    <row r="274" spans="5:19" ht="15.75" customHeight="1" x14ac:dyDescent="0.2">
      <c r="E274" s="5"/>
      <c r="F274" s="5"/>
      <c r="L274" s="5"/>
      <c r="N274" s="5"/>
      <c r="S274" s="6"/>
    </row>
    <row r="275" spans="5:19" ht="15.75" customHeight="1" x14ac:dyDescent="0.2">
      <c r="E275" s="5"/>
      <c r="F275" s="5"/>
      <c r="L275" s="5"/>
      <c r="N275" s="5"/>
      <c r="S275" s="6"/>
    </row>
    <row r="276" spans="5:19" ht="15.75" customHeight="1" x14ac:dyDescent="0.2">
      <c r="E276" s="5"/>
      <c r="F276" s="5"/>
      <c r="L276" s="5"/>
      <c r="N276" s="5"/>
      <c r="S276" s="6"/>
    </row>
    <row r="277" spans="5:19" ht="15.75" customHeight="1" x14ac:dyDescent="0.2">
      <c r="E277" s="5"/>
      <c r="F277" s="5"/>
      <c r="L277" s="5"/>
      <c r="N277" s="5"/>
      <c r="S277" s="6"/>
    </row>
    <row r="278" spans="5:19" ht="15.75" customHeight="1" x14ac:dyDescent="0.2">
      <c r="E278" s="5"/>
      <c r="F278" s="5"/>
      <c r="L278" s="5"/>
      <c r="N278" s="5"/>
      <c r="S278" s="6"/>
    </row>
    <row r="279" spans="5:19" ht="15.75" customHeight="1" x14ac:dyDescent="0.2">
      <c r="E279" s="5"/>
      <c r="F279" s="5"/>
      <c r="L279" s="5"/>
      <c r="N279" s="5"/>
      <c r="S279" s="6"/>
    </row>
    <row r="280" spans="5:19" ht="15.75" customHeight="1" x14ac:dyDescent="0.2">
      <c r="E280" s="5"/>
      <c r="F280" s="5"/>
      <c r="L280" s="5"/>
      <c r="N280" s="5"/>
      <c r="S280" s="6"/>
    </row>
    <row r="281" spans="5:19" ht="15.75" customHeight="1" x14ac:dyDescent="0.2">
      <c r="E281" s="5"/>
      <c r="F281" s="5"/>
      <c r="L281" s="5"/>
      <c r="N281" s="5"/>
      <c r="S281" s="6"/>
    </row>
    <row r="282" spans="5:19" ht="15.75" customHeight="1" x14ac:dyDescent="0.2">
      <c r="E282" s="5"/>
      <c r="F282" s="5"/>
      <c r="L282" s="5"/>
      <c r="N282" s="5"/>
      <c r="S282" s="6"/>
    </row>
    <row r="283" spans="5:19" ht="15.75" customHeight="1" x14ac:dyDescent="0.2">
      <c r="E283" s="5"/>
      <c r="F283" s="5"/>
      <c r="L283" s="5"/>
      <c r="N283" s="5"/>
      <c r="S283" s="6"/>
    </row>
    <row r="284" spans="5:19" ht="15.75" customHeight="1" x14ac:dyDescent="0.2">
      <c r="E284" s="5"/>
      <c r="F284" s="5"/>
      <c r="L284" s="5"/>
      <c r="N284" s="5"/>
      <c r="S284" s="6"/>
    </row>
    <row r="285" spans="5:19" ht="15.75" customHeight="1" x14ac:dyDescent="0.2">
      <c r="E285" s="5"/>
      <c r="F285" s="5"/>
      <c r="L285" s="5"/>
      <c r="N285" s="5"/>
      <c r="S285" s="6"/>
    </row>
    <row r="286" spans="5:19" ht="15.75" customHeight="1" x14ac:dyDescent="0.2">
      <c r="E286" s="5"/>
      <c r="F286" s="5"/>
      <c r="L286" s="5"/>
      <c r="N286" s="5"/>
      <c r="S286" s="6"/>
    </row>
    <row r="287" spans="5:19" ht="15.75" customHeight="1" x14ac:dyDescent="0.2">
      <c r="E287" s="5"/>
      <c r="F287" s="5"/>
      <c r="L287" s="5"/>
      <c r="N287" s="5"/>
      <c r="S287" s="6"/>
    </row>
    <row r="288" spans="5:19" ht="15.75" customHeight="1" x14ac:dyDescent="0.2">
      <c r="E288" s="5"/>
      <c r="F288" s="5"/>
      <c r="L288" s="5"/>
      <c r="N288" s="5"/>
      <c r="S288" s="6"/>
    </row>
    <row r="289" spans="5:19" ht="15.75" customHeight="1" x14ac:dyDescent="0.2">
      <c r="E289" s="5"/>
      <c r="F289" s="5"/>
      <c r="L289" s="5"/>
      <c r="N289" s="5"/>
      <c r="S289" s="6"/>
    </row>
    <row r="290" spans="5:19" ht="15.75" customHeight="1" x14ac:dyDescent="0.2">
      <c r="E290" s="5"/>
      <c r="F290" s="5"/>
      <c r="L290" s="5"/>
      <c r="N290" s="5"/>
      <c r="S290" s="6"/>
    </row>
    <row r="291" spans="5:19" ht="15.75" customHeight="1" x14ac:dyDescent="0.2">
      <c r="E291" s="5"/>
      <c r="F291" s="5"/>
      <c r="L291" s="5"/>
      <c r="N291" s="5"/>
      <c r="S291" s="6"/>
    </row>
    <row r="292" spans="5:19" ht="15.75" customHeight="1" x14ac:dyDescent="0.2">
      <c r="E292" s="5"/>
      <c r="F292" s="5"/>
      <c r="L292" s="5"/>
      <c r="N292" s="5"/>
      <c r="S292" s="6"/>
    </row>
    <row r="293" spans="5:19" ht="15.75" customHeight="1" x14ac:dyDescent="0.2">
      <c r="E293" s="5"/>
      <c r="F293" s="5"/>
      <c r="L293" s="5"/>
      <c r="N293" s="5"/>
      <c r="S293" s="6"/>
    </row>
    <row r="294" spans="5:19" ht="15.75" customHeight="1" x14ac:dyDescent="0.2">
      <c r="E294" s="5"/>
      <c r="F294" s="5"/>
      <c r="L294" s="5"/>
      <c r="N294" s="5"/>
      <c r="S294" s="6"/>
    </row>
    <row r="295" spans="5:19" ht="15.75" customHeight="1" x14ac:dyDescent="0.2">
      <c r="E295" s="5"/>
      <c r="F295" s="5"/>
      <c r="L295" s="5"/>
      <c r="N295" s="5"/>
      <c r="S295" s="6"/>
    </row>
    <row r="296" spans="5:19" ht="15.75" customHeight="1" x14ac:dyDescent="0.2">
      <c r="E296" s="5"/>
      <c r="F296" s="5"/>
      <c r="L296" s="5"/>
      <c r="N296" s="5"/>
      <c r="S296" s="6"/>
    </row>
    <row r="297" spans="5:19" ht="15.75" customHeight="1" x14ac:dyDescent="0.2">
      <c r="E297" s="5"/>
      <c r="F297" s="5"/>
      <c r="L297" s="5"/>
      <c r="N297" s="5"/>
      <c r="S297" s="6"/>
    </row>
    <row r="298" spans="5:19" ht="15.75" customHeight="1" x14ac:dyDescent="0.2">
      <c r="E298" s="5"/>
      <c r="F298" s="5"/>
      <c r="L298" s="5"/>
      <c r="N298" s="5"/>
      <c r="S298" s="6"/>
    </row>
    <row r="299" spans="5:19" ht="15.75" customHeight="1" x14ac:dyDescent="0.2">
      <c r="E299" s="5"/>
      <c r="F299" s="5"/>
      <c r="L299" s="5"/>
      <c r="N299" s="5"/>
      <c r="S299" s="6"/>
    </row>
    <row r="300" spans="5:19" ht="15.75" customHeight="1" x14ac:dyDescent="0.2">
      <c r="E300" s="5"/>
      <c r="F300" s="5"/>
      <c r="L300" s="5"/>
      <c r="N300" s="5"/>
      <c r="S300" s="6"/>
    </row>
    <row r="301" spans="5:19" ht="15.75" customHeight="1" x14ac:dyDescent="0.2">
      <c r="E301" s="5"/>
      <c r="F301" s="5"/>
      <c r="L301" s="5"/>
      <c r="N301" s="5"/>
      <c r="S301" s="6"/>
    </row>
    <row r="302" spans="5:19" ht="15.75" customHeight="1" x14ac:dyDescent="0.2">
      <c r="E302" s="5"/>
      <c r="F302" s="5"/>
      <c r="L302" s="5"/>
      <c r="N302" s="5"/>
      <c r="S302" s="6"/>
    </row>
    <row r="303" spans="5:19" ht="15.75" customHeight="1" x14ac:dyDescent="0.2">
      <c r="E303" s="5"/>
      <c r="F303" s="5"/>
      <c r="L303" s="5"/>
      <c r="N303" s="5"/>
      <c r="S303" s="6"/>
    </row>
    <row r="304" spans="5:19" ht="15.75" customHeight="1" x14ac:dyDescent="0.2">
      <c r="E304" s="5"/>
      <c r="F304" s="5"/>
      <c r="L304" s="5"/>
      <c r="N304" s="5"/>
      <c r="S304" s="6"/>
    </row>
    <row r="305" spans="5:19" ht="15.75" customHeight="1" x14ac:dyDescent="0.2">
      <c r="E305" s="5"/>
      <c r="F305" s="5"/>
      <c r="L305" s="5"/>
      <c r="N305" s="5"/>
      <c r="S305" s="6"/>
    </row>
    <row r="306" spans="5:19" ht="15.75" customHeight="1" x14ac:dyDescent="0.2">
      <c r="E306" s="5"/>
      <c r="F306" s="5"/>
      <c r="L306" s="5"/>
      <c r="N306" s="5"/>
      <c r="S306" s="6"/>
    </row>
    <row r="307" spans="5:19" ht="15.75" customHeight="1" x14ac:dyDescent="0.2">
      <c r="E307" s="5"/>
      <c r="F307" s="5"/>
      <c r="L307" s="5"/>
      <c r="N307" s="5"/>
      <c r="S307" s="6"/>
    </row>
    <row r="308" spans="5:19" ht="15.75" customHeight="1" x14ac:dyDescent="0.2">
      <c r="E308" s="5"/>
      <c r="F308" s="5"/>
      <c r="L308" s="5"/>
      <c r="N308" s="5"/>
      <c r="S308" s="6"/>
    </row>
    <row r="309" spans="5:19" ht="15.75" customHeight="1" x14ac:dyDescent="0.2">
      <c r="E309" s="5"/>
      <c r="F309" s="5"/>
      <c r="L309" s="5"/>
      <c r="N309" s="5"/>
      <c r="S309" s="6"/>
    </row>
    <row r="310" spans="5:19" ht="15.75" customHeight="1" x14ac:dyDescent="0.2">
      <c r="E310" s="5"/>
      <c r="F310" s="5"/>
      <c r="L310" s="5"/>
      <c r="N310" s="5"/>
      <c r="S310" s="6"/>
    </row>
    <row r="311" spans="5:19" ht="15.75" customHeight="1" x14ac:dyDescent="0.2">
      <c r="E311" s="5"/>
      <c r="F311" s="5"/>
      <c r="L311" s="5"/>
      <c r="N311" s="5"/>
      <c r="S311" s="6"/>
    </row>
    <row r="312" spans="5:19" ht="15.75" customHeight="1" x14ac:dyDescent="0.2">
      <c r="E312" s="5"/>
      <c r="F312" s="5"/>
      <c r="L312" s="5"/>
      <c r="N312" s="5"/>
      <c r="S312" s="6"/>
    </row>
    <row r="313" spans="5:19" ht="15.75" customHeight="1" x14ac:dyDescent="0.2">
      <c r="E313" s="5"/>
      <c r="F313" s="5"/>
      <c r="L313" s="5"/>
      <c r="N313" s="5"/>
      <c r="S313" s="6"/>
    </row>
    <row r="314" spans="5:19" ht="15.75" customHeight="1" x14ac:dyDescent="0.2">
      <c r="E314" s="5"/>
      <c r="F314" s="5"/>
      <c r="L314" s="5"/>
      <c r="N314" s="5"/>
      <c r="S314" s="6"/>
    </row>
    <row r="315" spans="5:19" ht="15.75" customHeight="1" x14ac:dyDescent="0.2">
      <c r="E315" s="5"/>
      <c r="F315" s="5"/>
      <c r="L315" s="5"/>
      <c r="N315" s="5"/>
      <c r="S315" s="6"/>
    </row>
    <row r="316" spans="5:19" ht="15.75" customHeight="1" x14ac:dyDescent="0.2">
      <c r="E316" s="5"/>
      <c r="F316" s="5"/>
      <c r="L316" s="5"/>
      <c r="N316" s="5"/>
      <c r="S316" s="6"/>
    </row>
    <row r="317" spans="5:19" ht="15.75" customHeight="1" x14ac:dyDescent="0.2">
      <c r="E317" s="5"/>
      <c r="F317" s="5"/>
      <c r="L317" s="5"/>
      <c r="N317" s="5"/>
      <c r="S317" s="6"/>
    </row>
    <row r="318" spans="5:19" ht="15.75" customHeight="1" x14ac:dyDescent="0.2">
      <c r="E318" s="5"/>
      <c r="F318" s="5"/>
      <c r="L318" s="5"/>
      <c r="N318" s="5"/>
      <c r="S318" s="6"/>
    </row>
    <row r="319" spans="5:19" ht="15.75" customHeight="1" x14ac:dyDescent="0.2">
      <c r="E319" s="5"/>
      <c r="F319" s="5"/>
      <c r="L319" s="5"/>
      <c r="N319" s="5"/>
      <c r="S319" s="6"/>
    </row>
    <row r="320" spans="5:19" ht="15.75" customHeight="1" x14ac:dyDescent="0.2">
      <c r="E320" s="5"/>
      <c r="F320" s="5"/>
      <c r="L320" s="5"/>
      <c r="N320" s="5"/>
      <c r="S320" s="6"/>
    </row>
    <row r="321" spans="5:19" ht="15.75" customHeight="1" x14ac:dyDescent="0.2">
      <c r="E321" s="5"/>
      <c r="F321" s="5"/>
      <c r="L321" s="5"/>
      <c r="N321" s="5"/>
      <c r="S321" s="6"/>
    </row>
    <row r="322" spans="5:19" ht="15.75" customHeight="1" x14ac:dyDescent="0.2">
      <c r="E322" s="5"/>
      <c r="F322" s="5"/>
      <c r="L322" s="5"/>
      <c r="N322" s="5"/>
      <c r="S322" s="6"/>
    </row>
    <row r="323" spans="5:19" ht="15.75" customHeight="1" x14ac:dyDescent="0.2">
      <c r="E323" s="5"/>
      <c r="F323" s="5"/>
      <c r="L323" s="5"/>
      <c r="N323" s="5"/>
      <c r="S323" s="6"/>
    </row>
    <row r="324" spans="5:19" ht="15.75" customHeight="1" x14ac:dyDescent="0.2">
      <c r="E324" s="5"/>
      <c r="F324" s="5"/>
      <c r="L324" s="5"/>
      <c r="N324" s="5"/>
      <c r="S324" s="6"/>
    </row>
    <row r="325" spans="5:19" ht="15.75" customHeight="1" x14ac:dyDescent="0.2">
      <c r="E325" s="5"/>
      <c r="F325" s="5"/>
      <c r="L325" s="5"/>
      <c r="N325" s="5"/>
      <c r="S325" s="6"/>
    </row>
    <row r="326" spans="5:19" ht="15.75" customHeight="1" x14ac:dyDescent="0.2">
      <c r="E326" s="5"/>
      <c r="F326" s="5"/>
      <c r="L326" s="5"/>
      <c r="N326" s="5"/>
      <c r="S326" s="6"/>
    </row>
    <row r="327" spans="5:19" ht="15.75" customHeight="1" x14ac:dyDescent="0.2">
      <c r="E327" s="5"/>
      <c r="F327" s="5"/>
      <c r="L327" s="5"/>
      <c r="N327" s="5"/>
      <c r="S327" s="6"/>
    </row>
    <row r="328" spans="5:19" ht="15.75" customHeight="1" x14ac:dyDescent="0.2">
      <c r="E328" s="5"/>
      <c r="F328" s="5"/>
      <c r="L328" s="5"/>
      <c r="N328" s="5"/>
      <c r="S328" s="6"/>
    </row>
    <row r="329" spans="5:19" ht="15.75" customHeight="1" x14ac:dyDescent="0.2">
      <c r="E329" s="5"/>
      <c r="F329" s="5"/>
      <c r="L329" s="5"/>
      <c r="N329" s="5"/>
      <c r="S329" s="6"/>
    </row>
    <row r="330" spans="5:19" ht="15.75" customHeight="1" x14ac:dyDescent="0.2">
      <c r="E330" s="5"/>
      <c r="F330" s="5"/>
      <c r="L330" s="5"/>
      <c r="N330" s="5"/>
      <c r="S330" s="6"/>
    </row>
    <row r="331" spans="5:19" ht="15.75" customHeight="1" x14ac:dyDescent="0.2">
      <c r="E331" s="5"/>
      <c r="F331" s="5"/>
      <c r="L331" s="5"/>
      <c r="N331" s="5"/>
      <c r="S331" s="6"/>
    </row>
    <row r="332" spans="5:19" ht="15.75" customHeight="1" x14ac:dyDescent="0.2">
      <c r="E332" s="5"/>
      <c r="F332" s="5"/>
      <c r="L332" s="5"/>
      <c r="N332" s="5"/>
      <c r="S332" s="6"/>
    </row>
    <row r="333" spans="5:19" ht="15.75" customHeight="1" x14ac:dyDescent="0.2">
      <c r="E333" s="5"/>
      <c r="F333" s="5"/>
      <c r="L333" s="5"/>
      <c r="N333" s="5"/>
      <c r="S333" s="6"/>
    </row>
    <row r="334" spans="5:19" ht="15.75" customHeight="1" x14ac:dyDescent="0.2">
      <c r="E334" s="5"/>
      <c r="F334" s="5"/>
      <c r="L334" s="5"/>
      <c r="N334" s="5"/>
      <c r="S334" s="6"/>
    </row>
    <row r="335" spans="5:19" ht="15.75" customHeight="1" x14ac:dyDescent="0.2">
      <c r="E335" s="5"/>
      <c r="F335" s="5"/>
      <c r="L335" s="5"/>
      <c r="N335" s="5"/>
      <c r="S335" s="6"/>
    </row>
    <row r="336" spans="5:19" ht="15.75" customHeight="1" x14ac:dyDescent="0.2">
      <c r="E336" s="5"/>
      <c r="F336" s="5"/>
      <c r="L336" s="5"/>
      <c r="N336" s="5"/>
      <c r="S336" s="6"/>
    </row>
    <row r="337" spans="5:19" ht="15.75" customHeight="1" x14ac:dyDescent="0.2">
      <c r="E337" s="5"/>
      <c r="F337" s="5"/>
      <c r="L337" s="5"/>
      <c r="N337" s="5"/>
      <c r="S337" s="6"/>
    </row>
    <row r="338" spans="5:19" ht="15.75" customHeight="1" x14ac:dyDescent="0.2">
      <c r="E338" s="5"/>
      <c r="F338" s="5"/>
      <c r="L338" s="5"/>
      <c r="N338" s="5"/>
      <c r="S338" s="6"/>
    </row>
    <row r="339" spans="5:19" ht="15.75" customHeight="1" x14ac:dyDescent="0.2">
      <c r="E339" s="5"/>
      <c r="F339" s="5"/>
      <c r="L339" s="5"/>
      <c r="N339" s="5"/>
      <c r="S339" s="6"/>
    </row>
    <row r="340" spans="5:19" ht="15.75" customHeight="1" x14ac:dyDescent="0.2">
      <c r="E340" s="5"/>
      <c r="F340" s="5"/>
      <c r="L340" s="5"/>
      <c r="N340" s="5"/>
      <c r="S340" s="6"/>
    </row>
    <row r="341" spans="5:19" ht="15.75" customHeight="1" x14ac:dyDescent="0.2">
      <c r="E341" s="5"/>
      <c r="F341" s="5"/>
      <c r="L341" s="5"/>
      <c r="N341" s="5"/>
      <c r="S341" s="6"/>
    </row>
    <row r="342" spans="5:19" ht="15.75" customHeight="1" x14ac:dyDescent="0.2">
      <c r="E342" s="5"/>
      <c r="F342" s="5"/>
      <c r="L342" s="5"/>
      <c r="N342" s="5"/>
      <c r="S342" s="6"/>
    </row>
    <row r="343" spans="5:19" ht="15.75" customHeight="1" x14ac:dyDescent="0.2">
      <c r="E343" s="5"/>
      <c r="F343" s="5"/>
      <c r="L343" s="5"/>
      <c r="N343" s="5"/>
      <c r="S343" s="6"/>
    </row>
    <row r="344" spans="5:19" ht="15.75" customHeight="1" x14ac:dyDescent="0.2">
      <c r="E344" s="5"/>
      <c r="F344" s="5"/>
      <c r="L344" s="5"/>
      <c r="N344" s="5"/>
      <c r="S344" s="6"/>
    </row>
    <row r="345" spans="5:19" ht="15.75" customHeight="1" x14ac:dyDescent="0.2">
      <c r="E345" s="5"/>
      <c r="F345" s="5"/>
      <c r="L345" s="5"/>
      <c r="N345" s="5"/>
      <c r="S345" s="6"/>
    </row>
    <row r="346" spans="5:19" ht="15.75" customHeight="1" x14ac:dyDescent="0.2">
      <c r="E346" s="5"/>
      <c r="F346" s="5"/>
      <c r="L346" s="5"/>
      <c r="N346" s="5"/>
      <c r="S346" s="6"/>
    </row>
    <row r="347" spans="5:19" ht="15.75" customHeight="1" x14ac:dyDescent="0.2">
      <c r="E347" s="5"/>
      <c r="F347" s="5"/>
      <c r="L347" s="5"/>
      <c r="N347" s="5"/>
      <c r="S347" s="6"/>
    </row>
    <row r="348" spans="5:19" ht="15.75" customHeight="1" x14ac:dyDescent="0.2">
      <c r="E348" s="5"/>
      <c r="F348" s="5"/>
      <c r="L348" s="5"/>
      <c r="N348" s="5"/>
      <c r="S348" s="6"/>
    </row>
    <row r="349" spans="5:19" ht="15.75" customHeight="1" x14ac:dyDescent="0.2">
      <c r="E349" s="5"/>
      <c r="F349" s="5"/>
      <c r="L349" s="5"/>
      <c r="N349" s="5"/>
      <c r="S349" s="6"/>
    </row>
    <row r="350" spans="5:19" ht="15.75" customHeight="1" x14ac:dyDescent="0.2">
      <c r="E350" s="5"/>
      <c r="F350" s="5"/>
      <c r="L350" s="5"/>
      <c r="N350" s="5"/>
      <c r="S350" s="6"/>
    </row>
    <row r="351" spans="5:19" ht="15.75" customHeight="1" x14ac:dyDescent="0.2">
      <c r="E351" s="5"/>
      <c r="F351" s="5"/>
      <c r="L351" s="5"/>
      <c r="N351" s="5"/>
      <c r="S351" s="6"/>
    </row>
    <row r="352" spans="5:19" ht="15.75" customHeight="1" x14ac:dyDescent="0.2">
      <c r="E352" s="5"/>
      <c r="F352" s="5"/>
      <c r="L352" s="5"/>
      <c r="N352" s="5"/>
      <c r="S352" s="6"/>
    </row>
    <row r="353" spans="5:19" ht="15.75" customHeight="1" x14ac:dyDescent="0.2">
      <c r="E353" s="5"/>
      <c r="F353" s="5"/>
      <c r="L353" s="5"/>
      <c r="N353" s="5"/>
      <c r="S353" s="6"/>
    </row>
    <row r="354" spans="5:19" ht="15.75" customHeight="1" x14ac:dyDescent="0.2">
      <c r="E354" s="5"/>
      <c r="F354" s="5"/>
      <c r="L354" s="5"/>
      <c r="N354" s="5"/>
      <c r="S354" s="6"/>
    </row>
    <row r="355" spans="5:19" ht="15.75" customHeight="1" x14ac:dyDescent="0.2">
      <c r="E355" s="5"/>
      <c r="F355" s="5"/>
      <c r="L355" s="5"/>
      <c r="N355" s="5"/>
      <c r="S355" s="6"/>
    </row>
    <row r="356" spans="5:19" ht="15.75" customHeight="1" x14ac:dyDescent="0.2">
      <c r="E356" s="5"/>
      <c r="F356" s="5"/>
      <c r="L356" s="5"/>
      <c r="N356" s="5"/>
      <c r="S356" s="6"/>
    </row>
    <row r="357" spans="5:19" ht="15.75" customHeight="1" x14ac:dyDescent="0.2">
      <c r="E357" s="5"/>
      <c r="F357" s="5"/>
      <c r="L357" s="5"/>
      <c r="N357" s="5"/>
      <c r="S357" s="6"/>
    </row>
    <row r="358" spans="5:19" ht="15.75" customHeight="1" x14ac:dyDescent="0.2">
      <c r="E358" s="5"/>
      <c r="F358" s="5"/>
      <c r="L358" s="5"/>
      <c r="N358" s="5"/>
      <c r="S358" s="6"/>
    </row>
    <row r="359" spans="5:19" ht="15.75" customHeight="1" x14ac:dyDescent="0.2">
      <c r="E359" s="5"/>
      <c r="F359" s="5"/>
      <c r="L359" s="5"/>
      <c r="N359" s="5"/>
      <c r="S359" s="6"/>
    </row>
    <row r="360" spans="5:19" ht="15.75" customHeight="1" x14ac:dyDescent="0.2">
      <c r="E360" s="5"/>
      <c r="F360" s="5"/>
      <c r="L360" s="5"/>
      <c r="N360" s="5"/>
      <c r="S360" s="6"/>
    </row>
    <row r="361" spans="5:19" ht="15.75" customHeight="1" x14ac:dyDescent="0.2">
      <c r="E361" s="5"/>
      <c r="F361" s="5"/>
      <c r="L361" s="5"/>
      <c r="N361" s="5"/>
      <c r="S361" s="6"/>
    </row>
    <row r="362" spans="5:19" ht="15.75" customHeight="1" x14ac:dyDescent="0.2">
      <c r="E362" s="5"/>
      <c r="F362" s="5"/>
      <c r="L362" s="5"/>
      <c r="N362" s="5"/>
      <c r="S362" s="6"/>
    </row>
    <row r="363" spans="5:19" ht="15.75" customHeight="1" x14ac:dyDescent="0.2">
      <c r="E363" s="5"/>
      <c r="F363" s="5"/>
      <c r="L363" s="5"/>
      <c r="N363" s="5"/>
      <c r="S363" s="6"/>
    </row>
    <row r="364" spans="5:19" ht="15.75" customHeight="1" x14ac:dyDescent="0.2">
      <c r="E364" s="5"/>
      <c r="F364" s="5"/>
      <c r="L364" s="5"/>
      <c r="N364" s="5"/>
      <c r="S364" s="6"/>
    </row>
    <row r="365" spans="5:19" ht="15.75" customHeight="1" x14ac:dyDescent="0.2">
      <c r="E365" s="5"/>
      <c r="F365" s="5"/>
      <c r="L365" s="5"/>
      <c r="N365" s="5"/>
      <c r="S365" s="6"/>
    </row>
    <row r="366" spans="5:19" ht="15.75" customHeight="1" x14ac:dyDescent="0.2">
      <c r="E366" s="5"/>
      <c r="F366" s="5"/>
      <c r="L366" s="5"/>
      <c r="N366" s="5"/>
      <c r="S366" s="6"/>
    </row>
    <row r="367" spans="5:19" ht="15.75" customHeight="1" x14ac:dyDescent="0.2">
      <c r="E367" s="5"/>
      <c r="F367" s="5"/>
      <c r="L367" s="5"/>
      <c r="N367" s="5"/>
      <c r="S367" s="6"/>
    </row>
    <row r="368" spans="5:19" ht="15.75" customHeight="1" x14ac:dyDescent="0.2">
      <c r="E368" s="5"/>
      <c r="F368" s="5"/>
      <c r="L368" s="5"/>
      <c r="N368" s="5"/>
      <c r="S368" s="6"/>
    </row>
    <row r="369" spans="5:19" ht="15.75" customHeight="1" x14ac:dyDescent="0.2">
      <c r="E369" s="5"/>
      <c r="F369" s="5"/>
      <c r="L369" s="5"/>
      <c r="N369" s="5"/>
      <c r="S369" s="6"/>
    </row>
    <row r="370" spans="5:19" ht="15.75" customHeight="1" x14ac:dyDescent="0.2">
      <c r="E370" s="5"/>
      <c r="F370" s="5"/>
      <c r="L370" s="5"/>
      <c r="N370" s="5"/>
      <c r="S370" s="6"/>
    </row>
    <row r="371" spans="5:19" ht="15.75" customHeight="1" x14ac:dyDescent="0.2">
      <c r="E371" s="5"/>
      <c r="F371" s="5"/>
      <c r="L371" s="5"/>
      <c r="N371" s="5"/>
      <c r="S371" s="6"/>
    </row>
    <row r="372" spans="5:19" ht="15.75" customHeight="1" x14ac:dyDescent="0.2">
      <c r="E372" s="5"/>
      <c r="F372" s="5"/>
      <c r="L372" s="5"/>
      <c r="N372" s="5"/>
      <c r="S372" s="6"/>
    </row>
    <row r="373" spans="5:19" ht="15.75" customHeight="1" x14ac:dyDescent="0.2">
      <c r="E373" s="5"/>
      <c r="F373" s="5"/>
      <c r="L373" s="5"/>
      <c r="N373" s="5"/>
      <c r="S373" s="6"/>
    </row>
    <row r="374" spans="5:19" ht="15.75" customHeight="1" x14ac:dyDescent="0.2">
      <c r="E374" s="5"/>
      <c r="F374" s="5"/>
      <c r="L374" s="5"/>
      <c r="N374" s="5"/>
      <c r="S374" s="6"/>
    </row>
    <row r="375" spans="5:19" ht="15.75" customHeight="1" x14ac:dyDescent="0.2">
      <c r="E375" s="5"/>
      <c r="F375" s="5"/>
      <c r="L375" s="5"/>
      <c r="N375" s="5"/>
      <c r="S375" s="6"/>
    </row>
    <row r="376" spans="5:19" ht="15.75" customHeight="1" x14ac:dyDescent="0.2">
      <c r="E376" s="5"/>
      <c r="F376" s="5"/>
      <c r="L376" s="5"/>
      <c r="N376" s="5"/>
      <c r="S376" s="6"/>
    </row>
    <row r="377" spans="5:19" ht="15.75" customHeight="1" x14ac:dyDescent="0.2">
      <c r="E377" s="5"/>
      <c r="F377" s="5"/>
      <c r="L377" s="5"/>
      <c r="N377" s="5"/>
      <c r="S377" s="6"/>
    </row>
    <row r="378" spans="5:19" ht="15.75" customHeight="1" x14ac:dyDescent="0.2">
      <c r="E378" s="5"/>
      <c r="F378" s="5"/>
      <c r="L378" s="5"/>
      <c r="N378" s="5"/>
      <c r="S378" s="6"/>
    </row>
    <row r="379" spans="5:19" ht="15.75" customHeight="1" x14ac:dyDescent="0.2">
      <c r="E379" s="5"/>
      <c r="F379" s="5"/>
      <c r="L379" s="5"/>
      <c r="N379" s="5"/>
      <c r="S379" s="6"/>
    </row>
    <row r="380" spans="5:19" ht="15.75" customHeight="1" x14ac:dyDescent="0.2">
      <c r="E380" s="5"/>
      <c r="F380" s="5"/>
      <c r="L380" s="5"/>
      <c r="N380" s="5"/>
      <c r="S380" s="6"/>
    </row>
    <row r="381" spans="5:19" ht="15.75" customHeight="1" x14ac:dyDescent="0.2">
      <c r="E381" s="5"/>
      <c r="F381" s="5"/>
      <c r="L381" s="5"/>
      <c r="N381" s="5"/>
      <c r="S381" s="6"/>
    </row>
    <row r="382" spans="5:19" ht="15.75" customHeight="1" x14ac:dyDescent="0.2">
      <c r="E382" s="5"/>
      <c r="F382" s="5"/>
      <c r="L382" s="5"/>
      <c r="N382" s="5"/>
      <c r="S382" s="6"/>
    </row>
    <row r="383" spans="5:19" ht="15.75" customHeight="1" x14ac:dyDescent="0.2">
      <c r="E383" s="5"/>
      <c r="F383" s="5"/>
      <c r="L383" s="5"/>
      <c r="N383" s="5"/>
      <c r="S383" s="6"/>
    </row>
    <row r="384" spans="5:19" ht="15.75" customHeight="1" x14ac:dyDescent="0.2">
      <c r="E384" s="5"/>
      <c r="F384" s="5"/>
      <c r="L384" s="5"/>
      <c r="N384" s="5"/>
      <c r="S384" s="6"/>
    </row>
    <row r="385" spans="5:19" ht="15.75" customHeight="1" x14ac:dyDescent="0.2">
      <c r="E385" s="5"/>
      <c r="F385" s="5"/>
      <c r="L385" s="5"/>
      <c r="N385" s="5"/>
      <c r="S385" s="6"/>
    </row>
    <row r="386" spans="5:19" ht="15.75" customHeight="1" x14ac:dyDescent="0.2">
      <c r="E386" s="5"/>
      <c r="F386" s="5"/>
      <c r="L386" s="5"/>
      <c r="N386" s="5"/>
      <c r="S386" s="6"/>
    </row>
    <row r="387" spans="5:19" ht="15.75" customHeight="1" x14ac:dyDescent="0.2">
      <c r="E387" s="5"/>
      <c r="F387" s="5"/>
      <c r="L387" s="5"/>
      <c r="N387" s="5"/>
      <c r="S387" s="6"/>
    </row>
    <row r="388" spans="5:19" ht="15.75" customHeight="1" x14ac:dyDescent="0.2">
      <c r="E388" s="5"/>
      <c r="F388" s="5"/>
      <c r="L388" s="5"/>
      <c r="N388" s="5"/>
      <c r="S388" s="6"/>
    </row>
    <row r="389" spans="5:19" ht="15.75" customHeight="1" x14ac:dyDescent="0.2">
      <c r="E389" s="5"/>
      <c r="F389" s="5"/>
      <c r="L389" s="5"/>
      <c r="N389" s="5"/>
      <c r="S389" s="6"/>
    </row>
    <row r="390" spans="5:19" ht="15.75" customHeight="1" x14ac:dyDescent="0.2">
      <c r="E390" s="5"/>
      <c r="F390" s="5"/>
      <c r="L390" s="5"/>
      <c r="N390" s="5"/>
      <c r="S390" s="6"/>
    </row>
    <row r="391" spans="5:19" ht="15.75" customHeight="1" x14ac:dyDescent="0.2">
      <c r="E391" s="5"/>
      <c r="F391" s="5"/>
      <c r="L391" s="5"/>
      <c r="N391" s="5"/>
      <c r="S391" s="6"/>
    </row>
    <row r="392" spans="5:19" ht="15.75" customHeight="1" x14ac:dyDescent="0.2">
      <c r="E392" s="5"/>
      <c r="F392" s="5"/>
      <c r="L392" s="5"/>
      <c r="N392" s="5"/>
      <c r="S392" s="6"/>
    </row>
    <row r="393" spans="5:19" ht="15.75" customHeight="1" x14ac:dyDescent="0.2">
      <c r="E393" s="5"/>
      <c r="F393" s="5"/>
      <c r="L393" s="5"/>
      <c r="N393" s="5"/>
      <c r="S393" s="6"/>
    </row>
    <row r="394" spans="5:19" ht="15.75" customHeight="1" x14ac:dyDescent="0.2">
      <c r="E394" s="5"/>
      <c r="F394" s="5"/>
      <c r="L394" s="5"/>
      <c r="N394" s="5"/>
      <c r="S394" s="6"/>
    </row>
    <row r="395" spans="5:19" ht="15.75" customHeight="1" x14ac:dyDescent="0.2">
      <c r="E395" s="5"/>
      <c r="F395" s="5"/>
      <c r="L395" s="5"/>
      <c r="N395" s="5"/>
      <c r="S395" s="6"/>
    </row>
    <row r="396" spans="5:19" ht="15.75" customHeight="1" x14ac:dyDescent="0.2">
      <c r="E396" s="5"/>
      <c r="F396" s="5"/>
      <c r="L396" s="5"/>
      <c r="N396" s="5"/>
      <c r="S396" s="6"/>
    </row>
    <row r="397" spans="5:19" ht="15.75" customHeight="1" x14ac:dyDescent="0.2">
      <c r="E397" s="5"/>
      <c r="F397" s="5"/>
      <c r="L397" s="5"/>
      <c r="N397" s="5"/>
      <c r="S397" s="6"/>
    </row>
    <row r="398" spans="5:19" ht="15.75" customHeight="1" x14ac:dyDescent="0.2">
      <c r="E398" s="5"/>
      <c r="F398" s="5"/>
      <c r="L398" s="5"/>
      <c r="N398" s="5"/>
      <c r="S398" s="6"/>
    </row>
    <row r="399" spans="5:19" ht="15.75" customHeight="1" x14ac:dyDescent="0.2">
      <c r="E399" s="5"/>
      <c r="F399" s="5"/>
      <c r="L399" s="5"/>
      <c r="N399" s="5"/>
      <c r="S399" s="6"/>
    </row>
    <row r="400" spans="5:19" ht="15.75" customHeight="1" x14ac:dyDescent="0.2">
      <c r="E400" s="5"/>
      <c r="F400" s="5"/>
      <c r="L400" s="5"/>
      <c r="N400" s="5"/>
      <c r="S400" s="6"/>
    </row>
    <row r="401" spans="5:19" ht="15.75" customHeight="1" x14ac:dyDescent="0.2">
      <c r="E401" s="5"/>
      <c r="F401" s="5"/>
      <c r="L401" s="5"/>
      <c r="N401" s="5"/>
      <c r="S401" s="6"/>
    </row>
    <row r="402" spans="5:19" ht="15.75" customHeight="1" x14ac:dyDescent="0.2">
      <c r="E402" s="5"/>
      <c r="F402" s="5"/>
      <c r="L402" s="5"/>
      <c r="N402" s="5"/>
      <c r="S402" s="6"/>
    </row>
    <row r="403" spans="5:19" ht="15.75" customHeight="1" x14ac:dyDescent="0.2">
      <c r="E403" s="5"/>
      <c r="F403" s="5"/>
      <c r="L403" s="5"/>
      <c r="N403" s="5"/>
      <c r="S403" s="6"/>
    </row>
    <row r="404" spans="5:19" ht="15.75" customHeight="1" x14ac:dyDescent="0.2">
      <c r="E404" s="5"/>
      <c r="F404" s="5"/>
      <c r="L404" s="5"/>
      <c r="N404" s="5"/>
      <c r="S404" s="6"/>
    </row>
    <row r="405" spans="5:19" ht="15.75" customHeight="1" x14ac:dyDescent="0.2">
      <c r="E405" s="5"/>
      <c r="F405" s="5"/>
      <c r="L405" s="5"/>
      <c r="N405" s="5"/>
      <c r="S405" s="6"/>
    </row>
    <row r="406" spans="5:19" ht="15.75" customHeight="1" x14ac:dyDescent="0.2">
      <c r="E406" s="5"/>
      <c r="F406" s="5"/>
      <c r="L406" s="5"/>
      <c r="N406" s="5"/>
      <c r="S406" s="6"/>
    </row>
    <row r="407" spans="5:19" ht="15.75" customHeight="1" x14ac:dyDescent="0.2">
      <c r="E407" s="5"/>
      <c r="F407" s="5"/>
      <c r="L407" s="5"/>
      <c r="N407" s="5"/>
      <c r="S407" s="6"/>
    </row>
    <row r="408" spans="5:19" ht="15.75" customHeight="1" x14ac:dyDescent="0.2">
      <c r="E408" s="5"/>
      <c r="F408" s="5"/>
      <c r="L408" s="5"/>
      <c r="N408" s="5"/>
      <c r="S408" s="6"/>
    </row>
    <row r="409" spans="5:19" ht="15.75" customHeight="1" x14ac:dyDescent="0.2">
      <c r="E409" s="5"/>
      <c r="F409" s="5"/>
      <c r="L409" s="5"/>
      <c r="N409" s="5"/>
      <c r="S409" s="6"/>
    </row>
    <row r="410" spans="5:19" ht="15.75" customHeight="1" x14ac:dyDescent="0.2">
      <c r="E410" s="5"/>
      <c r="F410" s="5"/>
      <c r="L410" s="5"/>
      <c r="N410" s="5"/>
      <c r="S410" s="6"/>
    </row>
    <row r="411" spans="5:19" ht="15.75" customHeight="1" x14ac:dyDescent="0.2">
      <c r="E411" s="5"/>
      <c r="F411" s="5"/>
      <c r="L411" s="5"/>
      <c r="N411" s="5"/>
      <c r="S411" s="6"/>
    </row>
    <row r="412" spans="5:19" ht="15.75" customHeight="1" x14ac:dyDescent="0.2">
      <c r="E412" s="5"/>
      <c r="F412" s="5"/>
      <c r="L412" s="5"/>
      <c r="N412" s="5"/>
      <c r="S412" s="6"/>
    </row>
    <row r="413" spans="5:19" ht="15.75" customHeight="1" x14ac:dyDescent="0.2">
      <c r="E413" s="5"/>
      <c r="F413" s="5"/>
      <c r="L413" s="5"/>
      <c r="N413" s="5"/>
      <c r="S413" s="6"/>
    </row>
    <row r="414" spans="5:19" ht="15.75" customHeight="1" x14ac:dyDescent="0.2">
      <c r="E414" s="5"/>
      <c r="F414" s="5"/>
      <c r="L414" s="5"/>
      <c r="N414" s="5"/>
      <c r="S414" s="6"/>
    </row>
    <row r="415" spans="5:19" ht="15.75" customHeight="1" x14ac:dyDescent="0.2">
      <c r="E415" s="5"/>
      <c r="F415" s="5"/>
      <c r="L415" s="5"/>
      <c r="N415" s="5"/>
      <c r="S415" s="6"/>
    </row>
    <row r="416" spans="5:19" ht="15.75" customHeight="1" x14ac:dyDescent="0.2">
      <c r="E416" s="5"/>
      <c r="F416" s="5"/>
      <c r="L416" s="5"/>
      <c r="N416" s="5"/>
      <c r="S416" s="6"/>
    </row>
    <row r="417" spans="5:19" ht="15.75" customHeight="1" x14ac:dyDescent="0.2">
      <c r="E417" s="5"/>
      <c r="F417" s="5"/>
      <c r="L417" s="5"/>
      <c r="N417" s="5"/>
      <c r="S417" s="6"/>
    </row>
    <row r="418" spans="5:19" ht="15.75" customHeight="1" x14ac:dyDescent="0.2">
      <c r="E418" s="5"/>
      <c r="F418" s="5"/>
      <c r="L418" s="5"/>
      <c r="N418" s="5"/>
      <c r="S418" s="6"/>
    </row>
    <row r="419" spans="5:19" ht="15.75" customHeight="1" x14ac:dyDescent="0.2">
      <c r="E419" s="5"/>
      <c r="F419" s="5"/>
      <c r="L419" s="5"/>
      <c r="N419" s="5"/>
      <c r="S419" s="6"/>
    </row>
    <row r="420" spans="5:19" ht="15.75" customHeight="1" x14ac:dyDescent="0.2">
      <c r="E420" s="5"/>
      <c r="F420" s="5"/>
      <c r="L420" s="5"/>
      <c r="N420" s="5"/>
      <c r="S420" s="6"/>
    </row>
    <row r="421" spans="5:19" ht="15.75" customHeight="1" x14ac:dyDescent="0.2">
      <c r="E421" s="5"/>
      <c r="F421" s="5"/>
      <c r="L421" s="5"/>
      <c r="N421" s="5"/>
      <c r="S421" s="6"/>
    </row>
    <row r="422" spans="5:19" ht="15.75" customHeight="1" x14ac:dyDescent="0.2">
      <c r="E422" s="5"/>
      <c r="F422" s="5"/>
      <c r="L422" s="5"/>
      <c r="N422" s="5"/>
      <c r="S422" s="6"/>
    </row>
    <row r="423" spans="5:19" ht="15.75" customHeight="1" x14ac:dyDescent="0.2">
      <c r="E423" s="5"/>
      <c r="F423" s="5"/>
      <c r="L423" s="5"/>
      <c r="N423" s="5"/>
      <c r="S423" s="6"/>
    </row>
    <row r="424" spans="5:19" ht="15.75" customHeight="1" x14ac:dyDescent="0.2">
      <c r="E424" s="5"/>
      <c r="F424" s="5"/>
      <c r="L424" s="5"/>
      <c r="N424" s="5"/>
      <c r="S424" s="6"/>
    </row>
    <row r="425" spans="5:19" ht="15.75" customHeight="1" x14ac:dyDescent="0.2">
      <c r="E425" s="5"/>
      <c r="F425" s="5"/>
      <c r="L425" s="5"/>
      <c r="N425" s="5"/>
      <c r="S425" s="6"/>
    </row>
    <row r="426" spans="5:19" ht="15.75" customHeight="1" x14ac:dyDescent="0.2">
      <c r="E426" s="5"/>
      <c r="F426" s="5"/>
      <c r="L426" s="5"/>
      <c r="N426" s="5"/>
      <c r="S426" s="6"/>
    </row>
    <row r="427" spans="5:19" ht="15.75" customHeight="1" x14ac:dyDescent="0.2">
      <c r="E427" s="5"/>
      <c r="F427" s="5"/>
      <c r="L427" s="5"/>
      <c r="N427" s="5"/>
      <c r="S427" s="6"/>
    </row>
    <row r="428" spans="5:19" ht="15.75" customHeight="1" x14ac:dyDescent="0.2">
      <c r="E428" s="5"/>
      <c r="F428" s="5"/>
      <c r="L428" s="5"/>
      <c r="N428" s="5"/>
      <c r="S428" s="6"/>
    </row>
    <row r="429" spans="5:19" ht="15.75" customHeight="1" x14ac:dyDescent="0.2">
      <c r="E429" s="5"/>
      <c r="F429" s="5"/>
      <c r="L429" s="5"/>
      <c r="N429" s="5"/>
      <c r="S429" s="6"/>
    </row>
    <row r="430" spans="5:19" ht="15.75" customHeight="1" x14ac:dyDescent="0.2">
      <c r="E430" s="5"/>
      <c r="F430" s="5"/>
      <c r="L430" s="5"/>
      <c r="N430" s="5"/>
      <c r="S430" s="6"/>
    </row>
    <row r="431" spans="5:19" ht="15.75" customHeight="1" x14ac:dyDescent="0.2">
      <c r="E431" s="5"/>
      <c r="F431" s="5"/>
      <c r="L431" s="5"/>
      <c r="N431" s="5"/>
      <c r="S431" s="6"/>
    </row>
    <row r="432" spans="5:19" ht="15.75" customHeight="1" x14ac:dyDescent="0.2">
      <c r="E432" s="5"/>
      <c r="F432" s="5"/>
      <c r="L432" s="5"/>
      <c r="N432" s="5"/>
      <c r="S432" s="6"/>
    </row>
    <row r="433" spans="5:19" ht="15.75" customHeight="1" x14ac:dyDescent="0.2">
      <c r="E433" s="5"/>
      <c r="F433" s="5"/>
      <c r="L433" s="5"/>
      <c r="N433" s="5"/>
      <c r="S433" s="6"/>
    </row>
    <row r="434" spans="5:19" ht="15.75" customHeight="1" x14ac:dyDescent="0.2">
      <c r="E434" s="5"/>
      <c r="F434" s="5"/>
      <c r="L434" s="5"/>
      <c r="N434" s="5"/>
      <c r="S434" s="6"/>
    </row>
    <row r="435" spans="5:19" ht="15.75" customHeight="1" x14ac:dyDescent="0.2">
      <c r="E435" s="5"/>
      <c r="F435" s="5"/>
      <c r="L435" s="5"/>
      <c r="N435" s="5"/>
      <c r="S435" s="6"/>
    </row>
    <row r="436" spans="5:19" ht="15.75" customHeight="1" x14ac:dyDescent="0.2">
      <c r="E436" s="5"/>
      <c r="F436" s="5"/>
      <c r="L436" s="5"/>
      <c r="N436" s="5"/>
      <c r="S436" s="6"/>
    </row>
    <row r="437" spans="5:19" ht="15.75" customHeight="1" x14ac:dyDescent="0.2">
      <c r="E437" s="5"/>
      <c r="F437" s="5"/>
      <c r="L437" s="5"/>
      <c r="N437" s="5"/>
      <c r="S437" s="6"/>
    </row>
    <row r="438" spans="5:19" ht="15.75" customHeight="1" x14ac:dyDescent="0.2">
      <c r="E438" s="5"/>
      <c r="F438" s="5"/>
      <c r="L438" s="5"/>
      <c r="N438" s="5"/>
      <c r="S438" s="6"/>
    </row>
    <row r="439" spans="5:19" ht="15.75" customHeight="1" x14ac:dyDescent="0.2">
      <c r="E439" s="5"/>
      <c r="F439" s="5"/>
      <c r="L439" s="5"/>
      <c r="N439" s="5"/>
      <c r="S439" s="6"/>
    </row>
    <row r="440" spans="5:19" ht="15.75" customHeight="1" x14ac:dyDescent="0.2">
      <c r="E440" s="5"/>
      <c r="F440" s="5"/>
      <c r="L440" s="5"/>
      <c r="N440" s="5"/>
      <c r="S440" s="6"/>
    </row>
    <row r="441" spans="5:19" ht="15.75" customHeight="1" x14ac:dyDescent="0.2">
      <c r="E441" s="5"/>
      <c r="F441" s="5"/>
      <c r="L441" s="5"/>
      <c r="N441" s="5"/>
      <c r="S441" s="6"/>
    </row>
    <row r="442" spans="5:19" ht="15.75" customHeight="1" x14ac:dyDescent="0.2">
      <c r="E442" s="5"/>
      <c r="F442" s="5"/>
      <c r="L442" s="5"/>
      <c r="N442" s="5"/>
      <c r="S442" s="6"/>
    </row>
    <row r="443" spans="5:19" ht="15.75" customHeight="1" x14ac:dyDescent="0.2">
      <c r="E443" s="5"/>
      <c r="F443" s="5"/>
      <c r="L443" s="5"/>
      <c r="N443" s="5"/>
      <c r="S443" s="6"/>
    </row>
    <row r="444" spans="5:19" ht="15.75" customHeight="1" x14ac:dyDescent="0.2">
      <c r="E444" s="5"/>
      <c r="F444" s="5"/>
      <c r="L444" s="5"/>
      <c r="N444" s="5"/>
      <c r="S444" s="6"/>
    </row>
    <row r="445" spans="5:19" ht="15.75" customHeight="1" x14ac:dyDescent="0.2">
      <c r="E445" s="5"/>
      <c r="F445" s="5"/>
      <c r="L445" s="5"/>
      <c r="N445" s="5"/>
      <c r="S445" s="6"/>
    </row>
    <row r="446" spans="5:19" ht="15.75" customHeight="1" x14ac:dyDescent="0.2">
      <c r="E446" s="5"/>
      <c r="F446" s="5"/>
      <c r="L446" s="5"/>
      <c r="N446" s="5"/>
      <c r="S446" s="6"/>
    </row>
    <row r="447" spans="5:19" ht="15.75" customHeight="1" x14ac:dyDescent="0.2">
      <c r="E447" s="5"/>
      <c r="F447" s="5"/>
      <c r="L447" s="5"/>
      <c r="N447" s="5"/>
      <c r="S447" s="6"/>
    </row>
    <row r="448" spans="5:19" ht="15.75" customHeight="1" x14ac:dyDescent="0.2">
      <c r="E448" s="5"/>
      <c r="F448" s="5"/>
      <c r="L448" s="5"/>
      <c r="N448" s="5"/>
      <c r="S448" s="6"/>
    </row>
    <row r="449" spans="5:19" ht="15.75" customHeight="1" x14ac:dyDescent="0.2">
      <c r="E449" s="5"/>
      <c r="F449" s="5"/>
      <c r="L449" s="5"/>
      <c r="N449" s="5"/>
      <c r="S449" s="6"/>
    </row>
    <row r="450" spans="5:19" ht="15.75" customHeight="1" x14ac:dyDescent="0.2">
      <c r="E450" s="5"/>
      <c r="F450" s="5"/>
      <c r="L450" s="5"/>
      <c r="N450" s="5"/>
      <c r="S450" s="6"/>
    </row>
    <row r="451" spans="5:19" ht="15.75" customHeight="1" x14ac:dyDescent="0.2">
      <c r="E451" s="5"/>
      <c r="F451" s="5"/>
      <c r="L451" s="5"/>
      <c r="N451" s="5"/>
      <c r="S451" s="6"/>
    </row>
    <row r="452" spans="5:19" ht="15.75" customHeight="1" x14ac:dyDescent="0.2">
      <c r="E452" s="5"/>
      <c r="F452" s="5"/>
      <c r="L452" s="5"/>
      <c r="N452" s="5"/>
      <c r="S452" s="6"/>
    </row>
    <row r="453" spans="5:19" ht="15.75" customHeight="1" x14ac:dyDescent="0.2">
      <c r="E453" s="5"/>
      <c r="F453" s="5"/>
      <c r="L453" s="5"/>
      <c r="N453" s="5"/>
      <c r="S453" s="6"/>
    </row>
    <row r="454" spans="5:19" ht="15.75" customHeight="1" x14ac:dyDescent="0.2">
      <c r="E454" s="5"/>
      <c r="F454" s="5"/>
      <c r="L454" s="5"/>
      <c r="N454" s="5"/>
      <c r="S454" s="6"/>
    </row>
    <row r="455" spans="5:19" ht="15.75" customHeight="1" x14ac:dyDescent="0.2">
      <c r="E455" s="5"/>
      <c r="F455" s="5"/>
      <c r="L455" s="5"/>
      <c r="N455" s="5"/>
      <c r="S455" s="6"/>
    </row>
    <row r="456" spans="5:19" ht="15.75" customHeight="1" x14ac:dyDescent="0.2">
      <c r="E456" s="5"/>
      <c r="F456" s="5"/>
      <c r="L456" s="5"/>
      <c r="N456" s="5"/>
      <c r="S456" s="6"/>
    </row>
    <row r="457" spans="5:19" ht="15.75" customHeight="1" x14ac:dyDescent="0.2">
      <c r="E457" s="5"/>
      <c r="F457" s="5"/>
      <c r="L457" s="5"/>
      <c r="N457" s="5"/>
      <c r="S457" s="6"/>
    </row>
    <row r="458" spans="5:19" ht="15.75" customHeight="1" x14ac:dyDescent="0.2">
      <c r="E458" s="5"/>
      <c r="F458" s="5"/>
      <c r="L458" s="5"/>
      <c r="N458" s="5"/>
      <c r="S458" s="6"/>
    </row>
    <row r="459" spans="5:19" ht="15.75" customHeight="1" x14ac:dyDescent="0.2">
      <c r="E459" s="5"/>
      <c r="F459" s="5"/>
      <c r="L459" s="5"/>
      <c r="N459" s="5"/>
      <c r="S459" s="6"/>
    </row>
    <row r="460" spans="5:19" ht="15.75" customHeight="1" x14ac:dyDescent="0.2">
      <c r="E460" s="5"/>
      <c r="F460" s="5"/>
      <c r="L460" s="5"/>
      <c r="N460" s="5"/>
      <c r="S460" s="6"/>
    </row>
    <row r="461" spans="5:19" ht="15.75" customHeight="1" x14ac:dyDescent="0.2">
      <c r="E461" s="5"/>
      <c r="F461" s="5"/>
      <c r="L461" s="5"/>
      <c r="N461" s="5"/>
      <c r="S461" s="6"/>
    </row>
    <row r="462" spans="5:19" ht="15.75" customHeight="1" x14ac:dyDescent="0.2">
      <c r="E462" s="5"/>
      <c r="F462" s="5"/>
      <c r="L462" s="5"/>
      <c r="N462" s="5"/>
      <c r="S462" s="6"/>
    </row>
    <row r="463" spans="5:19" ht="15.75" customHeight="1" x14ac:dyDescent="0.2">
      <c r="E463" s="5"/>
      <c r="F463" s="5"/>
      <c r="L463" s="5"/>
      <c r="N463" s="5"/>
      <c r="S463" s="6"/>
    </row>
    <row r="464" spans="5:19" ht="15.75" customHeight="1" x14ac:dyDescent="0.2">
      <c r="E464" s="5"/>
      <c r="F464" s="5"/>
      <c r="L464" s="5"/>
      <c r="N464" s="5"/>
      <c r="S464" s="6"/>
    </row>
    <row r="465" spans="5:19" ht="15.75" customHeight="1" x14ac:dyDescent="0.2">
      <c r="E465" s="5"/>
      <c r="F465" s="5"/>
      <c r="L465" s="5"/>
      <c r="N465" s="5"/>
      <c r="S465" s="6"/>
    </row>
    <row r="466" spans="5:19" ht="15.75" customHeight="1" x14ac:dyDescent="0.2">
      <c r="E466" s="5"/>
      <c r="F466" s="5"/>
      <c r="L466" s="5"/>
      <c r="N466" s="5"/>
      <c r="S466" s="6"/>
    </row>
    <row r="467" spans="5:19" ht="15.75" customHeight="1" x14ac:dyDescent="0.2">
      <c r="E467" s="5"/>
      <c r="F467" s="5"/>
      <c r="L467" s="5"/>
      <c r="N467" s="5"/>
      <c r="S467" s="6"/>
    </row>
    <row r="468" spans="5:19" ht="15.75" customHeight="1" x14ac:dyDescent="0.2">
      <c r="E468" s="5"/>
      <c r="F468" s="5"/>
      <c r="L468" s="5"/>
      <c r="N468" s="5"/>
      <c r="S468" s="6"/>
    </row>
    <row r="469" spans="5:19" ht="15.75" customHeight="1" x14ac:dyDescent="0.2">
      <c r="E469" s="5"/>
      <c r="F469" s="5"/>
      <c r="L469" s="5"/>
      <c r="N469" s="5"/>
      <c r="S469" s="6"/>
    </row>
    <row r="470" spans="5:19" ht="15.75" customHeight="1" x14ac:dyDescent="0.2">
      <c r="E470" s="5"/>
      <c r="F470" s="5"/>
      <c r="L470" s="5"/>
      <c r="N470" s="5"/>
      <c r="S470" s="6"/>
    </row>
    <row r="471" spans="5:19" ht="15.75" customHeight="1" x14ac:dyDescent="0.2">
      <c r="E471" s="5"/>
      <c r="F471" s="5"/>
      <c r="L471" s="5"/>
      <c r="N471" s="5"/>
      <c r="S471" s="6"/>
    </row>
    <row r="472" spans="5:19" ht="15.75" customHeight="1" x14ac:dyDescent="0.2">
      <c r="E472" s="5"/>
      <c r="F472" s="5"/>
      <c r="L472" s="5"/>
      <c r="N472" s="5"/>
      <c r="S472" s="6"/>
    </row>
    <row r="473" spans="5:19" ht="15.75" customHeight="1" x14ac:dyDescent="0.2">
      <c r="E473" s="5"/>
      <c r="F473" s="5"/>
      <c r="L473" s="5"/>
      <c r="N473" s="5"/>
      <c r="S473" s="6"/>
    </row>
    <row r="474" spans="5:19" ht="15.75" customHeight="1" x14ac:dyDescent="0.2">
      <c r="E474" s="5"/>
      <c r="F474" s="5"/>
      <c r="L474" s="5"/>
      <c r="N474" s="5"/>
      <c r="S474" s="6"/>
    </row>
    <row r="475" spans="5:19" ht="15.75" customHeight="1" x14ac:dyDescent="0.2">
      <c r="E475" s="5"/>
      <c r="F475" s="5"/>
      <c r="L475" s="5"/>
      <c r="N475" s="5"/>
      <c r="S475" s="6"/>
    </row>
    <row r="476" spans="5:19" ht="15.75" customHeight="1" x14ac:dyDescent="0.2">
      <c r="E476" s="5"/>
      <c r="F476" s="5"/>
      <c r="L476" s="5"/>
      <c r="N476" s="5"/>
      <c r="S476" s="6"/>
    </row>
    <row r="477" spans="5:19" ht="15.75" customHeight="1" x14ac:dyDescent="0.2">
      <c r="E477" s="5"/>
      <c r="F477" s="5"/>
      <c r="L477" s="5"/>
      <c r="N477" s="5"/>
      <c r="S477" s="6"/>
    </row>
    <row r="478" spans="5:19" ht="15.75" customHeight="1" x14ac:dyDescent="0.2">
      <c r="E478" s="5"/>
      <c r="F478" s="5"/>
      <c r="L478" s="5"/>
      <c r="N478" s="5"/>
      <c r="S478" s="6"/>
    </row>
    <row r="479" spans="5:19" ht="15.75" customHeight="1" x14ac:dyDescent="0.2">
      <c r="E479" s="5"/>
      <c r="F479" s="5"/>
      <c r="L479" s="5"/>
      <c r="N479" s="5"/>
      <c r="S479" s="6"/>
    </row>
    <row r="480" spans="5:19" ht="15.75" customHeight="1" x14ac:dyDescent="0.2">
      <c r="E480" s="5"/>
      <c r="F480" s="5"/>
      <c r="L480" s="5"/>
      <c r="N480" s="5"/>
      <c r="S480" s="6"/>
    </row>
    <row r="481" spans="5:19" ht="15.75" customHeight="1" x14ac:dyDescent="0.2">
      <c r="E481" s="5"/>
      <c r="F481" s="5"/>
      <c r="L481" s="5"/>
      <c r="N481" s="5"/>
      <c r="S481" s="6"/>
    </row>
    <row r="482" spans="5:19" ht="15.75" customHeight="1" x14ac:dyDescent="0.2">
      <c r="E482" s="5"/>
      <c r="F482" s="5"/>
      <c r="L482" s="5"/>
      <c r="N482" s="5"/>
      <c r="S482" s="6"/>
    </row>
    <row r="483" spans="5:19" ht="15.75" customHeight="1" x14ac:dyDescent="0.2">
      <c r="E483" s="5"/>
      <c r="F483" s="5"/>
      <c r="L483" s="5"/>
      <c r="N483" s="5"/>
      <c r="S483" s="6"/>
    </row>
    <row r="484" spans="5:19" ht="15.75" customHeight="1" x14ac:dyDescent="0.2">
      <c r="E484" s="5"/>
      <c r="F484" s="5"/>
      <c r="L484" s="5"/>
      <c r="N484" s="5"/>
      <c r="S484" s="6"/>
    </row>
    <row r="485" spans="5:19" ht="15.75" customHeight="1" x14ac:dyDescent="0.2">
      <c r="E485" s="5"/>
      <c r="F485" s="5"/>
      <c r="L485" s="5"/>
      <c r="N485" s="5"/>
      <c r="S485" s="6"/>
    </row>
    <row r="486" spans="5:19" ht="15.75" customHeight="1" x14ac:dyDescent="0.2">
      <c r="E486" s="5"/>
      <c r="F486" s="5"/>
      <c r="L486" s="5"/>
      <c r="N486" s="5"/>
      <c r="S486" s="6"/>
    </row>
    <row r="487" spans="5:19" ht="15.75" customHeight="1" x14ac:dyDescent="0.2">
      <c r="E487" s="5"/>
      <c r="F487" s="5"/>
      <c r="L487" s="5"/>
      <c r="N487" s="5"/>
      <c r="S487" s="6"/>
    </row>
    <row r="488" spans="5:19" ht="15.75" customHeight="1" x14ac:dyDescent="0.2">
      <c r="E488" s="5"/>
      <c r="F488" s="5"/>
      <c r="L488" s="5"/>
      <c r="N488" s="5"/>
      <c r="S488" s="6"/>
    </row>
    <row r="489" spans="5:19" ht="15.75" customHeight="1" x14ac:dyDescent="0.2">
      <c r="E489" s="5"/>
      <c r="F489" s="5"/>
      <c r="L489" s="5"/>
      <c r="N489" s="5"/>
      <c r="S489" s="6"/>
    </row>
    <row r="490" spans="5:19" ht="15.75" customHeight="1" x14ac:dyDescent="0.2">
      <c r="E490" s="5"/>
      <c r="F490" s="5"/>
      <c r="L490" s="5"/>
      <c r="N490" s="5"/>
      <c r="S490" s="6"/>
    </row>
    <row r="491" spans="5:19" ht="15.75" customHeight="1" x14ac:dyDescent="0.2">
      <c r="E491" s="5"/>
      <c r="F491" s="5"/>
      <c r="L491" s="5"/>
      <c r="N491" s="5"/>
      <c r="S491" s="6"/>
    </row>
    <row r="492" spans="5:19" ht="15.75" customHeight="1" x14ac:dyDescent="0.2">
      <c r="E492" s="5"/>
      <c r="F492" s="5"/>
      <c r="L492" s="5"/>
      <c r="N492" s="5"/>
      <c r="S492" s="6"/>
    </row>
    <row r="493" spans="5:19" ht="15.75" customHeight="1" x14ac:dyDescent="0.2">
      <c r="E493" s="5"/>
      <c r="F493" s="5"/>
      <c r="L493" s="5"/>
      <c r="N493" s="5"/>
      <c r="S493" s="6"/>
    </row>
    <row r="494" spans="5:19" ht="15.75" customHeight="1" x14ac:dyDescent="0.2">
      <c r="E494" s="5"/>
      <c r="F494" s="5"/>
      <c r="L494" s="5"/>
      <c r="N494" s="5"/>
      <c r="S494" s="6"/>
    </row>
    <row r="495" spans="5:19" ht="15.75" customHeight="1" x14ac:dyDescent="0.2">
      <c r="E495" s="5"/>
      <c r="F495" s="5"/>
      <c r="L495" s="5"/>
      <c r="N495" s="5"/>
      <c r="S495" s="6"/>
    </row>
    <row r="496" spans="5:19" ht="15.75" customHeight="1" x14ac:dyDescent="0.2">
      <c r="E496" s="5"/>
      <c r="F496" s="5"/>
      <c r="L496" s="5"/>
      <c r="N496" s="5"/>
      <c r="S496" s="6"/>
    </row>
    <row r="497" spans="5:19" ht="15.75" customHeight="1" x14ac:dyDescent="0.2">
      <c r="E497" s="5"/>
      <c r="F497" s="5"/>
      <c r="L497" s="5"/>
      <c r="N497" s="5"/>
      <c r="S497" s="6"/>
    </row>
    <row r="498" spans="5:19" ht="15.75" customHeight="1" x14ac:dyDescent="0.2">
      <c r="E498" s="5"/>
      <c r="F498" s="5"/>
      <c r="L498" s="5"/>
      <c r="N498" s="5"/>
      <c r="S498" s="6"/>
    </row>
    <row r="499" spans="5:19" ht="15.75" customHeight="1" x14ac:dyDescent="0.2">
      <c r="E499" s="5"/>
      <c r="F499" s="5"/>
      <c r="L499" s="5"/>
      <c r="N499" s="5"/>
      <c r="S499" s="6"/>
    </row>
    <row r="500" spans="5:19" ht="15.75" customHeight="1" x14ac:dyDescent="0.2">
      <c r="E500" s="5"/>
      <c r="F500" s="5"/>
      <c r="L500" s="5"/>
      <c r="N500" s="5"/>
      <c r="S500" s="6"/>
    </row>
    <row r="501" spans="5:19" ht="15.75" customHeight="1" x14ac:dyDescent="0.2">
      <c r="E501" s="5"/>
      <c r="F501" s="5"/>
      <c r="L501" s="5"/>
      <c r="N501" s="5"/>
      <c r="S501" s="6"/>
    </row>
    <row r="502" spans="5:19" ht="15.75" customHeight="1" x14ac:dyDescent="0.2">
      <c r="E502" s="5"/>
      <c r="F502" s="5"/>
      <c r="L502" s="5"/>
      <c r="N502" s="5"/>
      <c r="S502" s="6"/>
    </row>
    <row r="503" spans="5:19" ht="15.75" customHeight="1" x14ac:dyDescent="0.2">
      <c r="E503" s="5"/>
      <c r="F503" s="5"/>
      <c r="L503" s="5"/>
      <c r="N503" s="5"/>
      <c r="S503" s="6"/>
    </row>
    <row r="504" spans="5:19" ht="15.75" customHeight="1" x14ac:dyDescent="0.2">
      <c r="E504" s="5"/>
      <c r="F504" s="5"/>
      <c r="L504" s="5"/>
      <c r="N504" s="5"/>
      <c r="S504" s="6"/>
    </row>
    <row r="505" spans="5:19" ht="15.75" customHeight="1" x14ac:dyDescent="0.2">
      <c r="E505" s="5"/>
      <c r="F505" s="5"/>
      <c r="L505" s="5"/>
      <c r="N505" s="5"/>
      <c r="S505" s="6"/>
    </row>
    <row r="506" spans="5:19" ht="15.75" customHeight="1" x14ac:dyDescent="0.2">
      <c r="E506" s="5"/>
      <c r="F506" s="5"/>
      <c r="L506" s="5"/>
      <c r="N506" s="5"/>
      <c r="S506" s="6"/>
    </row>
    <row r="507" spans="5:19" ht="15.75" customHeight="1" x14ac:dyDescent="0.2">
      <c r="E507" s="5"/>
      <c r="F507" s="5"/>
      <c r="L507" s="5"/>
      <c r="N507" s="5"/>
      <c r="S507" s="6"/>
    </row>
    <row r="508" spans="5:19" ht="15.75" customHeight="1" x14ac:dyDescent="0.2">
      <c r="E508" s="5"/>
      <c r="F508" s="5"/>
      <c r="L508" s="5"/>
      <c r="N508" s="5"/>
      <c r="S508" s="6"/>
    </row>
    <row r="509" spans="5:19" ht="15.75" customHeight="1" x14ac:dyDescent="0.2">
      <c r="E509" s="5"/>
      <c r="F509" s="5"/>
      <c r="L509" s="5"/>
      <c r="N509" s="5"/>
      <c r="S509" s="6"/>
    </row>
    <row r="510" spans="5:19" ht="15.75" customHeight="1" x14ac:dyDescent="0.2">
      <c r="E510" s="5"/>
      <c r="F510" s="5"/>
      <c r="L510" s="5"/>
      <c r="N510" s="5"/>
      <c r="S510" s="6"/>
    </row>
    <row r="511" spans="5:19" ht="15.75" customHeight="1" x14ac:dyDescent="0.2">
      <c r="E511" s="5"/>
      <c r="F511" s="5"/>
      <c r="L511" s="5"/>
      <c r="N511" s="5"/>
      <c r="S511" s="6"/>
    </row>
    <row r="512" spans="5:19" ht="15.75" customHeight="1" x14ac:dyDescent="0.2">
      <c r="E512" s="5"/>
      <c r="F512" s="5"/>
      <c r="L512" s="5"/>
      <c r="N512" s="5"/>
      <c r="S512" s="6"/>
    </row>
    <row r="513" spans="5:19" ht="15.75" customHeight="1" x14ac:dyDescent="0.2">
      <c r="E513" s="5"/>
      <c r="F513" s="5"/>
      <c r="L513" s="5"/>
      <c r="N513" s="5"/>
      <c r="S513" s="6"/>
    </row>
    <row r="514" spans="5:19" ht="15.75" customHeight="1" x14ac:dyDescent="0.2">
      <c r="E514" s="5"/>
      <c r="F514" s="5"/>
      <c r="L514" s="5"/>
      <c r="N514" s="5"/>
      <c r="S514" s="6"/>
    </row>
    <row r="515" spans="5:19" ht="15.75" customHeight="1" x14ac:dyDescent="0.2">
      <c r="E515" s="5"/>
      <c r="F515" s="5"/>
      <c r="L515" s="5"/>
      <c r="N515" s="5"/>
      <c r="S515" s="6"/>
    </row>
    <row r="516" spans="5:19" ht="15.75" customHeight="1" x14ac:dyDescent="0.2">
      <c r="E516" s="5"/>
      <c r="F516" s="5"/>
      <c r="L516" s="5"/>
      <c r="N516" s="5"/>
      <c r="S516" s="6"/>
    </row>
    <row r="517" spans="5:19" ht="15.75" customHeight="1" x14ac:dyDescent="0.2">
      <c r="E517" s="5"/>
      <c r="F517" s="5"/>
      <c r="L517" s="5"/>
      <c r="N517" s="5"/>
      <c r="S517" s="6"/>
    </row>
    <row r="518" spans="5:19" ht="15.75" customHeight="1" x14ac:dyDescent="0.2">
      <c r="E518" s="5"/>
      <c r="F518" s="5"/>
      <c r="L518" s="5"/>
      <c r="N518" s="5"/>
      <c r="S518" s="6"/>
    </row>
    <row r="519" spans="5:19" ht="15.75" customHeight="1" x14ac:dyDescent="0.2">
      <c r="E519" s="5"/>
      <c r="F519" s="5"/>
      <c r="L519" s="5"/>
      <c r="N519" s="5"/>
      <c r="S519" s="6"/>
    </row>
    <row r="520" spans="5:19" ht="15.75" customHeight="1" x14ac:dyDescent="0.2">
      <c r="E520" s="5"/>
      <c r="F520" s="5"/>
      <c r="L520" s="5"/>
      <c r="N520" s="5"/>
      <c r="S520" s="6"/>
    </row>
    <row r="521" spans="5:19" ht="15.75" customHeight="1" x14ac:dyDescent="0.2">
      <c r="E521" s="5"/>
      <c r="F521" s="5"/>
      <c r="L521" s="5"/>
      <c r="N521" s="5"/>
      <c r="S521" s="6"/>
    </row>
    <row r="522" spans="5:19" ht="15.75" customHeight="1" x14ac:dyDescent="0.2">
      <c r="E522" s="5"/>
      <c r="F522" s="5"/>
      <c r="L522" s="5"/>
      <c r="N522" s="5"/>
      <c r="S522" s="6"/>
    </row>
    <row r="523" spans="5:19" ht="15.75" customHeight="1" x14ac:dyDescent="0.2">
      <c r="E523" s="5"/>
      <c r="F523" s="5"/>
      <c r="L523" s="5"/>
      <c r="N523" s="5"/>
      <c r="S523" s="6"/>
    </row>
    <row r="524" spans="5:19" ht="15.75" customHeight="1" x14ac:dyDescent="0.2">
      <c r="E524" s="5"/>
      <c r="F524" s="5"/>
      <c r="L524" s="5"/>
      <c r="N524" s="5"/>
      <c r="S524" s="6"/>
    </row>
    <row r="525" spans="5:19" ht="15.75" customHeight="1" x14ac:dyDescent="0.2">
      <c r="E525" s="5"/>
      <c r="F525" s="5"/>
      <c r="L525" s="5"/>
      <c r="N525" s="5"/>
      <c r="S525" s="6"/>
    </row>
    <row r="526" spans="5:19" ht="15.75" customHeight="1" x14ac:dyDescent="0.2">
      <c r="E526" s="5"/>
      <c r="F526" s="5"/>
      <c r="L526" s="5"/>
      <c r="N526" s="5"/>
      <c r="S526" s="6"/>
    </row>
    <row r="527" spans="5:19" ht="15.75" customHeight="1" x14ac:dyDescent="0.2">
      <c r="E527" s="5"/>
      <c r="F527" s="5"/>
      <c r="L527" s="5"/>
      <c r="N527" s="5"/>
      <c r="S527" s="6"/>
    </row>
    <row r="528" spans="5:19" ht="15.75" customHeight="1" x14ac:dyDescent="0.2">
      <c r="E528" s="5"/>
      <c r="F528" s="5"/>
      <c r="L528" s="5"/>
      <c r="N528" s="5"/>
      <c r="S528" s="6"/>
    </row>
    <row r="529" spans="5:19" ht="15.75" customHeight="1" x14ac:dyDescent="0.2">
      <c r="E529" s="5"/>
      <c r="F529" s="5"/>
      <c r="L529" s="5"/>
      <c r="N529" s="5"/>
      <c r="S529" s="6"/>
    </row>
    <row r="530" spans="5:19" ht="15.75" customHeight="1" x14ac:dyDescent="0.2">
      <c r="E530" s="5"/>
      <c r="F530" s="5"/>
      <c r="L530" s="5"/>
      <c r="N530" s="5"/>
      <c r="S530" s="6"/>
    </row>
    <row r="531" spans="5:19" ht="15.75" customHeight="1" x14ac:dyDescent="0.2">
      <c r="E531" s="5"/>
      <c r="F531" s="5"/>
      <c r="L531" s="5"/>
      <c r="N531" s="5"/>
      <c r="S531" s="6"/>
    </row>
    <row r="532" spans="5:19" ht="15.75" customHeight="1" x14ac:dyDescent="0.2">
      <c r="E532" s="5"/>
      <c r="F532" s="5"/>
      <c r="L532" s="5"/>
      <c r="N532" s="5"/>
      <c r="S532" s="6"/>
    </row>
    <row r="533" spans="5:19" ht="15.75" customHeight="1" x14ac:dyDescent="0.2">
      <c r="E533" s="5"/>
      <c r="F533" s="5"/>
      <c r="L533" s="5"/>
      <c r="N533" s="5"/>
      <c r="S533" s="6"/>
    </row>
    <row r="534" spans="5:19" ht="15.75" customHeight="1" x14ac:dyDescent="0.2">
      <c r="E534" s="5"/>
      <c r="F534" s="5"/>
      <c r="L534" s="5"/>
      <c r="N534" s="5"/>
      <c r="S534" s="6"/>
    </row>
    <row r="535" spans="5:19" ht="15.75" customHeight="1" x14ac:dyDescent="0.2">
      <c r="E535" s="5"/>
      <c r="F535" s="5"/>
      <c r="L535" s="5"/>
      <c r="N535" s="5"/>
      <c r="S535" s="6"/>
    </row>
    <row r="536" spans="5:19" ht="15.75" customHeight="1" x14ac:dyDescent="0.2">
      <c r="E536" s="5"/>
      <c r="F536" s="5"/>
      <c r="L536" s="5"/>
      <c r="N536" s="5"/>
      <c r="S536" s="6"/>
    </row>
    <row r="537" spans="5:19" ht="15.75" customHeight="1" x14ac:dyDescent="0.2">
      <c r="E537" s="5"/>
      <c r="F537" s="5"/>
      <c r="L537" s="5"/>
      <c r="N537" s="5"/>
      <c r="S537" s="6"/>
    </row>
    <row r="538" spans="5:19" ht="15.75" customHeight="1" x14ac:dyDescent="0.2">
      <c r="E538" s="5"/>
      <c r="F538" s="5"/>
      <c r="L538" s="5"/>
      <c r="N538" s="5"/>
      <c r="S538" s="6"/>
    </row>
    <row r="539" spans="5:19" ht="15.75" customHeight="1" x14ac:dyDescent="0.2">
      <c r="E539" s="5"/>
      <c r="F539" s="5"/>
      <c r="L539" s="5"/>
      <c r="N539" s="5"/>
      <c r="S539" s="6"/>
    </row>
    <row r="540" spans="5:19" ht="15.75" customHeight="1" x14ac:dyDescent="0.2">
      <c r="E540" s="5"/>
      <c r="F540" s="5"/>
      <c r="L540" s="5"/>
      <c r="N540" s="5"/>
      <c r="S540" s="6"/>
    </row>
    <row r="541" spans="5:19" ht="15.75" customHeight="1" x14ac:dyDescent="0.2">
      <c r="E541" s="5"/>
      <c r="F541" s="5"/>
      <c r="L541" s="5"/>
      <c r="N541" s="5"/>
      <c r="S541" s="6"/>
    </row>
    <row r="542" spans="5:19" ht="15.75" customHeight="1" x14ac:dyDescent="0.2">
      <c r="E542" s="5"/>
      <c r="F542" s="5"/>
      <c r="L542" s="5"/>
      <c r="N542" s="5"/>
      <c r="S542" s="6"/>
    </row>
    <row r="543" spans="5:19" ht="15.75" customHeight="1" x14ac:dyDescent="0.2">
      <c r="E543" s="5"/>
      <c r="F543" s="5"/>
      <c r="L543" s="5"/>
      <c r="N543" s="5"/>
      <c r="S543" s="6"/>
    </row>
    <row r="544" spans="5:19" ht="15.75" customHeight="1" x14ac:dyDescent="0.2">
      <c r="E544" s="5"/>
      <c r="F544" s="5"/>
      <c r="L544" s="5"/>
      <c r="N544" s="5"/>
      <c r="S544" s="6"/>
    </row>
    <row r="545" spans="5:19" ht="15.75" customHeight="1" x14ac:dyDescent="0.2">
      <c r="E545" s="5"/>
      <c r="F545" s="5"/>
      <c r="L545" s="5"/>
      <c r="N545" s="5"/>
      <c r="S545" s="6"/>
    </row>
    <row r="546" spans="5:19" ht="15.75" customHeight="1" x14ac:dyDescent="0.2">
      <c r="E546" s="5"/>
      <c r="F546" s="5"/>
      <c r="L546" s="5"/>
      <c r="N546" s="5"/>
      <c r="S546" s="6"/>
    </row>
    <row r="547" spans="5:19" ht="15.75" customHeight="1" x14ac:dyDescent="0.2">
      <c r="E547" s="5"/>
      <c r="F547" s="5"/>
      <c r="L547" s="5"/>
      <c r="N547" s="5"/>
      <c r="S547" s="6"/>
    </row>
    <row r="548" spans="5:19" ht="15.75" customHeight="1" x14ac:dyDescent="0.2">
      <c r="E548" s="5"/>
      <c r="F548" s="5"/>
      <c r="L548" s="5"/>
      <c r="N548" s="5"/>
      <c r="S548" s="6"/>
    </row>
    <row r="549" spans="5:19" ht="15.75" customHeight="1" x14ac:dyDescent="0.2">
      <c r="E549" s="5"/>
      <c r="F549" s="5"/>
      <c r="L549" s="5"/>
      <c r="N549" s="5"/>
      <c r="S549" s="6"/>
    </row>
    <row r="550" spans="5:19" ht="15.75" customHeight="1" x14ac:dyDescent="0.2">
      <c r="E550" s="5"/>
      <c r="F550" s="5"/>
      <c r="L550" s="5"/>
      <c r="N550" s="5"/>
      <c r="S550" s="6"/>
    </row>
    <row r="551" spans="5:19" ht="15.75" customHeight="1" x14ac:dyDescent="0.2">
      <c r="E551" s="5"/>
      <c r="F551" s="5"/>
      <c r="L551" s="5"/>
      <c r="N551" s="5"/>
      <c r="S551" s="6"/>
    </row>
    <row r="552" spans="5:19" ht="15.75" customHeight="1" x14ac:dyDescent="0.2">
      <c r="E552" s="5"/>
      <c r="F552" s="5"/>
      <c r="L552" s="5"/>
      <c r="N552" s="5"/>
      <c r="S552" s="6"/>
    </row>
    <row r="553" spans="5:19" ht="15.75" customHeight="1" x14ac:dyDescent="0.2">
      <c r="E553" s="5"/>
      <c r="F553" s="5"/>
      <c r="L553" s="5"/>
      <c r="N553" s="5"/>
      <c r="S553" s="6"/>
    </row>
    <row r="554" spans="5:19" ht="15.75" customHeight="1" x14ac:dyDescent="0.2">
      <c r="E554" s="5"/>
      <c r="F554" s="5"/>
      <c r="L554" s="5"/>
      <c r="N554" s="5"/>
      <c r="S554" s="6"/>
    </row>
    <row r="555" spans="5:19" ht="15.75" customHeight="1" x14ac:dyDescent="0.2">
      <c r="E555" s="5"/>
      <c r="F555" s="5"/>
      <c r="L555" s="5"/>
      <c r="N555" s="5"/>
      <c r="S555" s="6"/>
    </row>
    <row r="556" spans="5:19" ht="15.75" customHeight="1" x14ac:dyDescent="0.2">
      <c r="E556" s="5"/>
      <c r="F556" s="5"/>
      <c r="L556" s="5"/>
      <c r="N556" s="5"/>
      <c r="S556" s="6"/>
    </row>
    <row r="557" spans="5:19" ht="15.75" customHeight="1" x14ac:dyDescent="0.2">
      <c r="E557" s="5"/>
      <c r="F557" s="5"/>
      <c r="L557" s="5"/>
      <c r="N557" s="5"/>
      <c r="S557" s="6"/>
    </row>
    <row r="558" spans="5:19" ht="15.75" customHeight="1" x14ac:dyDescent="0.2">
      <c r="E558" s="5"/>
      <c r="F558" s="5"/>
      <c r="L558" s="5"/>
      <c r="N558" s="5"/>
      <c r="S558" s="6"/>
    </row>
    <row r="559" spans="5:19" ht="15.75" customHeight="1" x14ac:dyDescent="0.2">
      <c r="E559" s="5"/>
      <c r="F559" s="5"/>
      <c r="L559" s="5"/>
      <c r="N559" s="5"/>
      <c r="S559" s="6"/>
    </row>
    <row r="560" spans="5:19" ht="15.75" customHeight="1" x14ac:dyDescent="0.2">
      <c r="E560" s="5"/>
      <c r="F560" s="5"/>
      <c r="L560" s="5"/>
      <c r="N560" s="5"/>
      <c r="S560" s="6"/>
    </row>
    <row r="561" spans="5:19" ht="15.75" customHeight="1" x14ac:dyDescent="0.2">
      <c r="E561" s="5"/>
      <c r="F561" s="5"/>
      <c r="L561" s="5"/>
      <c r="N561" s="5"/>
      <c r="S561" s="6"/>
    </row>
    <row r="562" spans="5:19" ht="15.75" customHeight="1" x14ac:dyDescent="0.2">
      <c r="E562" s="5"/>
      <c r="F562" s="5"/>
      <c r="L562" s="5"/>
      <c r="N562" s="5"/>
      <c r="S562" s="6"/>
    </row>
    <row r="563" spans="5:19" ht="15.75" customHeight="1" x14ac:dyDescent="0.2">
      <c r="E563" s="5"/>
      <c r="F563" s="5"/>
      <c r="L563" s="5"/>
      <c r="N563" s="5"/>
      <c r="S563" s="6"/>
    </row>
    <row r="564" spans="5:19" ht="15.75" customHeight="1" x14ac:dyDescent="0.2">
      <c r="E564" s="5"/>
      <c r="F564" s="5"/>
      <c r="L564" s="5"/>
      <c r="N564" s="5"/>
      <c r="S564" s="6"/>
    </row>
    <row r="565" spans="5:19" ht="15.75" customHeight="1" x14ac:dyDescent="0.2">
      <c r="E565" s="5"/>
      <c r="F565" s="5"/>
      <c r="L565" s="5"/>
      <c r="N565" s="5"/>
      <c r="S565" s="6"/>
    </row>
    <row r="566" spans="5:19" ht="15.75" customHeight="1" x14ac:dyDescent="0.2">
      <c r="E566" s="5"/>
      <c r="F566" s="5"/>
      <c r="L566" s="5"/>
      <c r="N566" s="5"/>
      <c r="S566" s="6"/>
    </row>
    <row r="567" spans="5:19" ht="15.75" customHeight="1" x14ac:dyDescent="0.2">
      <c r="E567" s="5"/>
      <c r="F567" s="5"/>
      <c r="L567" s="5"/>
      <c r="N567" s="5"/>
      <c r="S567" s="6"/>
    </row>
    <row r="568" spans="5:19" ht="15.75" customHeight="1" x14ac:dyDescent="0.2">
      <c r="E568" s="5"/>
      <c r="F568" s="5"/>
      <c r="L568" s="5"/>
      <c r="N568" s="5"/>
      <c r="S568" s="6"/>
    </row>
    <row r="569" spans="5:19" ht="15.75" customHeight="1" x14ac:dyDescent="0.2">
      <c r="E569" s="5"/>
      <c r="F569" s="5"/>
      <c r="L569" s="5"/>
      <c r="N569" s="5"/>
      <c r="S569" s="6"/>
    </row>
    <row r="570" spans="5:19" ht="15.75" customHeight="1" x14ac:dyDescent="0.2">
      <c r="E570" s="5"/>
      <c r="F570" s="5"/>
      <c r="L570" s="5"/>
      <c r="N570" s="5"/>
      <c r="S570" s="6"/>
    </row>
    <row r="571" spans="5:19" ht="15.75" customHeight="1" x14ac:dyDescent="0.2">
      <c r="E571" s="5"/>
      <c r="F571" s="5"/>
      <c r="L571" s="5"/>
      <c r="N571" s="5"/>
      <c r="S571" s="6"/>
    </row>
    <row r="572" spans="5:19" ht="15.75" customHeight="1" x14ac:dyDescent="0.2">
      <c r="E572" s="5"/>
      <c r="F572" s="5"/>
      <c r="L572" s="5"/>
      <c r="N572" s="5"/>
      <c r="S572" s="6"/>
    </row>
    <row r="573" spans="5:19" ht="15.75" customHeight="1" x14ac:dyDescent="0.2">
      <c r="E573" s="5"/>
      <c r="F573" s="5"/>
      <c r="L573" s="5"/>
      <c r="N573" s="5"/>
      <c r="S573" s="6"/>
    </row>
    <row r="574" spans="5:19" ht="15.75" customHeight="1" x14ac:dyDescent="0.2">
      <c r="E574" s="5"/>
      <c r="F574" s="5"/>
      <c r="L574" s="5"/>
      <c r="N574" s="5"/>
      <c r="S574" s="6"/>
    </row>
    <row r="575" spans="5:19" ht="15.75" customHeight="1" x14ac:dyDescent="0.2">
      <c r="E575" s="5"/>
      <c r="F575" s="5"/>
      <c r="L575" s="5"/>
      <c r="N575" s="5"/>
      <c r="S575" s="6"/>
    </row>
    <row r="576" spans="5:19" ht="15.75" customHeight="1" x14ac:dyDescent="0.2">
      <c r="E576" s="5"/>
      <c r="F576" s="5"/>
      <c r="L576" s="5"/>
      <c r="N576" s="5"/>
      <c r="S576" s="6"/>
    </row>
    <row r="577" spans="5:19" ht="15.75" customHeight="1" x14ac:dyDescent="0.2">
      <c r="E577" s="5"/>
      <c r="F577" s="5"/>
      <c r="L577" s="5"/>
      <c r="N577" s="5"/>
      <c r="S577" s="6"/>
    </row>
    <row r="578" spans="5:19" ht="15.75" customHeight="1" x14ac:dyDescent="0.2">
      <c r="E578" s="5"/>
      <c r="F578" s="5"/>
      <c r="L578" s="5"/>
      <c r="N578" s="5"/>
      <c r="S578" s="6"/>
    </row>
    <row r="579" spans="5:19" ht="15.75" customHeight="1" x14ac:dyDescent="0.2">
      <c r="E579" s="5"/>
      <c r="F579" s="5"/>
      <c r="L579" s="5"/>
      <c r="N579" s="5"/>
      <c r="S579" s="6"/>
    </row>
    <row r="580" spans="5:19" ht="15.75" customHeight="1" x14ac:dyDescent="0.2">
      <c r="E580" s="5"/>
      <c r="F580" s="5"/>
      <c r="L580" s="5"/>
      <c r="N580" s="5"/>
      <c r="S580" s="6"/>
    </row>
    <row r="581" spans="5:19" ht="15.75" customHeight="1" x14ac:dyDescent="0.2">
      <c r="E581" s="5"/>
      <c r="F581" s="5"/>
      <c r="L581" s="5"/>
      <c r="N581" s="5"/>
      <c r="S581" s="6"/>
    </row>
    <row r="582" spans="5:19" ht="15.75" customHeight="1" x14ac:dyDescent="0.2">
      <c r="E582" s="5"/>
      <c r="F582" s="5"/>
      <c r="L582" s="5"/>
      <c r="N582" s="5"/>
      <c r="S582" s="6"/>
    </row>
    <row r="583" spans="5:19" ht="15.75" customHeight="1" x14ac:dyDescent="0.2">
      <c r="E583" s="5"/>
      <c r="F583" s="5"/>
      <c r="L583" s="5"/>
      <c r="N583" s="5"/>
      <c r="S583" s="6"/>
    </row>
    <row r="584" spans="5:19" ht="15.75" customHeight="1" x14ac:dyDescent="0.2">
      <c r="E584" s="5"/>
      <c r="F584" s="5"/>
      <c r="L584" s="5"/>
      <c r="N584" s="5"/>
      <c r="S584" s="6"/>
    </row>
    <row r="585" spans="5:19" ht="15.75" customHeight="1" x14ac:dyDescent="0.2">
      <c r="E585" s="5"/>
      <c r="F585" s="5"/>
      <c r="L585" s="5"/>
      <c r="N585" s="5"/>
      <c r="S585" s="6"/>
    </row>
    <row r="586" spans="5:19" ht="15.75" customHeight="1" x14ac:dyDescent="0.2">
      <c r="E586" s="5"/>
      <c r="F586" s="5"/>
      <c r="L586" s="5"/>
      <c r="N586" s="5"/>
      <c r="S586" s="6"/>
    </row>
    <row r="587" spans="5:19" ht="15.75" customHeight="1" x14ac:dyDescent="0.2">
      <c r="E587" s="5"/>
      <c r="F587" s="5"/>
      <c r="L587" s="5"/>
      <c r="N587" s="5"/>
      <c r="S587" s="6"/>
    </row>
    <row r="588" spans="5:19" ht="15.75" customHeight="1" x14ac:dyDescent="0.2">
      <c r="E588" s="5"/>
      <c r="F588" s="5"/>
      <c r="L588" s="5"/>
      <c r="N588" s="5"/>
      <c r="S588" s="6"/>
    </row>
    <row r="589" spans="5:19" ht="15.75" customHeight="1" x14ac:dyDescent="0.2">
      <c r="E589" s="5"/>
      <c r="F589" s="5"/>
      <c r="L589" s="5"/>
      <c r="N589" s="5"/>
      <c r="S589" s="6"/>
    </row>
    <row r="590" spans="5:19" ht="15.75" customHeight="1" x14ac:dyDescent="0.2">
      <c r="E590" s="5"/>
      <c r="F590" s="5"/>
      <c r="L590" s="5"/>
      <c r="N590" s="5"/>
      <c r="S590" s="6"/>
    </row>
    <row r="591" spans="5:19" ht="15.75" customHeight="1" x14ac:dyDescent="0.2">
      <c r="E591" s="5"/>
      <c r="F591" s="5"/>
      <c r="L591" s="5"/>
      <c r="N591" s="5"/>
      <c r="S591" s="6"/>
    </row>
    <row r="592" spans="5:19" ht="15.75" customHeight="1" x14ac:dyDescent="0.2">
      <c r="E592" s="5"/>
      <c r="F592" s="5"/>
      <c r="L592" s="5"/>
      <c r="N592" s="5"/>
      <c r="S592" s="6"/>
    </row>
    <row r="593" spans="5:19" ht="15.75" customHeight="1" x14ac:dyDescent="0.2">
      <c r="E593" s="5"/>
      <c r="F593" s="5"/>
      <c r="L593" s="5"/>
      <c r="N593" s="5"/>
      <c r="S593" s="6"/>
    </row>
    <row r="594" spans="5:19" ht="15.75" customHeight="1" x14ac:dyDescent="0.2">
      <c r="E594" s="5"/>
      <c r="F594" s="5"/>
      <c r="L594" s="5"/>
      <c r="N594" s="5"/>
      <c r="S594" s="6"/>
    </row>
    <row r="595" spans="5:19" ht="15.75" customHeight="1" x14ac:dyDescent="0.2">
      <c r="E595" s="5"/>
      <c r="F595" s="5"/>
      <c r="L595" s="5"/>
      <c r="N595" s="5"/>
      <c r="S595" s="6"/>
    </row>
    <row r="596" spans="5:19" ht="15.75" customHeight="1" x14ac:dyDescent="0.2">
      <c r="E596" s="5"/>
      <c r="F596" s="5"/>
      <c r="L596" s="5"/>
      <c r="N596" s="5"/>
      <c r="S596" s="6"/>
    </row>
    <row r="597" spans="5:19" ht="15.75" customHeight="1" x14ac:dyDescent="0.2">
      <c r="E597" s="5"/>
      <c r="F597" s="5"/>
      <c r="L597" s="5"/>
      <c r="N597" s="5"/>
      <c r="S597" s="6"/>
    </row>
    <row r="598" spans="5:19" ht="15.75" customHeight="1" x14ac:dyDescent="0.2">
      <c r="E598" s="5"/>
      <c r="F598" s="5"/>
      <c r="L598" s="5"/>
      <c r="N598" s="5"/>
      <c r="S598" s="6"/>
    </row>
    <row r="599" spans="5:19" ht="15.75" customHeight="1" x14ac:dyDescent="0.2">
      <c r="E599" s="5"/>
      <c r="F599" s="5"/>
      <c r="L599" s="5"/>
      <c r="N599" s="5"/>
      <c r="S599" s="6"/>
    </row>
    <row r="600" spans="5:19" ht="15.75" customHeight="1" x14ac:dyDescent="0.2">
      <c r="E600" s="5"/>
      <c r="F600" s="5"/>
      <c r="L600" s="5"/>
      <c r="N600" s="5"/>
      <c r="S600" s="6"/>
    </row>
    <row r="601" spans="5:19" ht="15.75" customHeight="1" x14ac:dyDescent="0.2">
      <c r="E601" s="5"/>
      <c r="F601" s="5"/>
      <c r="L601" s="5"/>
      <c r="N601" s="5"/>
      <c r="S601" s="6"/>
    </row>
    <row r="602" spans="5:19" ht="15.75" customHeight="1" x14ac:dyDescent="0.2">
      <c r="E602" s="5"/>
      <c r="F602" s="5"/>
      <c r="L602" s="5"/>
      <c r="N602" s="5"/>
      <c r="S602" s="6"/>
    </row>
    <row r="603" spans="5:19" ht="15.75" customHeight="1" x14ac:dyDescent="0.2">
      <c r="E603" s="5"/>
      <c r="F603" s="5"/>
      <c r="L603" s="5"/>
      <c r="N603" s="5"/>
      <c r="S603" s="6"/>
    </row>
    <row r="604" spans="5:19" ht="15.75" customHeight="1" x14ac:dyDescent="0.2">
      <c r="E604" s="5"/>
      <c r="F604" s="5"/>
      <c r="L604" s="5"/>
      <c r="N604" s="5"/>
      <c r="S604" s="6"/>
    </row>
    <row r="605" spans="5:19" ht="15.75" customHeight="1" x14ac:dyDescent="0.2">
      <c r="E605" s="5"/>
      <c r="F605" s="5"/>
      <c r="L605" s="5"/>
      <c r="N605" s="5"/>
      <c r="S605" s="6"/>
    </row>
    <row r="606" spans="5:19" ht="15.75" customHeight="1" x14ac:dyDescent="0.2">
      <c r="E606" s="5"/>
      <c r="F606" s="5"/>
      <c r="L606" s="5"/>
      <c r="N606" s="5"/>
      <c r="S606" s="6"/>
    </row>
    <row r="607" spans="5:19" ht="15.75" customHeight="1" x14ac:dyDescent="0.2">
      <c r="E607" s="5"/>
      <c r="F607" s="5"/>
      <c r="L607" s="5"/>
      <c r="N607" s="5"/>
      <c r="S607" s="6"/>
    </row>
    <row r="608" spans="5:19" ht="15.75" customHeight="1" x14ac:dyDescent="0.2">
      <c r="E608" s="5"/>
      <c r="F608" s="5"/>
      <c r="L608" s="5"/>
      <c r="N608" s="5"/>
      <c r="S608" s="6"/>
    </row>
    <row r="609" spans="5:19" ht="15.75" customHeight="1" x14ac:dyDescent="0.2">
      <c r="E609" s="5"/>
      <c r="F609" s="5"/>
      <c r="L609" s="5"/>
      <c r="N609" s="5"/>
      <c r="S609" s="6"/>
    </row>
    <row r="610" spans="5:19" ht="15.75" customHeight="1" x14ac:dyDescent="0.2">
      <c r="E610" s="5"/>
      <c r="F610" s="5"/>
      <c r="L610" s="5"/>
      <c r="N610" s="5"/>
      <c r="S610" s="6"/>
    </row>
    <row r="611" spans="5:19" ht="15.75" customHeight="1" x14ac:dyDescent="0.2">
      <c r="E611" s="5"/>
      <c r="F611" s="5"/>
      <c r="L611" s="5"/>
      <c r="N611" s="5"/>
      <c r="S611" s="6"/>
    </row>
    <row r="612" spans="5:19" ht="15.75" customHeight="1" x14ac:dyDescent="0.2">
      <c r="E612" s="5"/>
      <c r="F612" s="5"/>
      <c r="L612" s="5"/>
      <c r="N612" s="5"/>
      <c r="S612" s="6"/>
    </row>
    <row r="613" spans="5:19" ht="15.75" customHeight="1" x14ac:dyDescent="0.2">
      <c r="E613" s="5"/>
      <c r="F613" s="5"/>
      <c r="L613" s="5"/>
      <c r="N613" s="5"/>
      <c r="S613" s="6"/>
    </row>
    <row r="614" spans="5:19" ht="15.75" customHeight="1" x14ac:dyDescent="0.2">
      <c r="E614" s="5"/>
      <c r="F614" s="5"/>
      <c r="L614" s="5"/>
      <c r="N614" s="5"/>
      <c r="S614" s="6"/>
    </row>
    <row r="615" spans="5:19" ht="15.75" customHeight="1" x14ac:dyDescent="0.2">
      <c r="E615" s="5"/>
      <c r="F615" s="5"/>
      <c r="L615" s="5"/>
      <c r="N615" s="5"/>
      <c r="S615" s="6"/>
    </row>
    <row r="616" spans="5:19" ht="15.75" customHeight="1" x14ac:dyDescent="0.2">
      <c r="E616" s="5"/>
      <c r="F616" s="5"/>
      <c r="L616" s="5"/>
      <c r="N616" s="5"/>
      <c r="S616" s="6"/>
    </row>
    <row r="617" spans="5:19" ht="15.75" customHeight="1" x14ac:dyDescent="0.2">
      <c r="E617" s="5"/>
      <c r="F617" s="5"/>
      <c r="L617" s="5"/>
      <c r="N617" s="5"/>
      <c r="S617" s="6"/>
    </row>
    <row r="618" spans="5:19" ht="15.75" customHeight="1" x14ac:dyDescent="0.2">
      <c r="E618" s="5"/>
      <c r="F618" s="5"/>
      <c r="L618" s="5"/>
      <c r="N618" s="5"/>
      <c r="S618" s="6"/>
    </row>
    <row r="619" spans="5:19" ht="15.75" customHeight="1" x14ac:dyDescent="0.2">
      <c r="E619" s="5"/>
      <c r="F619" s="5"/>
      <c r="L619" s="5"/>
      <c r="N619" s="5"/>
      <c r="S619" s="6"/>
    </row>
    <row r="620" spans="5:19" ht="15.75" customHeight="1" x14ac:dyDescent="0.2">
      <c r="E620" s="5"/>
      <c r="F620" s="5"/>
      <c r="L620" s="5"/>
      <c r="N620" s="5"/>
      <c r="S620" s="6"/>
    </row>
    <row r="621" spans="5:19" ht="15.75" customHeight="1" x14ac:dyDescent="0.2">
      <c r="E621" s="5"/>
      <c r="F621" s="5"/>
      <c r="L621" s="5"/>
      <c r="N621" s="5"/>
      <c r="S621" s="6"/>
    </row>
    <row r="622" spans="5:19" ht="15.75" customHeight="1" x14ac:dyDescent="0.2">
      <c r="E622" s="5"/>
      <c r="F622" s="5"/>
      <c r="L622" s="5"/>
      <c r="N622" s="5"/>
      <c r="S622" s="6"/>
    </row>
    <row r="623" spans="5:19" ht="15.75" customHeight="1" x14ac:dyDescent="0.2">
      <c r="E623" s="5"/>
      <c r="F623" s="5"/>
      <c r="L623" s="5"/>
      <c r="N623" s="5"/>
      <c r="S623" s="6"/>
    </row>
    <row r="624" spans="5:19" ht="15.75" customHeight="1" x14ac:dyDescent="0.2">
      <c r="E624" s="5"/>
      <c r="F624" s="5"/>
      <c r="L624" s="5"/>
      <c r="N624" s="5"/>
      <c r="S624" s="6"/>
    </row>
    <row r="625" spans="5:19" ht="15.75" customHeight="1" x14ac:dyDescent="0.2">
      <c r="E625" s="5"/>
      <c r="F625" s="5"/>
      <c r="L625" s="5"/>
      <c r="N625" s="5"/>
      <c r="S625" s="6"/>
    </row>
    <row r="626" spans="5:19" ht="15.75" customHeight="1" x14ac:dyDescent="0.2">
      <c r="E626" s="5"/>
      <c r="F626" s="5"/>
      <c r="L626" s="5"/>
      <c r="N626" s="5"/>
      <c r="S626" s="6"/>
    </row>
    <row r="627" spans="5:19" ht="15.75" customHeight="1" x14ac:dyDescent="0.2">
      <c r="E627" s="5"/>
      <c r="F627" s="5"/>
      <c r="L627" s="5"/>
      <c r="N627" s="5"/>
      <c r="S627" s="6"/>
    </row>
    <row r="628" spans="5:19" ht="15.75" customHeight="1" x14ac:dyDescent="0.2">
      <c r="E628" s="5"/>
      <c r="F628" s="5"/>
      <c r="L628" s="5"/>
      <c r="N628" s="5"/>
      <c r="S628" s="6"/>
    </row>
    <row r="629" spans="5:19" ht="15.75" customHeight="1" x14ac:dyDescent="0.2">
      <c r="E629" s="5"/>
      <c r="F629" s="5"/>
      <c r="L629" s="5"/>
      <c r="N629" s="5"/>
      <c r="S629" s="6"/>
    </row>
    <row r="630" spans="5:19" ht="15.75" customHeight="1" x14ac:dyDescent="0.2">
      <c r="E630" s="5"/>
      <c r="F630" s="5"/>
      <c r="L630" s="5"/>
      <c r="N630" s="5"/>
      <c r="S630" s="6"/>
    </row>
    <row r="631" spans="5:19" ht="15.75" customHeight="1" x14ac:dyDescent="0.2">
      <c r="E631" s="5"/>
      <c r="F631" s="5"/>
      <c r="L631" s="5"/>
      <c r="N631" s="5"/>
      <c r="S631" s="6"/>
    </row>
    <row r="632" spans="5:19" ht="15.75" customHeight="1" x14ac:dyDescent="0.2">
      <c r="E632" s="5"/>
      <c r="F632" s="5"/>
      <c r="L632" s="5"/>
      <c r="N632" s="5"/>
      <c r="S632" s="6"/>
    </row>
    <row r="633" spans="5:19" ht="15.75" customHeight="1" x14ac:dyDescent="0.2">
      <c r="E633" s="5"/>
      <c r="F633" s="5"/>
      <c r="L633" s="5"/>
      <c r="N633" s="5"/>
      <c r="S633" s="6"/>
    </row>
    <row r="634" spans="5:19" ht="15.75" customHeight="1" x14ac:dyDescent="0.2">
      <c r="E634" s="5"/>
      <c r="F634" s="5"/>
      <c r="L634" s="5"/>
      <c r="N634" s="5"/>
      <c r="S634" s="6"/>
    </row>
    <row r="635" spans="5:19" ht="15.75" customHeight="1" x14ac:dyDescent="0.2">
      <c r="E635" s="5"/>
      <c r="F635" s="5"/>
      <c r="L635" s="5"/>
      <c r="N635" s="5"/>
      <c r="S635" s="6"/>
    </row>
    <row r="636" spans="5:19" ht="15.75" customHeight="1" x14ac:dyDescent="0.2">
      <c r="E636" s="5"/>
      <c r="F636" s="5"/>
      <c r="L636" s="5"/>
      <c r="N636" s="5"/>
      <c r="S636" s="6"/>
    </row>
    <row r="637" spans="5:19" ht="15.75" customHeight="1" x14ac:dyDescent="0.2">
      <c r="E637" s="5"/>
      <c r="F637" s="5"/>
      <c r="L637" s="5"/>
      <c r="N637" s="5"/>
      <c r="S637" s="6"/>
    </row>
    <row r="638" spans="5:19" ht="15.75" customHeight="1" x14ac:dyDescent="0.2">
      <c r="E638" s="5"/>
      <c r="F638" s="5"/>
      <c r="L638" s="5"/>
      <c r="N638" s="5"/>
      <c r="S638" s="6"/>
    </row>
    <row r="639" spans="5:19" ht="15.75" customHeight="1" x14ac:dyDescent="0.2">
      <c r="E639" s="5"/>
      <c r="F639" s="5"/>
      <c r="L639" s="5"/>
      <c r="N639" s="5"/>
      <c r="S639" s="6"/>
    </row>
    <row r="640" spans="5:19" ht="15.75" customHeight="1" x14ac:dyDescent="0.2">
      <c r="E640" s="5"/>
      <c r="F640" s="5"/>
      <c r="L640" s="5"/>
      <c r="N640" s="5"/>
      <c r="S640" s="6"/>
    </row>
    <row r="641" spans="5:19" ht="15.75" customHeight="1" x14ac:dyDescent="0.2">
      <c r="E641" s="5"/>
      <c r="F641" s="5"/>
      <c r="L641" s="5"/>
      <c r="N641" s="5"/>
      <c r="S641" s="6"/>
    </row>
    <row r="642" spans="5:19" ht="15.75" customHeight="1" x14ac:dyDescent="0.2">
      <c r="E642" s="5"/>
      <c r="F642" s="5"/>
      <c r="L642" s="5"/>
      <c r="N642" s="5"/>
      <c r="S642" s="6"/>
    </row>
    <row r="643" spans="5:19" ht="15.75" customHeight="1" x14ac:dyDescent="0.2">
      <c r="E643" s="5"/>
      <c r="F643" s="5"/>
      <c r="L643" s="5"/>
      <c r="N643" s="5"/>
      <c r="S643" s="6"/>
    </row>
    <row r="644" spans="5:19" ht="15.75" customHeight="1" x14ac:dyDescent="0.2">
      <c r="E644" s="5"/>
      <c r="F644" s="5"/>
      <c r="L644" s="5"/>
      <c r="N644" s="5"/>
      <c r="S644" s="6"/>
    </row>
    <row r="645" spans="5:19" ht="15.75" customHeight="1" x14ac:dyDescent="0.2">
      <c r="E645" s="5"/>
      <c r="F645" s="5"/>
      <c r="L645" s="5"/>
      <c r="N645" s="5"/>
      <c r="S645" s="6"/>
    </row>
    <row r="646" spans="5:19" ht="15.75" customHeight="1" x14ac:dyDescent="0.2">
      <c r="E646" s="5"/>
      <c r="F646" s="5"/>
      <c r="L646" s="5"/>
      <c r="N646" s="5"/>
      <c r="S646" s="6"/>
    </row>
    <row r="647" spans="5:19" ht="15.75" customHeight="1" x14ac:dyDescent="0.2">
      <c r="E647" s="5"/>
      <c r="F647" s="5"/>
      <c r="L647" s="5"/>
      <c r="N647" s="5"/>
      <c r="S647" s="6"/>
    </row>
    <row r="648" spans="5:19" ht="15.75" customHeight="1" x14ac:dyDescent="0.2">
      <c r="E648" s="5"/>
      <c r="F648" s="5"/>
      <c r="L648" s="5"/>
      <c r="N648" s="5"/>
      <c r="S648" s="6"/>
    </row>
    <row r="649" spans="5:19" ht="15.75" customHeight="1" x14ac:dyDescent="0.2">
      <c r="E649" s="5"/>
      <c r="F649" s="5"/>
      <c r="L649" s="5"/>
      <c r="N649" s="5"/>
      <c r="S649" s="6"/>
    </row>
    <row r="650" spans="5:19" ht="15.75" customHeight="1" x14ac:dyDescent="0.2">
      <c r="E650" s="5"/>
      <c r="F650" s="5"/>
      <c r="L650" s="5"/>
      <c r="N650" s="5"/>
      <c r="S650" s="6"/>
    </row>
    <row r="651" spans="5:19" ht="15.75" customHeight="1" x14ac:dyDescent="0.2">
      <c r="E651" s="5"/>
      <c r="F651" s="5"/>
      <c r="L651" s="5"/>
      <c r="N651" s="5"/>
      <c r="S651" s="6"/>
    </row>
    <row r="652" spans="5:19" ht="15.75" customHeight="1" x14ac:dyDescent="0.2">
      <c r="E652" s="5"/>
      <c r="F652" s="5"/>
      <c r="L652" s="5"/>
      <c r="N652" s="5"/>
      <c r="S652" s="6"/>
    </row>
    <row r="653" spans="5:19" ht="15.75" customHeight="1" x14ac:dyDescent="0.2">
      <c r="E653" s="5"/>
      <c r="F653" s="5"/>
      <c r="L653" s="5"/>
      <c r="N653" s="5"/>
      <c r="S653" s="6"/>
    </row>
    <row r="654" spans="5:19" ht="15.75" customHeight="1" x14ac:dyDescent="0.2">
      <c r="E654" s="5"/>
      <c r="F654" s="5"/>
      <c r="L654" s="5"/>
      <c r="N654" s="5"/>
      <c r="S654" s="6"/>
    </row>
    <row r="655" spans="5:19" ht="15.75" customHeight="1" x14ac:dyDescent="0.2">
      <c r="E655" s="5"/>
      <c r="F655" s="5"/>
      <c r="L655" s="5"/>
      <c r="N655" s="5"/>
      <c r="S655" s="6"/>
    </row>
    <row r="656" spans="5:19" ht="15.75" customHeight="1" x14ac:dyDescent="0.2">
      <c r="E656" s="5"/>
      <c r="F656" s="5"/>
      <c r="L656" s="5"/>
      <c r="N656" s="5"/>
      <c r="S656" s="6"/>
    </row>
    <row r="657" spans="5:19" ht="15.75" customHeight="1" x14ac:dyDescent="0.2">
      <c r="E657" s="5"/>
      <c r="F657" s="5"/>
      <c r="L657" s="5"/>
      <c r="N657" s="5"/>
      <c r="S657" s="6"/>
    </row>
    <row r="658" spans="5:19" ht="15.75" customHeight="1" x14ac:dyDescent="0.2">
      <c r="E658" s="5"/>
      <c r="F658" s="5"/>
      <c r="L658" s="5"/>
      <c r="N658" s="5"/>
      <c r="S658" s="6"/>
    </row>
    <row r="659" spans="5:19" ht="15.75" customHeight="1" x14ac:dyDescent="0.2">
      <c r="E659" s="5"/>
      <c r="F659" s="5"/>
      <c r="L659" s="5"/>
      <c r="N659" s="5"/>
      <c r="S659" s="6"/>
    </row>
    <row r="660" spans="5:19" ht="15.75" customHeight="1" x14ac:dyDescent="0.2">
      <c r="E660" s="5"/>
      <c r="F660" s="5"/>
      <c r="L660" s="5"/>
      <c r="N660" s="5"/>
      <c r="S660" s="6"/>
    </row>
    <row r="661" spans="5:19" ht="15.75" customHeight="1" x14ac:dyDescent="0.2">
      <c r="E661" s="5"/>
      <c r="F661" s="5"/>
      <c r="L661" s="5"/>
      <c r="N661" s="5"/>
      <c r="S661" s="6"/>
    </row>
    <row r="662" spans="5:19" ht="15.75" customHeight="1" x14ac:dyDescent="0.2">
      <c r="E662" s="5"/>
      <c r="F662" s="5"/>
      <c r="L662" s="5"/>
      <c r="N662" s="5"/>
      <c r="S662" s="6"/>
    </row>
    <row r="663" spans="5:19" ht="15.75" customHeight="1" x14ac:dyDescent="0.2">
      <c r="E663" s="5"/>
      <c r="F663" s="5"/>
      <c r="L663" s="5"/>
      <c r="N663" s="5"/>
      <c r="S663" s="6"/>
    </row>
    <row r="664" spans="5:19" ht="15.75" customHeight="1" x14ac:dyDescent="0.2">
      <c r="E664" s="5"/>
      <c r="F664" s="5"/>
      <c r="L664" s="5"/>
      <c r="N664" s="5"/>
      <c r="S664" s="6"/>
    </row>
    <row r="665" spans="5:19" ht="15.75" customHeight="1" x14ac:dyDescent="0.2">
      <c r="E665" s="5"/>
      <c r="F665" s="5"/>
      <c r="L665" s="5"/>
      <c r="N665" s="5"/>
      <c r="S665" s="6"/>
    </row>
    <row r="666" spans="5:19" ht="15.75" customHeight="1" x14ac:dyDescent="0.2">
      <c r="E666" s="5"/>
      <c r="F666" s="5"/>
      <c r="L666" s="5"/>
      <c r="N666" s="5"/>
      <c r="S666" s="6"/>
    </row>
    <row r="667" spans="5:19" ht="15.75" customHeight="1" x14ac:dyDescent="0.2">
      <c r="E667" s="5"/>
      <c r="F667" s="5"/>
      <c r="L667" s="5"/>
      <c r="N667" s="5"/>
      <c r="S667" s="6"/>
    </row>
    <row r="668" spans="5:19" ht="15.75" customHeight="1" x14ac:dyDescent="0.2">
      <c r="E668" s="5"/>
      <c r="F668" s="5"/>
      <c r="L668" s="5"/>
      <c r="N668" s="5"/>
      <c r="S668" s="6"/>
    </row>
    <row r="669" spans="5:19" ht="15.75" customHeight="1" x14ac:dyDescent="0.2">
      <c r="E669" s="5"/>
      <c r="F669" s="5"/>
      <c r="L669" s="5"/>
      <c r="N669" s="5"/>
      <c r="S669" s="6"/>
    </row>
    <row r="670" spans="5:19" ht="15.75" customHeight="1" x14ac:dyDescent="0.2">
      <c r="E670" s="5"/>
      <c r="F670" s="5"/>
      <c r="L670" s="5"/>
      <c r="N670" s="5"/>
      <c r="S670" s="6"/>
    </row>
    <row r="671" spans="5:19" ht="15.75" customHeight="1" x14ac:dyDescent="0.2">
      <c r="E671" s="5"/>
      <c r="F671" s="5"/>
      <c r="L671" s="5"/>
      <c r="N671" s="5"/>
      <c r="S671" s="6"/>
    </row>
    <row r="672" spans="5:19" ht="15.75" customHeight="1" x14ac:dyDescent="0.2">
      <c r="E672" s="5"/>
      <c r="F672" s="5"/>
      <c r="L672" s="5"/>
      <c r="N672" s="5"/>
      <c r="S672" s="6"/>
    </row>
    <row r="673" spans="5:19" ht="15.75" customHeight="1" x14ac:dyDescent="0.2">
      <c r="E673" s="5"/>
      <c r="F673" s="5"/>
      <c r="L673" s="5"/>
      <c r="N673" s="5"/>
      <c r="S673" s="6"/>
    </row>
    <row r="674" spans="5:19" ht="15.75" customHeight="1" x14ac:dyDescent="0.2">
      <c r="E674" s="5"/>
      <c r="F674" s="5"/>
      <c r="L674" s="5"/>
      <c r="N674" s="5"/>
      <c r="S674" s="6"/>
    </row>
    <row r="675" spans="5:19" ht="15.75" customHeight="1" x14ac:dyDescent="0.2">
      <c r="E675" s="5"/>
      <c r="F675" s="5"/>
      <c r="L675" s="5"/>
      <c r="N675" s="5"/>
      <c r="S675" s="6"/>
    </row>
    <row r="676" spans="5:19" ht="15.75" customHeight="1" x14ac:dyDescent="0.2">
      <c r="E676" s="5"/>
      <c r="F676" s="5"/>
      <c r="L676" s="5"/>
      <c r="N676" s="5"/>
      <c r="S676" s="6"/>
    </row>
    <row r="677" spans="5:19" ht="15.75" customHeight="1" x14ac:dyDescent="0.2">
      <c r="E677" s="5"/>
      <c r="F677" s="5"/>
      <c r="L677" s="5"/>
      <c r="N677" s="5"/>
      <c r="S677" s="6"/>
    </row>
    <row r="678" spans="5:19" ht="15.75" customHeight="1" x14ac:dyDescent="0.2">
      <c r="E678" s="5"/>
      <c r="F678" s="5"/>
      <c r="L678" s="5"/>
      <c r="N678" s="5"/>
      <c r="S678" s="6"/>
    </row>
    <row r="679" spans="5:19" ht="15.75" customHeight="1" x14ac:dyDescent="0.2">
      <c r="E679" s="5"/>
      <c r="F679" s="5"/>
      <c r="L679" s="5"/>
      <c r="N679" s="5"/>
      <c r="S679" s="6"/>
    </row>
    <row r="680" spans="5:19" ht="15.75" customHeight="1" x14ac:dyDescent="0.2">
      <c r="E680" s="5"/>
      <c r="F680" s="5"/>
      <c r="L680" s="5"/>
      <c r="N680" s="5"/>
      <c r="S680" s="6"/>
    </row>
    <row r="681" spans="5:19" ht="15.75" customHeight="1" x14ac:dyDescent="0.2">
      <c r="E681" s="5"/>
      <c r="F681" s="5"/>
      <c r="L681" s="5"/>
      <c r="N681" s="5"/>
      <c r="S681" s="6"/>
    </row>
    <row r="682" spans="5:19" ht="15.75" customHeight="1" x14ac:dyDescent="0.2">
      <c r="E682" s="5"/>
      <c r="F682" s="5"/>
      <c r="L682" s="5"/>
      <c r="N682" s="5"/>
      <c r="S682" s="6"/>
    </row>
    <row r="683" spans="5:19" ht="15.75" customHeight="1" x14ac:dyDescent="0.2">
      <c r="E683" s="5"/>
      <c r="F683" s="5"/>
      <c r="L683" s="5"/>
      <c r="N683" s="5"/>
      <c r="S683" s="6"/>
    </row>
    <row r="684" spans="5:19" ht="15.75" customHeight="1" x14ac:dyDescent="0.2">
      <c r="E684" s="5"/>
      <c r="F684" s="5"/>
      <c r="L684" s="5"/>
      <c r="N684" s="5"/>
      <c r="S684" s="6"/>
    </row>
    <row r="685" spans="5:19" ht="15.75" customHeight="1" x14ac:dyDescent="0.2">
      <c r="E685" s="5"/>
      <c r="F685" s="5"/>
      <c r="L685" s="5"/>
      <c r="N685" s="5"/>
      <c r="S685" s="6"/>
    </row>
    <row r="686" spans="5:19" ht="15.75" customHeight="1" x14ac:dyDescent="0.2">
      <c r="E686" s="5"/>
      <c r="F686" s="5"/>
      <c r="L686" s="5"/>
      <c r="N686" s="5"/>
      <c r="S686" s="6"/>
    </row>
    <row r="687" spans="5:19" ht="15.75" customHeight="1" x14ac:dyDescent="0.2">
      <c r="E687" s="5"/>
      <c r="F687" s="5"/>
      <c r="L687" s="5"/>
      <c r="N687" s="5"/>
      <c r="S687" s="6"/>
    </row>
    <row r="688" spans="5:19" ht="15.75" customHeight="1" x14ac:dyDescent="0.2">
      <c r="E688" s="5"/>
      <c r="F688" s="5"/>
      <c r="L688" s="5"/>
      <c r="N688" s="5"/>
      <c r="S688" s="6"/>
    </row>
    <row r="689" spans="5:19" ht="15.75" customHeight="1" x14ac:dyDescent="0.2">
      <c r="E689" s="5"/>
      <c r="F689" s="5"/>
      <c r="L689" s="5"/>
      <c r="N689" s="5"/>
      <c r="S689" s="6"/>
    </row>
    <row r="690" spans="5:19" ht="15.75" customHeight="1" x14ac:dyDescent="0.2">
      <c r="E690" s="5"/>
      <c r="F690" s="5"/>
      <c r="L690" s="5"/>
      <c r="N690" s="5"/>
      <c r="S690" s="6"/>
    </row>
    <row r="691" spans="5:19" ht="15.75" customHeight="1" x14ac:dyDescent="0.2">
      <c r="E691" s="5"/>
      <c r="F691" s="5"/>
      <c r="L691" s="5"/>
      <c r="N691" s="5"/>
      <c r="S691" s="6"/>
    </row>
    <row r="692" spans="5:19" ht="15.75" customHeight="1" x14ac:dyDescent="0.2">
      <c r="E692" s="5"/>
      <c r="F692" s="5"/>
      <c r="L692" s="5"/>
      <c r="N692" s="5"/>
      <c r="S692" s="6"/>
    </row>
    <row r="693" spans="5:19" ht="15.75" customHeight="1" x14ac:dyDescent="0.2">
      <c r="E693" s="5"/>
      <c r="F693" s="5"/>
      <c r="L693" s="5"/>
      <c r="N693" s="5"/>
      <c r="S693" s="6"/>
    </row>
    <row r="694" spans="5:19" ht="15.75" customHeight="1" x14ac:dyDescent="0.2">
      <c r="E694" s="5"/>
      <c r="F694" s="5"/>
      <c r="L694" s="5"/>
      <c r="N694" s="5"/>
      <c r="S694" s="6"/>
    </row>
    <row r="695" spans="5:19" ht="15.75" customHeight="1" x14ac:dyDescent="0.2">
      <c r="E695" s="5"/>
      <c r="F695" s="5"/>
      <c r="L695" s="5"/>
      <c r="N695" s="5"/>
      <c r="S695" s="6"/>
    </row>
    <row r="696" spans="5:19" ht="15.75" customHeight="1" x14ac:dyDescent="0.2">
      <c r="E696" s="5"/>
      <c r="F696" s="5"/>
      <c r="L696" s="5"/>
      <c r="N696" s="5"/>
      <c r="S696" s="6"/>
    </row>
    <row r="697" spans="5:19" ht="15.75" customHeight="1" x14ac:dyDescent="0.2">
      <c r="E697" s="5"/>
      <c r="F697" s="5"/>
      <c r="L697" s="5"/>
      <c r="N697" s="5"/>
      <c r="S697" s="6"/>
    </row>
    <row r="698" spans="5:19" ht="15.75" customHeight="1" x14ac:dyDescent="0.2">
      <c r="E698" s="5"/>
      <c r="F698" s="5"/>
      <c r="L698" s="5"/>
      <c r="N698" s="5"/>
      <c r="S698" s="6"/>
    </row>
    <row r="699" spans="5:19" ht="15.75" customHeight="1" x14ac:dyDescent="0.2">
      <c r="E699" s="5"/>
      <c r="F699" s="5"/>
      <c r="L699" s="5"/>
      <c r="N699" s="5"/>
      <c r="S699" s="6"/>
    </row>
    <row r="700" spans="5:19" ht="15.75" customHeight="1" x14ac:dyDescent="0.2">
      <c r="E700" s="5"/>
      <c r="F700" s="5"/>
      <c r="L700" s="5"/>
      <c r="N700" s="5"/>
      <c r="S700" s="6"/>
    </row>
    <row r="701" spans="5:19" ht="15.75" customHeight="1" x14ac:dyDescent="0.2">
      <c r="E701" s="5"/>
      <c r="F701" s="5"/>
      <c r="L701" s="5"/>
      <c r="N701" s="5"/>
      <c r="S701" s="6"/>
    </row>
    <row r="702" spans="5:19" ht="15.75" customHeight="1" x14ac:dyDescent="0.2">
      <c r="E702" s="5"/>
      <c r="F702" s="5"/>
      <c r="L702" s="5"/>
      <c r="N702" s="5"/>
      <c r="S702" s="6"/>
    </row>
    <row r="703" spans="5:19" ht="15.75" customHeight="1" x14ac:dyDescent="0.2">
      <c r="E703" s="5"/>
      <c r="F703" s="5"/>
      <c r="L703" s="5"/>
      <c r="N703" s="5"/>
      <c r="S703" s="6"/>
    </row>
    <row r="704" spans="5:19" ht="15.75" customHeight="1" x14ac:dyDescent="0.2">
      <c r="E704" s="5"/>
      <c r="F704" s="5"/>
      <c r="L704" s="5"/>
      <c r="N704" s="5"/>
      <c r="S704" s="6"/>
    </row>
    <row r="705" spans="5:19" ht="15.75" customHeight="1" x14ac:dyDescent="0.2">
      <c r="E705" s="5"/>
      <c r="F705" s="5"/>
      <c r="L705" s="5"/>
      <c r="N705" s="5"/>
      <c r="S705" s="6"/>
    </row>
    <row r="706" spans="5:19" ht="15.75" customHeight="1" x14ac:dyDescent="0.2">
      <c r="E706" s="5"/>
      <c r="F706" s="5"/>
      <c r="L706" s="5"/>
      <c r="N706" s="5"/>
      <c r="S706" s="6"/>
    </row>
    <row r="707" spans="5:19" ht="15.75" customHeight="1" x14ac:dyDescent="0.2">
      <c r="E707" s="5"/>
      <c r="F707" s="5"/>
      <c r="L707" s="5"/>
      <c r="N707" s="5"/>
      <c r="S707" s="6"/>
    </row>
    <row r="708" spans="5:19" ht="15.75" customHeight="1" x14ac:dyDescent="0.2">
      <c r="E708" s="5"/>
      <c r="F708" s="5"/>
      <c r="L708" s="5"/>
      <c r="N708" s="5"/>
      <c r="S708" s="6"/>
    </row>
    <row r="709" spans="5:19" ht="15.75" customHeight="1" x14ac:dyDescent="0.2">
      <c r="E709" s="5"/>
      <c r="F709" s="5"/>
      <c r="L709" s="5"/>
      <c r="N709" s="5"/>
      <c r="S709" s="6"/>
    </row>
    <row r="710" spans="5:19" ht="15.75" customHeight="1" x14ac:dyDescent="0.2">
      <c r="E710" s="5"/>
      <c r="F710" s="5"/>
      <c r="L710" s="5"/>
      <c r="N710" s="5"/>
      <c r="S710" s="6"/>
    </row>
    <row r="711" spans="5:19" ht="15.75" customHeight="1" x14ac:dyDescent="0.2">
      <c r="E711" s="5"/>
      <c r="F711" s="5"/>
      <c r="L711" s="5"/>
      <c r="N711" s="5"/>
      <c r="S711" s="6"/>
    </row>
    <row r="712" spans="5:19" ht="15.75" customHeight="1" x14ac:dyDescent="0.2">
      <c r="E712" s="5"/>
      <c r="F712" s="5"/>
      <c r="L712" s="5"/>
      <c r="N712" s="5"/>
      <c r="S712" s="6"/>
    </row>
    <row r="713" spans="5:19" ht="15.75" customHeight="1" x14ac:dyDescent="0.2">
      <c r="E713" s="5"/>
      <c r="F713" s="5"/>
      <c r="L713" s="5"/>
      <c r="N713" s="5"/>
      <c r="S713" s="6"/>
    </row>
    <row r="714" spans="5:19" ht="15.75" customHeight="1" x14ac:dyDescent="0.2">
      <c r="E714" s="5"/>
      <c r="F714" s="5"/>
      <c r="L714" s="5"/>
      <c r="N714" s="5"/>
      <c r="S714" s="6"/>
    </row>
    <row r="715" spans="5:19" ht="15.75" customHeight="1" x14ac:dyDescent="0.2">
      <c r="E715" s="5"/>
      <c r="F715" s="5"/>
      <c r="L715" s="5"/>
      <c r="N715" s="5"/>
      <c r="S715" s="6"/>
    </row>
    <row r="716" spans="5:19" ht="15.75" customHeight="1" x14ac:dyDescent="0.2">
      <c r="E716" s="5"/>
      <c r="F716" s="5"/>
      <c r="L716" s="5"/>
      <c r="N716" s="5"/>
      <c r="S716" s="6"/>
    </row>
    <row r="717" spans="5:19" ht="15.75" customHeight="1" x14ac:dyDescent="0.2">
      <c r="E717" s="5"/>
      <c r="F717" s="5"/>
      <c r="L717" s="5"/>
      <c r="N717" s="5"/>
      <c r="S717" s="6"/>
    </row>
    <row r="718" spans="5:19" ht="15.75" customHeight="1" x14ac:dyDescent="0.2">
      <c r="E718" s="5"/>
      <c r="F718" s="5"/>
      <c r="L718" s="5"/>
      <c r="N718" s="5"/>
      <c r="S718" s="6"/>
    </row>
    <row r="719" spans="5:19" ht="15.75" customHeight="1" x14ac:dyDescent="0.2">
      <c r="E719" s="5"/>
      <c r="F719" s="5"/>
      <c r="L719" s="5"/>
      <c r="N719" s="5"/>
      <c r="S719" s="6"/>
    </row>
    <row r="720" spans="5:19" ht="15.75" customHeight="1" x14ac:dyDescent="0.2">
      <c r="E720" s="5"/>
      <c r="F720" s="5"/>
      <c r="L720" s="5"/>
      <c r="N720" s="5"/>
      <c r="S720" s="6"/>
    </row>
    <row r="721" spans="5:19" ht="15.75" customHeight="1" x14ac:dyDescent="0.2">
      <c r="E721" s="5"/>
      <c r="F721" s="5"/>
      <c r="L721" s="5"/>
      <c r="N721" s="5"/>
      <c r="S721" s="6"/>
    </row>
    <row r="722" spans="5:19" ht="15.75" customHeight="1" x14ac:dyDescent="0.2">
      <c r="E722" s="5"/>
      <c r="F722" s="5"/>
      <c r="L722" s="5"/>
      <c r="N722" s="5"/>
      <c r="S722" s="6"/>
    </row>
    <row r="723" spans="5:19" ht="15.75" customHeight="1" x14ac:dyDescent="0.2">
      <c r="E723" s="5"/>
      <c r="F723" s="5"/>
      <c r="L723" s="5"/>
      <c r="N723" s="5"/>
      <c r="S723" s="6"/>
    </row>
    <row r="724" spans="5:19" ht="15.75" customHeight="1" x14ac:dyDescent="0.2">
      <c r="E724" s="5"/>
      <c r="F724" s="5"/>
      <c r="L724" s="5"/>
      <c r="N724" s="5"/>
      <c r="S724" s="6"/>
    </row>
    <row r="725" spans="5:19" ht="15.75" customHeight="1" x14ac:dyDescent="0.2">
      <c r="E725" s="5"/>
      <c r="F725" s="5"/>
      <c r="L725" s="5"/>
      <c r="N725" s="5"/>
      <c r="S725" s="6"/>
    </row>
    <row r="726" spans="5:19" ht="15.75" customHeight="1" x14ac:dyDescent="0.2">
      <c r="E726" s="5"/>
      <c r="F726" s="5"/>
      <c r="L726" s="5"/>
      <c r="N726" s="5"/>
      <c r="S726" s="6"/>
    </row>
    <row r="727" spans="5:19" ht="15.75" customHeight="1" x14ac:dyDescent="0.2">
      <c r="E727" s="5"/>
      <c r="F727" s="5"/>
      <c r="L727" s="5"/>
      <c r="N727" s="5"/>
      <c r="S727" s="6"/>
    </row>
    <row r="728" spans="5:19" ht="15.75" customHeight="1" x14ac:dyDescent="0.2">
      <c r="E728" s="5"/>
      <c r="F728" s="5"/>
      <c r="L728" s="5"/>
      <c r="N728" s="5"/>
      <c r="S728" s="6"/>
    </row>
    <row r="729" spans="5:19" ht="15.75" customHeight="1" x14ac:dyDescent="0.2">
      <c r="E729" s="5"/>
      <c r="F729" s="5"/>
      <c r="L729" s="5"/>
      <c r="N729" s="5"/>
      <c r="S729" s="6"/>
    </row>
    <row r="730" spans="5:19" ht="15.75" customHeight="1" x14ac:dyDescent="0.2">
      <c r="E730" s="5"/>
      <c r="F730" s="5"/>
      <c r="L730" s="5"/>
      <c r="N730" s="5"/>
      <c r="S730" s="6"/>
    </row>
    <row r="731" spans="5:19" ht="15.75" customHeight="1" x14ac:dyDescent="0.2">
      <c r="E731" s="5"/>
      <c r="F731" s="5"/>
      <c r="L731" s="5"/>
      <c r="N731" s="5"/>
      <c r="S731" s="6"/>
    </row>
    <row r="732" spans="5:19" ht="15.75" customHeight="1" x14ac:dyDescent="0.2">
      <c r="E732" s="5"/>
      <c r="F732" s="5"/>
      <c r="L732" s="5"/>
      <c r="N732" s="5"/>
      <c r="S732" s="6"/>
    </row>
    <row r="733" spans="5:19" ht="15.75" customHeight="1" x14ac:dyDescent="0.2">
      <c r="E733" s="5"/>
      <c r="F733" s="5"/>
      <c r="L733" s="5"/>
      <c r="N733" s="5"/>
      <c r="S733" s="6"/>
    </row>
    <row r="734" spans="5:19" ht="15.75" customHeight="1" x14ac:dyDescent="0.2">
      <c r="E734" s="5"/>
      <c r="F734" s="5"/>
      <c r="L734" s="5"/>
      <c r="N734" s="5"/>
      <c r="S734" s="6"/>
    </row>
    <row r="735" spans="5:19" ht="15.75" customHeight="1" x14ac:dyDescent="0.2">
      <c r="E735" s="5"/>
      <c r="F735" s="5"/>
      <c r="L735" s="5"/>
      <c r="N735" s="5"/>
      <c r="S735" s="6"/>
    </row>
    <row r="736" spans="5:19" ht="15.75" customHeight="1" x14ac:dyDescent="0.2">
      <c r="E736" s="5"/>
      <c r="F736" s="5"/>
      <c r="L736" s="5"/>
      <c r="N736" s="5"/>
      <c r="S736" s="6"/>
    </row>
    <row r="737" spans="5:19" ht="15.75" customHeight="1" x14ac:dyDescent="0.2">
      <c r="E737" s="5"/>
      <c r="F737" s="5"/>
      <c r="L737" s="5"/>
      <c r="N737" s="5"/>
      <c r="S737" s="6"/>
    </row>
    <row r="738" spans="5:19" ht="15.75" customHeight="1" x14ac:dyDescent="0.2">
      <c r="E738" s="5"/>
      <c r="F738" s="5"/>
      <c r="L738" s="5"/>
      <c r="N738" s="5"/>
      <c r="S738" s="6"/>
    </row>
    <row r="739" spans="5:19" ht="15.75" customHeight="1" x14ac:dyDescent="0.2">
      <c r="E739" s="5"/>
      <c r="F739" s="5"/>
      <c r="L739" s="5"/>
      <c r="N739" s="5"/>
      <c r="S739" s="6"/>
    </row>
    <row r="740" spans="5:19" ht="15.75" customHeight="1" x14ac:dyDescent="0.2">
      <c r="E740" s="5"/>
      <c r="F740" s="5"/>
      <c r="L740" s="5"/>
      <c r="N740" s="5"/>
      <c r="S740" s="6"/>
    </row>
    <row r="741" spans="5:19" ht="15.75" customHeight="1" x14ac:dyDescent="0.2">
      <c r="E741" s="5"/>
      <c r="F741" s="5"/>
      <c r="L741" s="5"/>
      <c r="N741" s="5"/>
      <c r="S741" s="6"/>
    </row>
    <row r="742" spans="5:19" ht="15.75" customHeight="1" x14ac:dyDescent="0.2">
      <c r="E742" s="5"/>
      <c r="F742" s="5"/>
      <c r="L742" s="5"/>
      <c r="N742" s="5"/>
      <c r="S742" s="6"/>
    </row>
    <row r="743" spans="5:19" ht="15.75" customHeight="1" x14ac:dyDescent="0.2">
      <c r="E743" s="5"/>
      <c r="F743" s="5"/>
      <c r="L743" s="5"/>
      <c r="N743" s="5"/>
      <c r="S743" s="6"/>
    </row>
    <row r="744" spans="5:19" ht="15.75" customHeight="1" x14ac:dyDescent="0.2">
      <c r="E744" s="5"/>
      <c r="F744" s="5"/>
      <c r="L744" s="5"/>
      <c r="N744" s="5"/>
      <c r="S744" s="6"/>
    </row>
    <row r="745" spans="5:19" ht="15.75" customHeight="1" x14ac:dyDescent="0.2">
      <c r="E745" s="5"/>
      <c r="F745" s="5"/>
      <c r="L745" s="5"/>
      <c r="N745" s="5"/>
      <c r="S745" s="6"/>
    </row>
    <row r="746" spans="5:19" ht="15.75" customHeight="1" x14ac:dyDescent="0.2">
      <c r="E746" s="5"/>
      <c r="F746" s="5"/>
      <c r="L746" s="5"/>
      <c r="N746" s="5"/>
      <c r="S746" s="6"/>
    </row>
    <row r="747" spans="5:19" ht="15.75" customHeight="1" x14ac:dyDescent="0.2">
      <c r="E747" s="5"/>
      <c r="F747" s="5"/>
      <c r="L747" s="5"/>
      <c r="N747" s="5"/>
      <c r="S747" s="6"/>
    </row>
    <row r="748" spans="5:19" ht="15.75" customHeight="1" x14ac:dyDescent="0.2">
      <c r="E748" s="5"/>
      <c r="F748" s="5"/>
      <c r="L748" s="5"/>
      <c r="N748" s="5"/>
      <c r="S748" s="6"/>
    </row>
    <row r="749" spans="5:19" ht="15.75" customHeight="1" x14ac:dyDescent="0.2">
      <c r="E749" s="5"/>
      <c r="F749" s="5"/>
      <c r="L749" s="5"/>
      <c r="N749" s="5"/>
      <c r="S749" s="6"/>
    </row>
    <row r="750" spans="5:19" ht="15.75" customHeight="1" x14ac:dyDescent="0.2">
      <c r="E750" s="5"/>
      <c r="F750" s="5"/>
      <c r="L750" s="5"/>
      <c r="N750" s="5"/>
      <c r="S750" s="6"/>
    </row>
    <row r="751" spans="5:19" ht="15.75" customHeight="1" x14ac:dyDescent="0.2">
      <c r="E751" s="5"/>
      <c r="F751" s="5"/>
      <c r="L751" s="5"/>
      <c r="N751" s="5"/>
      <c r="S751" s="6"/>
    </row>
    <row r="752" spans="5:19" ht="15.75" customHeight="1" x14ac:dyDescent="0.2">
      <c r="E752" s="5"/>
      <c r="F752" s="5"/>
      <c r="L752" s="5"/>
      <c r="N752" s="5"/>
      <c r="S752" s="6"/>
    </row>
    <row r="753" spans="5:19" ht="15.75" customHeight="1" x14ac:dyDescent="0.2">
      <c r="E753" s="5"/>
      <c r="F753" s="5"/>
      <c r="L753" s="5"/>
      <c r="N753" s="5"/>
      <c r="S753" s="6"/>
    </row>
    <row r="754" spans="5:19" ht="15.75" customHeight="1" x14ac:dyDescent="0.2">
      <c r="E754" s="5"/>
      <c r="F754" s="5"/>
      <c r="L754" s="5"/>
      <c r="N754" s="5"/>
      <c r="S754" s="6"/>
    </row>
    <row r="755" spans="5:19" ht="15.75" customHeight="1" x14ac:dyDescent="0.2">
      <c r="E755" s="5"/>
      <c r="F755" s="5"/>
      <c r="L755" s="5"/>
      <c r="N755" s="5"/>
      <c r="S755" s="6"/>
    </row>
    <row r="756" spans="5:19" ht="15.75" customHeight="1" x14ac:dyDescent="0.2">
      <c r="E756" s="5"/>
      <c r="F756" s="5"/>
      <c r="L756" s="5"/>
      <c r="N756" s="5"/>
      <c r="S756" s="6"/>
    </row>
    <row r="757" spans="5:19" ht="15.75" customHeight="1" x14ac:dyDescent="0.2">
      <c r="E757" s="5"/>
      <c r="F757" s="5"/>
      <c r="L757" s="5"/>
      <c r="N757" s="5"/>
      <c r="S757" s="6"/>
    </row>
    <row r="758" spans="5:19" ht="15.75" customHeight="1" x14ac:dyDescent="0.2">
      <c r="E758" s="5"/>
      <c r="F758" s="5"/>
      <c r="L758" s="5"/>
      <c r="N758" s="5"/>
      <c r="S758" s="6"/>
    </row>
    <row r="759" spans="5:19" ht="15.75" customHeight="1" x14ac:dyDescent="0.2">
      <c r="E759" s="5"/>
      <c r="F759" s="5"/>
      <c r="L759" s="5"/>
      <c r="N759" s="5"/>
      <c r="S759" s="6"/>
    </row>
    <row r="760" spans="5:19" ht="15.75" customHeight="1" x14ac:dyDescent="0.2">
      <c r="E760" s="5"/>
      <c r="F760" s="5"/>
      <c r="L760" s="5"/>
      <c r="N760" s="5"/>
      <c r="S760" s="6"/>
    </row>
    <row r="761" spans="5:19" ht="15.75" customHeight="1" x14ac:dyDescent="0.2">
      <c r="E761" s="5"/>
      <c r="F761" s="5"/>
      <c r="L761" s="5"/>
      <c r="N761" s="5"/>
      <c r="S761" s="6"/>
    </row>
    <row r="762" spans="5:19" ht="15.75" customHeight="1" x14ac:dyDescent="0.2">
      <c r="E762" s="5"/>
      <c r="F762" s="5"/>
      <c r="L762" s="5"/>
      <c r="N762" s="5"/>
      <c r="S762" s="6"/>
    </row>
    <row r="763" spans="5:19" ht="15.75" customHeight="1" x14ac:dyDescent="0.2">
      <c r="E763" s="5"/>
      <c r="F763" s="5"/>
      <c r="L763" s="5"/>
      <c r="N763" s="5"/>
      <c r="S763" s="6"/>
    </row>
    <row r="764" spans="5:19" ht="15.75" customHeight="1" x14ac:dyDescent="0.2">
      <c r="E764" s="5"/>
      <c r="F764" s="5"/>
      <c r="L764" s="5"/>
      <c r="N764" s="5"/>
      <c r="S764" s="6"/>
    </row>
    <row r="765" spans="5:19" ht="15.75" customHeight="1" x14ac:dyDescent="0.2">
      <c r="E765" s="5"/>
      <c r="F765" s="5"/>
      <c r="L765" s="5"/>
      <c r="N765" s="5"/>
      <c r="S765" s="6"/>
    </row>
    <row r="766" spans="5:19" ht="15.75" customHeight="1" x14ac:dyDescent="0.2">
      <c r="E766" s="5"/>
      <c r="F766" s="5"/>
      <c r="L766" s="5"/>
      <c r="N766" s="5"/>
      <c r="S766" s="6"/>
    </row>
    <row r="767" spans="5:19" ht="15.75" customHeight="1" x14ac:dyDescent="0.2">
      <c r="E767" s="5"/>
      <c r="F767" s="5"/>
      <c r="L767" s="5"/>
      <c r="N767" s="5"/>
      <c r="S767" s="6"/>
    </row>
    <row r="768" spans="5:19" ht="15.75" customHeight="1" x14ac:dyDescent="0.2">
      <c r="E768" s="5"/>
      <c r="F768" s="5"/>
      <c r="L768" s="5"/>
      <c r="N768" s="5"/>
      <c r="S768" s="6"/>
    </row>
    <row r="769" spans="5:19" ht="15.75" customHeight="1" x14ac:dyDescent="0.2">
      <c r="E769" s="5"/>
      <c r="F769" s="5"/>
      <c r="L769" s="5"/>
      <c r="N769" s="5"/>
      <c r="S769" s="6"/>
    </row>
    <row r="770" spans="5:19" ht="15.75" customHeight="1" x14ac:dyDescent="0.2">
      <c r="E770" s="5"/>
      <c r="F770" s="5"/>
      <c r="L770" s="5"/>
      <c r="N770" s="5"/>
      <c r="S770" s="6"/>
    </row>
    <row r="771" spans="5:19" ht="15.75" customHeight="1" x14ac:dyDescent="0.2">
      <c r="E771" s="5"/>
      <c r="F771" s="5"/>
      <c r="L771" s="5"/>
      <c r="N771" s="5"/>
      <c r="S771" s="6"/>
    </row>
    <row r="772" spans="5:19" ht="15.75" customHeight="1" x14ac:dyDescent="0.2">
      <c r="E772" s="5"/>
      <c r="F772" s="5"/>
      <c r="L772" s="5"/>
      <c r="N772" s="5"/>
      <c r="S772" s="6"/>
    </row>
    <row r="773" spans="5:19" ht="15.75" customHeight="1" x14ac:dyDescent="0.2">
      <c r="E773" s="5"/>
      <c r="F773" s="5"/>
      <c r="L773" s="5"/>
      <c r="N773" s="5"/>
      <c r="S773" s="6"/>
    </row>
    <row r="774" spans="5:19" ht="15.75" customHeight="1" x14ac:dyDescent="0.2">
      <c r="E774" s="5"/>
      <c r="F774" s="5"/>
      <c r="L774" s="5"/>
      <c r="N774" s="5"/>
      <c r="S774" s="6"/>
    </row>
    <row r="775" spans="5:19" ht="15.75" customHeight="1" x14ac:dyDescent="0.2">
      <c r="E775" s="5"/>
      <c r="F775" s="5"/>
      <c r="L775" s="5"/>
      <c r="N775" s="5"/>
      <c r="S775" s="6"/>
    </row>
    <row r="776" spans="5:19" ht="15.75" customHeight="1" x14ac:dyDescent="0.2">
      <c r="E776" s="5"/>
      <c r="F776" s="5"/>
      <c r="L776" s="5"/>
      <c r="N776" s="5"/>
      <c r="S776" s="6"/>
    </row>
    <row r="777" spans="5:19" ht="15.75" customHeight="1" x14ac:dyDescent="0.2">
      <c r="E777" s="5"/>
      <c r="F777" s="5"/>
      <c r="L777" s="5"/>
      <c r="N777" s="5"/>
      <c r="S777" s="6"/>
    </row>
    <row r="778" spans="5:19" ht="15.75" customHeight="1" x14ac:dyDescent="0.2">
      <c r="E778" s="5"/>
      <c r="F778" s="5"/>
      <c r="L778" s="5"/>
      <c r="N778" s="5"/>
      <c r="S778" s="6"/>
    </row>
    <row r="779" spans="5:19" ht="15.75" customHeight="1" x14ac:dyDescent="0.2">
      <c r="E779" s="5"/>
      <c r="F779" s="5"/>
      <c r="L779" s="5"/>
      <c r="N779" s="5"/>
      <c r="S779" s="6"/>
    </row>
    <row r="780" spans="5:19" ht="15.75" customHeight="1" x14ac:dyDescent="0.2">
      <c r="E780" s="5"/>
      <c r="F780" s="5"/>
      <c r="L780" s="5"/>
      <c r="N780" s="5"/>
      <c r="S780" s="6"/>
    </row>
    <row r="781" spans="5:19" ht="15.75" customHeight="1" x14ac:dyDescent="0.2">
      <c r="E781" s="5"/>
      <c r="F781" s="5"/>
      <c r="L781" s="5"/>
      <c r="N781" s="5"/>
      <c r="S781" s="6"/>
    </row>
    <row r="782" spans="5:19" ht="15.75" customHeight="1" x14ac:dyDescent="0.2">
      <c r="E782" s="5"/>
      <c r="F782" s="5"/>
      <c r="L782" s="5"/>
      <c r="N782" s="5"/>
      <c r="S782" s="6"/>
    </row>
    <row r="783" spans="5:19" ht="15.75" customHeight="1" x14ac:dyDescent="0.2">
      <c r="E783" s="5"/>
      <c r="F783" s="5"/>
      <c r="L783" s="5"/>
      <c r="N783" s="5"/>
      <c r="S783" s="6"/>
    </row>
    <row r="784" spans="5:19" ht="15.75" customHeight="1" x14ac:dyDescent="0.2">
      <c r="E784" s="5"/>
      <c r="F784" s="5"/>
      <c r="L784" s="5"/>
      <c r="N784" s="5"/>
      <c r="S784" s="6"/>
    </row>
    <row r="785" spans="5:19" ht="15.75" customHeight="1" x14ac:dyDescent="0.2">
      <c r="E785" s="5"/>
      <c r="F785" s="5"/>
      <c r="L785" s="5"/>
      <c r="N785" s="5"/>
      <c r="S785" s="6"/>
    </row>
    <row r="786" spans="5:19" ht="15.75" customHeight="1" x14ac:dyDescent="0.2">
      <c r="E786" s="5"/>
      <c r="F786" s="5"/>
      <c r="L786" s="5"/>
      <c r="N786" s="5"/>
      <c r="S786" s="6"/>
    </row>
    <row r="787" spans="5:19" ht="15.75" customHeight="1" x14ac:dyDescent="0.2">
      <c r="E787" s="5"/>
      <c r="F787" s="5"/>
      <c r="L787" s="5"/>
      <c r="N787" s="5"/>
      <c r="S787" s="6"/>
    </row>
    <row r="788" spans="5:19" ht="15.75" customHeight="1" x14ac:dyDescent="0.2">
      <c r="E788" s="5"/>
      <c r="F788" s="5"/>
      <c r="L788" s="5"/>
      <c r="N788" s="5"/>
      <c r="S788" s="6"/>
    </row>
    <row r="789" spans="5:19" ht="15.75" customHeight="1" x14ac:dyDescent="0.2">
      <c r="E789" s="5"/>
      <c r="F789" s="5"/>
      <c r="L789" s="5"/>
      <c r="N789" s="5"/>
      <c r="S789" s="6"/>
    </row>
    <row r="790" spans="5:19" ht="15.75" customHeight="1" x14ac:dyDescent="0.2">
      <c r="E790" s="5"/>
      <c r="F790" s="5"/>
      <c r="L790" s="5"/>
      <c r="N790" s="5"/>
      <c r="S790" s="6"/>
    </row>
    <row r="791" spans="5:19" ht="15.75" customHeight="1" x14ac:dyDescent="0.2">
      <c r="E791" s="5"/>
      <c r="F791" s="5"/>
      <c r="L791" s="5"/>
      <c r="N791" s="5"/>
      <c r="S791" s="6"/>
    </row>
    <row r="792" spans="5:19" ht="15.75" customHeight="1" x14ac:dyDescent="0.2">
      <c r="E792" s="5"/>
      <c r="F792" s="5"/>
      <c r="L792" s="5"/>
      <c r="N792" s="5"/>
      <c r="S792" s="6"/>
    </row>
    <row r="793" spans="5:19" ht="15.75" customHeight="1" x14ac:dyDescent="0.2">
      <c r="E793" s="5"/>
      <c r="F793" s="5"/>
      <c r="L793" s="5"/>
      <c r="N793" s="5"/>
      <c r="S793" s="6"/>
    </row>
    <row r="794" spans="5:19" ht="15.75" customHeight="1" x14ac:dyDescent="0.2">
      <c r="E794" s="5"/>
      <c r="F794" s="5"/>
      <c r="L794" s="5"/>
      <c r="N794" s="5"/>
      <c r="S794" s="6"/>
    </row>
    <row r="795" spans="5:19" ht="15.75" customHeight="1" x14ac:dyDescent="0.2">
      <c r="E795" s="5"/>
      <c r="F795" s="5"/>
      <c r="L795" s="5"/>
      <c r="N795" s="5"/>
      <c r="S795" s="6"/>
    </row>
    <row r="796" spans="5:19" ht="15.75" customHeight="1" x14ac:dyDescent="0.2">
      <c r="E796" s="5"/>
      <c r="F796" s="5"/>
      <c r="L796" s="5"/>
      <c r="N796" s="5"/>
      <c r="S796" s="6"/>
    </row>
    <row r="797" spans="5:19" ht="15.75" customHeight="1" x14ac:dyDescent="0.2">
      <c r="E797" s="5"/>
      <c r="F797" s="5"/>
      <c r="L797" s="5"/>
      <c r="N797" s="5"/>
      <c r="S797" s="6"/>
    </row>
    <row r="798" spans="5:19" ht="15.75" customHeight="1" x14ac:dyDescent="0.2">
      <c r="E798" s="5"/>
      <c r="F798" s="5"/>
      <c r="L798" s="5"/>
      <c r="N798" s="5"/>
      <c r="S798" s="6"/>
    </row>
    <row r="799" spans="5:19" ht="15.75" customHeight="1" x14ac:dyDescent="0.2">
      <c r="E799" s="5"/>
      <c r="F799" s="5"/>
      <c r="L799" s="5"/>
      <c r="N799" s="5"/>
      <c r="S799" s="6"/>
    </row>
    <row r="800" spans="5:19" ht="15.75" customHeight="1" x14ac:dyDescent="0.2">
      <c r="E800" s="5"/>
      <c r="F800" s="5"/>
      <c r="L800" s="5"/>
      <c r="N800" s="5"/>
      <c r="S800" s="6"/>
    </row>
    <row r="801" spans="5:19" ht="15.75" customHeight="1" x14ac:dyDescent="0.2">
      <c r="E801" s="5"/>
      <c r="F801" s="5"/>
      <c r="L801" s="5"/>
      <c r="N801" s="5"/>
      <c r="S801" s="6"/>
    </row>
    <row r="802" spans="5:19" ht="15.75" customHeight="1" x14ac:dyDescent="0.2">
      <c r="E802" s="5"/>
      <c r="F802" s="5"/>
      <c r="L802" s="5"/>
      <c r="N802" s="5"/>
      <c r="S802" s="6"/>
    </row>
    <row r="803" spans="5:19" ht="15.75" customHeight="1" x14ac:dyDescent="0.2">
      <c r="E803" s="5"/>
      <c r="F803" s="5"/>
      <c r="L803" s="5"/>
      <c r="N803" s="5"/>
      <c r="S803" s="6"/>
    </row>
    <row r="804" spans="5:19" ht="15.75" customHeight="1" x14ac:dyDescent="0.2">
      <c r="E804" s="5"/>
      <c r="F804" s="5"/>
      <c r="L804" s="5"/>
      <c r="N804" s="5"/>
      <c r="S804" s="6"/>
    </row>
    <row r="805" spans="5:19" ht="15.75" customHeight="1" x14ac:dyDescent="0.2">
      <c r="E805" s="5"/>
      <c r="F805" s="5"/>
      <c r="L805" s="5"/>
      <c r="N805" s="5"/>
      <c r="S805" s="6"/>
    </row>
    <row r="806" spans="5:19" ht="15.75" customHeight="1" x14ac:dyDescent="0.2">
      <c r="E806" s="5"/>
      <c r="F806" s="5"/>
      <c r="L806" s="5"/>
      <c r="N806" s="5"/>
      <c r="S806" s="6"/>
    </row>
    <row r="807" spans="5:19" ht="15.75" customHeight="1" x14ac:dyDescent="0.2">
      <c r="E807" s="5"/>
      <c r="F807" s="5"/>
      <c r="L807" s="5"/>
      <c r="N807" s="5"/>
      <c r="S807" s="6"/>
    </row>
    <row r="808" spans="5:19" ht="15.75" customHeight="1" x14ac:dyDescent="0.2">
      <c r="E808" s="5"/>
      <c r="F808" s="5"/>
      <c r="L808" s="5"/>
      <c r="N808" s="5"/>
      <c r="S808" s="6"/>
    </row>
    <row r="809" spans="5:19" ht="15.75" customHeight="1" x14ac:dyDescent="0.2">
      <c r="E809" s="5"/>
      <c r="F809" s="5"/>
      <c r="L809" s="5"/>
      <c r="N809" s="5"/>
      <c r="S809" s="6"/>
    </row>
    <row r="810" spans="5:19" ht="15.75" customHeight="1" x14ac:dyDescent="0.2">
      <c r="E810" s="5"/>
      <c r="F810" s="5"/>
      <c r="L810" s="5"/>
      <c r="N810" s="5"/>
      <c r="S810" s="6"/>
    </row>
    <row r="811" spans="5:19" ht="15.75" customHeight="1" x14ac:dyDescent="0.2">
      <c r="E811" s="5"/>
      <c r="F811" s="5"/>
      <c r="L811" s="5"/>
      <c r="N811" s="5"/>
      <c r="S811" s="6"/>
    </row>
    <row r="812" spans="5:19" ht="15.75" customHeight="1" x14ac:dyDescent="0.2">
      <c r="E812" s="5"/>
      <c r="F812" s="5"/>
      <c r="L812" s="5"/>
      <c r="N812" s="5"/>
      <c r="S812" s="6"/>
    </row>
    <row r="813" spans="5:19" ht="15.75" customHeight="1" x14ac:dyDescent="0.2">
      <c r="E813" s="5"/>
      <c r="F813" s="5"/>
      <c r="L813" s="5"/>
      <c r="N813" s="5"/>
      <c r="S813" s="6"/>
    </row>
    <row r="814" spans="5:19" ht="15.75" customHeight="1" x14ac:dyDescent="0.2">
      <c r="E814" s="5"/>
      <c r="F814" s="5"/>
      <c r="L814" s="5"/>
      <c r="N814" s="5"/>
      <c r="S814" s="6"/>
    </row>
    <row r="815" spans="5:19" ht="15.75" customHeight="1" x14ac:dyDescent="0.2">
      <c r="E815" s="5"/>
      <c r="F815" s="5"/>
      <c r="L815" s="5"/>
      <c r="N815" s="5"/>
      <c r="S815" s="6"/>
    </row>
    <row r="816" spans="5:19" ht="15.75" customHeight="1" x14ac:dyDescent="0.2">
      <c r="E816" s="5"/>
      <c r="F816" s="5"/>
      <c r="L816" s="5"/>
      <c r="N816" s="5"/>
      <c r="S816" s="6"/>
    </row>
    <row r="817" spans="5:19" ht="15.75" customHeight="1" x14ac:dyDescent="0.2">
      <c r="E817" s="5"/>
      <c r="F817" s="5"/>
      <c r="L817" s="5"/>
      <c r="N817" s="5"/>
      <c r="S817" s="6"/>
    </row>
    <row r="818" spans="5:19" ht="15.75" customHeight="1" x14ac:dyDescent="0.2">
      <c r="E818" s="5"/>
      <c r="F818" s="5"/>
      <c r="L818" s="5"/>
      <c r="N818" s="5"/>
      <c r="S818" s="6"/>
    </row>
    <row r="819" spans="5:19" ht="15.75" customHeight="1" x14ac:dyDescent="0.2">
      <c r="E819" s="5"/>
      <c r="F819" s="5"/>
      <c r="L819" s="5"/>
      <c r="N819" s="5"/>
      <c r="S819" s="6"/>
    </row>
    <row r="820" spans="5:19" ht="15.75" customHeight="1" x14ac:dyDescent="0.2">
      <c r="E820" s="5"/>
      <c r="F820" s="5"/>
      <c r="L820" s="5"/>
      <c r="N820" s="5"/>
      <c r="S820" s="6"/>
    </row>
    <row r="821" spans="5:19" ht="15.75" customHeight="1" x14ac:dyDescent="0.2">
      <c r="E821" s="5"/>
      <c r="F821" s="5"/>
      <c r="L821" s="5"/>
      <c r="N821" s="5"/>
      <c r="S821" s="6"/>
    </row>
    <row r="822" spans="5:19" ht="15.75" customHeight="1" x14ac:dyDescent="0.2">
      <c r="E822" s="5"/>
      <c r="F822" s="5"/>
      <c r="L822" s="5"/>
      <c r="N822" s="5"/>
      <c r="S822" s="6"/>
    </row>
    <row r="823" spans="5:19" ht="15.75" customHeight="1" x14ac:dyDescent="0.2">
      <c r="E823" s="5"/>
      <c r="F823" s="5"/>
      <c r="L823" s="5"/>
      <c r="N823" s="5"/>
      <c r="S823" s="6"/>
    </row>
    <row r="824" spans="5:19" ht="15.75" customHeight="1" x14ac:dyDescent="0.2">
      <c r="E824" s="5"/>
      <c r="F824" s="5"/>
      <c r="L824" s="5"/>
      <c r="N824" s="5"/>
      <c r="S824" s="6"/>
    </row>
    <row r="825" spans="5:19" ht="15.75" customHeight="1" x14ac:dyDescent="0.2">
      <c r="E825" s="5"/>
      <c r="F825" s="5"/>
      <c r="L825" s="5"/>
      <c r="N825" s="5"/>
      <c r="S825" s="6"/>
    </row>
    <row r="826" spans="5:19" ht="15.75" customHeight="1" x14ac:dyDescent="0.2">
      <c r="E826" s="5"/>
      <c r="F826" s="5"/>
      <c r="L826" s="5"/>
      <c r="N826" s="5"/>
      <c r="S826" s="6"/>
    </row>
    <row r="827" spans="5:19" ht="15.75" customHeight="1" x14ac:dyDescent="0.2">
      <c r="E827" s="5"/>
      <c r="F827" s="5"/>
      <c r="L827" s="5"/>
      <c r="N827" s="5"/>
      <c r="S827" s="6"/>
    </row>
    <row r="828" spans="5:19" ht="15.75" customHeight="1" x14ac:dyDescent="0.2">
      <c r="E828" s="5"/>
      <c r="F828" s="5"/>
      <c r="L828" s="5"/>
      <c r="N828" s="5"/>
      <c r="S828" s="6"/>
    </row>
    <row r="829" spans="5:19" ht="15.75" customHeight="1" x14ac:dyDescent="0.2">
      <c r="E829" s="5"/>
      <c r="F829" s="5"/>
      <c r="L829" s="5"/>
      <c r="N829" s="5"/>
      <c r="S829" s="6"/>
    </row>
    <row r="830" spans="5:19" ht="15.75" customHeight="1" x14ac:dyDescent="0.2">
      <c r="E830" s="5"/>
      <c r="F830" s="5"/>
      <c r="L830" s="5"/>
      <c r="N830" s="5"/>
      <c r="S830" s="6"/>
    </row>
    <row r="831" spans="5:19" ht="15.75" customHeight="1" x14ac:dyDescent="0.2">
      <c r="E831" s="5"/>
      <c r="F831" s="5"/>
      <c r="L831" s="5"/>
      <c r="N831" s="5"/>
      <c r="S831" s="6"/>
    </row>
    <row r="832" spans="5:19" ht="15.75" customHeight="1" x14ac:dyDescent="0.2">
      <c r="E832" s="5"/>
      <c r="F832" s="5"/>
      <c r="L832" s="5"/>
      <c r="N832" s="5"/>
      <c r="S832" s="6"/>
    </row>
    <row r="833" spans="5:19" ht="15.75" customHeight="1" x14ac:dyDescent="0.2">
      <c r="E833" s="5"/>
      <c r="F833" s="5"/>
      <c r="L833" s="5"/>
      <c r="N833" s="5"/>
      <c r="S833" s="6"/>
    </row>
    <row r="834" spans="5:19" ht="15.75" customHeight="1" x14ac:dyDescent="0.2">
      <c r="E834" s="5"/>
      <c r="F834" s="5"/>
      <c r="L834" s="5"/>
      <c r="N834" s="5"/>
      <c r="S834" s="6"/>
    </row>
    <row r="835" spans="5:19" ht="15.75" customHeight="1" x14ac:dyDescent="0.2">
      <c r="E835" s="5"/>
      <c r="F835" s="5"/>
      <c r="L835" s="5"/>
      <c r="N835" s="5"/>
      <c r="S835" s="6"/>
    </row>
    <row r="836" spans="5:19" ht="15.75" customHeight="1" x14ac:dyDescent="0.2">
      <c r="E836" s="5"/>
      <c r="F836" s="5"/>
      <c r="L836" s="5"/>
      <c r="N836" s="5"/>
      <c r="S836" s="6"/>
    </row>
    <row r="837" spans="5:19" ht="15.75" customHeight="1" x14ac:dyDescent="0.2">
      <c r="E837" s="5"/>
      <c r="F837" s="5"/>
      <c r="L837" s="5"/>
      <c r="N837" s="5"/>
      <c r="S837" s="6"/>
    </row>
    <row r="838" spans="5:19" ht="15.75" customHeight="1" x14ac:dyDescent="0.2">
      <c r="E838" s="5"/>
      <c r="F838" s="5"/>
      <c r="L838" s="5"/>
      <c r="N838" s="5"/>
      <c r="S838" s="6"/>
    </row>
    <row r="839" spans="5:19" ht="15.75" customHeight="1" x14ac:dyDescent="0.2">
      <c r="E839" s="5"/>
      <c r="F839" s="5"/>
      <c r="L839" s="5"/>
      <c r="N839" s="5"/>
      <c r="S839" s="6"/>
    </row>
    <row r="840" spans="5:19" ht="15.75" customHeight="1" x14ac:dyDescent="0.2">
      <c r="E840" s="5"/>
      <c r="F840" s="5"/>
      <c r="L840" s="5"/>
      <c r="N840" s="5"/>
      <c r="S840" s="6"/>
    </row>
    <row r="841" spans="5:19" ht="15.75" customHeight="1" x14ac:dyDescent="0.2">
      <c r="E841" s="5"/>
      <c r="F841" s="5"/>
      <c r="L841" s="5"/>
      <c r="N841" s="5"/>
      <c r="S841" s="6"/>
    </row>
    <row r="842" spans="5:19" ht="15.75" customHeight="1" x14ac:dyDescent="0.2">
      <c r="E842" s="5"/>
      <c r="F842" s="5"/>
      <c r="L842" s="5"/>
      <c r="N842" s="5"/>
      <c r="S842" s="6"/>
    </row>
    <row r="843" spans="5:19" ht="15.75" customHeight="1" x14ac:dyDescent="0.2">
      <c r="E843" s="5"/>
      <c r="F843" s="5"/>
      <c r="L843" s="5"/>
      <c r="N843" s="5"/>
      <c r="S843" s="6"/>
    </row>
    <row r="844" spans="5:19" ht="15.75" customHeight="1" x14ac:dyDescent="0.2">
      <c r="E844" s="5"/>
      <c r="F844" s="5"/>
      <c r="L844" s="5"/>
      <c r="N844" s="5"/>
      <c r="S844" s="6"/>
    </row>
    <row r="845" spans="5:19" ht="15.75" customHeight="1" x14ac:dyDescent="0.2">
      <c r="E845" s="5"/>
      <c r="F845" s="5"/>
      <c r="L845" s="5"/>
      <c r="N845" s="5"/>
      <c r="S845" s="6"/>
    </row>
    <row r="846" spans="5:19" ht="15.75" customHeight="1" x14ac:dyDescent="0.2">
      <c r="E846" s="5"/>
      <c r="F846" s="5"/>
      <c r="L846" s="5"/>
      <c r="N846" s="5"/>
      <c r="S846" s="6"/>
    </row>
    <row r="847" spans="5:19" ht="15.75" customHeight="1" x14ac:dyDescent="0.2">
      <c r="E847" s="5"/>
      <c r="F847" s="5"/>
      <c r="L847" s="5"/>
      <c r="N847" s="5"/>
      <c r="S847" s="6"/>
    </row>
    <row r="848" spans="5:19" ht="15.75" customHeight="1" x14ac:dyDescent="0.2">
      <c r="E848" s="5"/>
      <c r="F848" s="5"/>
      <c r="L848" s="5"/>
      <c r="N848" s="5"/>
      <c r="S848" s="6"/>
    </row>
    <row r="849" spans="5:19" ht="15.75" customHeight="1" x14ac:dyDescent="0.2">
      <c r="E849" s="5"/>
      <c r="F849" s="5"/>
      <c r="L849" s="5"/>
      <c r="N849" s="5"/>
      <c r="S849" s="6"/>
    </row>
    <row r="850" spans="5:19" ht="15.75" customHeight="1" x14ac:dyDescent="0.2">
      <c r="E850" s="5"/>
      <c r="F850" s="5"/>
      <c r="L850" s="5"/>
      <c r="N850" s="5"/>
      <c r="S850" s="6"/>
    </row>
    <row r="851" spans="5:19" ht="15.75" customHeight="1" x14ac:dyDescent="0.2">
      <c r="E851" s="5"/>
      <c r="F851" s="5"/>
      <c r="L851" s="5"/>
      <c r="N851" s="5"/>
      <c r="S851" s="6"/>
    </row>
    <row r="852" spans="5:19" ht="15.75" customHeight="1" x14ac:dyDescent="0.2">
      <c r="E852" s="5"/>
      <c r="F852" s="5"/>
      <c r="L852" s="5"/>
      <c r="N852" s="5"/>
      <c r="S852" s="6"/>
    </row>
    <row r="853" spans="5:19" ht="15.75" customHeight="1" x14ac:dyDescent="0.2">
      <c r="E853" s="5"/>
      <c r="F853" s="5"/>
      <c r="L853" s="5"/>
      <c r="N853" s="5"/>
      <c r="S853" s="6"/>
    </row>
    <row r="854" spans="5:19" ht="15.75" customHeight="1" x14ac:dyDescent="0.2">
      <c r="E854" s="5"/>
      <c r="F854" s="5"/>
      <c r="L854" s="5"/>
      <c r="N854" s="5"/>
      <c r="S854" s="6"/>
    </row>
    <row r="855" spans="5:19" ht="15.75" customHeight="1" x14ac:dyDescent="0.2">
      <c r="E855" s="5"/>
      <c r="F855" s="5"/>
      <c r="L855" s="5"/>
      <c r="N855" s="5"/>
      <c r="S855" s="6"/>
    </row>
    <row r="856" spans="5:19" ht="15.75" customHeight="1" x14ac:dyDescent="0.2">
      <c r="E856" s="5"/>
      <c r="F856" s="5"/>
      <c r="L856" s="5"/>
      <c r="N856" s="5"/>
      <c r="S856" s="6"/>
    </row>
    <row r="857" spans="5:19" ht="15.75" customHeight="1" x14ac:dyDescent="0.2">
      <c r="E857" s="5"/>
      <c r="F857" s="5"/>
      <c r="L857" s="5"/>
      <c r="N857" s="5"/>
      <c r="S857" s="6"/>
    </row>
    <row r="858" spans="5:19" ht="15.75" customHeight="1" x14ac:dyDescent="0.2">
      <c r="E858" s="5"/>
      <c r="F858" s="5"/>
      <c r="L858" s="5"/>
      <c r="N858" s="5"/>
      <c r="S858" s="6"/>
    </row>
    <row r="859" spans="5:19" ht="15.75" customHeight="1" x14ac:dyDescent="0.2">
      <c r="E859" s="5"/>
      <c r="F859" s="5"/>
      <c r="L859" s="5"/>
      <c r="N859" s="5"/>
      <c r="S859" s="6"/>
    </row>
    <row r="860" spans="5:19" ht="15.75" customHeight="1" x14ac:dyDescent="0.2">
      <c r="E860" s="5"/>
      <c r="F860" s="5"/>
      <c r="L860" s="5"/>
      <c r="N860" s="5"/>
      <c r="S860" s="6"/>
    </row>
    <row r="861" spans="5:19" ht="15.75" customHeight="1" x14ac:dyDescent="0.2">
      <c r="E861" s="5"/>
      <c r="F861" s="5"/>
      <c r="L861" s="5"/>
      <c r="N861" s="5"/>
      <c r="S861" s="6"/>
    </row>
    <row r="862" spans="5:19" ht="15.75" customHeight="1" x14ac:dyDescent="0.2">
      <c r="E862" s="5"/>
      <c r="F862" s="5"/>
      <c r="L862" s="5"/>
      <c r="N862" s="5"/>
      <c r="S862" s="6"/>
    </row>
    <row r="863" spans="5:19" ht="15.75" customHeight="1" x14ac:dyDescent="0.2">
      <c r="E863" s="5"/>
      <c r="F863" s="5"/>
      <c r="L863" s="5"/>
      <c r="N863" s="5"/>
      <c r="S863" s="6"/>
    </row>
    <row r="864" spans="5:19" ht="15.75" customHeight="1" x14ac:dyDescent="0.2">
      <c r="E864" s="5"/>
      <c r="F864" s="5"/>
      <c r="L864" s="5"/>
      <c r="N864" s="5"/>
      <c r="S864" s="6"/>
    </row>
    <row r="865" spans="5:19" ht="15.75" customHeight="1" x14ac:dyDescent="0.2">
      <c r="E865" s="5"/>
      <c r="F865" s="5"/>
      <c r="L865" s="5"/>
      <c r="N865" s="5"/>
      <c r="S865" s="6"/>
    </row>
    <row r="866" spans="5:19" ht="15.75" customHeight="1" x14ac:dyDescent="0.2">
      <c r="E866" s="5"/>
      <c r="F866" s="5"/>
      <c r="L866" s="5"/>
      <c r="N866" s="5"/>
      <c r="S866" s="6"/>
    </row>
    <row r="867" spans="5:19" ht="15.75" customHeight="1" x14ac:dyDescent="0.2">
      <c r="E867" s="5"/>
      <c r="F867" s="5"/>
      <c r="L867" s="5"/>
      <c r="N867" s="5"/>
      <c r="S867" s="6"/>
    </row>
    <row r="868" spans="5:19" ht="15.75" customHeight="1" x14ac:dyDescent="0.2">
      <c r="E868" s="5"/>
      <c r="F868" s="5"/>
      <c r="L868" s="5"/>
      <c r="N868" s="5"/>
      <c r="S868" s="6"/>
    </row>
    <row r="869" spans="5:19" ht="15.75" customHeight="1" x14ac:dyDescent="0.2">
      <c r="E869" s="5"/>
      <c r="F869" s="5"/>
      <c r="L869" s="5"/>
      <c r="N869" s="5"/>
      <c r="S869" s="6"/>
    </row>
    <row r="870" spans="5:19" ht="15.75" customHeight="1" x14ac:dyDescent="0.2">
      <c r="E870" s="5"/>
      <c r="F870" s="5"/>
      <c r="L870" s="5"/>
      <c r="N870" s="5"/>
      <c r="S870" s="6"/>
    </row>
    <row r="871" spans="5:19" ht="15.75" customHeight="1" x14ac:dyDescent="0.2">
      <c r="E871" s="5"/>
      <c r="F871" s="5"/>
      <c r="L871" s="5"/>
      <c r="N871" s="5"/>
      <c r="S871" s="6"/>
    </row>
    <row r="872" spans="5:19" ht="15.75" customHeight="1" x14ac:dyDescent="0.2">
      <c r="E872" s="5"/>
      <c r="F872" s="5"/>
      <c r="L872" s="5"/>
      <c r="N872" s="5"/>
      <c r="S872" s="6"/>
    </row>
    <row r="873" spans="5:19" ht="15.75" customHeight="1" x14ac:dyDescent="0.2">
      <c r="E873" s="5"/>
      <c r="F873" s="5"/>
      <c r="L873" s="5"/>
      <c r="N873" s="5"/>
      <c r="S873" s="6"/>
    </row>
    <row r="874" spans="5:19" ht="15.75" customHeight="1" x14ac:dyDescent="0.2">
      <c r="E874" s="5"/>
      <c r="F874" s="5"/>
      <c r="L874" s="5"/>
      <c r="N874" s="5"/>
      <c r="S874" s="6"/>
    </row>
    <row r="875" spans="5:19" ht="15.75" customHeight="1" x14ac:dyDescent="0.2">
      <c r="E875" s="5"/>
      <c r="F875" s="5"/>
      <c r="L875" s="5"/>
      <c r="N875" s="5"/>
      <c r="S875" s="6"/>
    </row>
    <row r="876" spans="5:19" ht="15.75" customHeight="1" x14ac:dyDescent="0.2">
      <c r="E876" s="5"/>
      <c r="F876" s="5"/>
      <c r="L876" s="5"/>
      <c r="N876" s="5"/>
      <c r="S876" s="6"/>
    </row>
    <row r="877" spans="5:19" ht="15.75" customHeight="1" x14ac:dyDescent="0.2">
      <c r="E877" s="5"/>
      <c r="F877" s="5"/>
      <c r="L877" s="5"/>
      <c r="N877" s="5"/>
      <c r="S877" s="6"/>
    </row>
    <row r="878" spans="5:19" ht="15.75" customHeight="1" x14ac:dyDescent="0.2">
      <c r="E878" s="5"/>
      <c r="F878" s="5"/>
      <c r="L878" s="5"/>
      <c r="N878" s="5"/>
      <c r="S878" s="6"/>
    </row>
    <row r="879" spans="5:19" ht="15.75" customHeight="1" x14ac:dyDescent="0.2">
      <c r="E879" s="5"/>
      <c r="F879" s="5"/>
      <c r="L879" s="5"/>
      <c r="N879" s="5"/>
      <c r="S879" s="6"/>
    </row>
    <row r="880" spans="5:19" ht="15.75" customHeight="1" x14ac:dyDescent="0.2">
      <c r="E880" s="5"/>
      <c r="F880" s="5"/>
      <c r="L880" s="5"/>
      <c r="N880" s="5"/>
      <c r="S880" s="6"/>
    </row>
    <row r="881" spans="5:19" ht="15.75" customHeight="1" x14ac:dyDescent="0.2">
      <c r="E881" s="5"/>
      <c r="F881" s="5"/>
      <c r="L881" s="5"/>
      <c r="N881" s="5"/>
      <c r="S881" s="6"/>
    </row>
    <row r="882" spans="5:19" ht="15.75" customHeight="1" x14ac:dyDescent="0.2">
      <c r="E882" s="5"/>
      <c r="F882" s="5"/>
      <c r="L882" s="5"/>
      <c r="N882" s="5"/>
      <c r="S882" s="6"/>
    </row>
    <row r="883" spans="5:19" ht="15.75" customHeight="1" x14ac:dyDescent="0.2">
      <c r="E883" s="5"/>
      <c r="F883" s="5"/>
      <c r="L883" s="5"/>
      <c r="N883" s="5"/>
      <c r="S883" s="6"/>
    </row>
    <row r="884" spans="5:19" ht="15.75" customHeight="1" x14ac:dyDescent="0.2">
      <c r="E884" s="5"/>
      <c r="F884" s="5"/>
      <c r="L884" s="5"/>
      <c r="N884" s="5"/>
      <c r="S884" s="6"/>
    </row>
    <row r="885" spans="5:19" ht="15.75" customHeight="1" x14ac:dyDescent="0.2">
      <c r="E885" s="5"/>
      <c r="F885" s="5"/>
      <c r="L885" s="5"/>
      <c r="N885" s="5"/>
      <c r="S885" s="6"/>
    </row>
    <row r="886" spans="5:19" ht="15.75" customHeight="1" x14ac:dyDescent="0.2">
      <c r="E886" s="5"/>
      <c r="F886" s="5"/>
      <c r="L886" s="5"/>
      <c r="N886" s="5"/>
      <c r="S886" s="6"/>
    </row>
    <row r="887" spans="5:19" ht="15.75" customHeight="1" x14ac:dyDescent="0.2">
      <c r="E887" s="5"/>
      <c r="F887" s="5"/>
      <c r="L887" s="5"/>
      <c r="N887" s="5"/>
      <c r="S887" s="6"/>
    </row>
    <row r="888" spans="5:19" ht="15.75" customHeight="1" x14ac:dyDescent="0.2">
      <c r="E888" s="5"/>
      <c r="F888" s="5"/>
      <c r="L888" s="5"/>
      <c r="N888" s="5"/>
      <c r="S888" s="6"/>
    </row>
    <row r="889" spans="5:19" ht="15.75" customHeight="1" x14ac:dyDescent="0.2">
      <c r="E889" s="5"/>
      <c r="F889" s="5"/>
      <c r="L889" s="5"/>
      <c r="N889" s="5"/>
      <c r="S889" s="6"/>
    </row>
    <row r="890" spans="5:19" ht="15.75" customHeight="1" x14ac:dyDescent="0.2">
      <c r="E890" s="5"/>
      <c r="F890" s="5"/>
      <c r="L890" s="5"/>
      <c r="N890" s="5"/>
      <c r="S890" s="6"/>
    </row>
    <row r="891" spans="5:19" ht="15.75" customHeight="1" x14ac:dyDescent="0.2">
      <c r="E891" s="5"/>
      <c r="F891" s="5"/>
      <c r="L891" s="5"/>
      <c r="N891" s="5"/>
      <c r="S891" s="6"/>
    </row>
    <row r="892" spans="5:19" ht="15.75" customHeight="1" x14ac:dyDescent="0.2">
      <c r="E892" s="5"/>
      <c r="F892" s="5"/>
      <c r="L892" s="5"/>
      <c r="N892" s="5"/>
      <c r="S892" s="6"/>
    </row>
    <row r="893" spans="5:19" ht="15.75" customHeight="1" x14ac:dyDescent="0.2">
      <c r="E893" s="5"/>
      <c r="F893" s="5"/>
      <c r="L893" s="5"/>
      <c r="N893" s="5"/>
      <c r="S893" s="6"/>
    </row>
    <row r="894" spans="5:19" ht="15.75" customHeight="1" x14ac:dyDescent="0.2">
      <c r="E894" s="5"/>
      <c r="F894" s="5"/>
      <c r="L894" s="5"/>
      <c r="N894" s="5"/>
      <c r="S894" s="6"/>
    </row>
    <row r="895" spans="5:19" ht="15.75" customHeight="1" x14ac:dyDescent="0.2">
      <c r="E895" s="5"/>
      <c r="F895" s="5"/>
      <c r="L895" s="5"/>
      <c r="N895" s="5"/>
      <c r="S895" s="6"/>
    </row>
    <row r="896" spans="5:19" ht="15.75" customHeight="1" x14ac:dyDescent="0.2">
      <c r="E896" s="5"/>
      <c r="F896" s="5"/>
      <c r="L896" s="5"/>
      <c r="N896" s="5"/>
      <c r="S896" s="6"/>
    </row>
    <row r="897" spans="5:19" ht="15.75" customHeight="1" x14ac:dyDescent="0.2">
      <c r="E897" s="5"/>
      <c r="F897" s="5"/>
      <c r="L897" s="5"/>
      <c r="N897" s="5"/>
      <c r="S897" s="6"/>
    </row>
    <row r="898" spans="5:19" ht="15.75" customHeight="1" x14ac:dyDescent="0.2">
      <c r="E898" s="5"/>
      <c r="F898" s="5"/>
      <c r="L898" s="5"/>
      <c r="N898" s="5"/>
      <c r="S898" s="6"/>
    </row>
    <row r="899" spans="5:19" ht="15.75" customHeight="1" x14ac:dyDescent="0.2">
      <c r="E899" s="5"/>
      <c r="F899" s="5"/>
      <c r="L899" s="5"/>
      <c r="N899" s="5"/>
      <c r="S899" s="6"/>
    </row>
    <row r="900" spans="5:19" ht="15.75" customHeight="1" x14ac:dyDescent="0.2">
      <c r="E900" s="5"/>
      <c r="F900" s="5"/>
      <c r="L900" s="5"/>
      <c r="N900" s="5"/>
      <c r="S900" s="6"/>
    </row>
    <row r="901" spans="5:19" ht="15.75" customHeight="1" x14ac:dyDescent="0.2">
      <c r="E901" s="5"/>
      <c r="F901" s="5"/>
      <c r="L901" s="5"/>
      <c r="N901" s="5"/>
      <c r="S901" s="6"/>
    </row>
    <row r="902" spans="5:19" ht="15.75" customHeight="1" x14ac:dyDescent="0.2">
      <c r="E902" s="5"/>
      <c r="F902" s="5"/>
      <c r="L902" s="5"/>
      <c r="N902" s="5"/>
      <c r="S902" s="6"/>
    </row>
    <row r="903" spans="5:19" ht="15.75" customHeight="1" x14ac:dyDescent="0.2">
      <c r="E903" s="5"/>
      <c r="F903" s="5"/>
      <c r="L903" s="5"/>
      <c r="N903" s="5"/>
      <c r="S903" s="6"/>
    </row>
    <row r="904" spans="5:19" ht="15.75" customHeight="1" x14ac:dyDescent="0.2">
      <c r="E904" s="5"/>
      <c r="F904" s="5"/>
      <c r="L904" s="5"/>
      <c r="N904" s="5"/>
      <c r="S904" s="6"/>
    </row>
    <row r="905" spans="5:19" ht="15.75" customHeight="1" x14ac:dyDescent="0.2">
      <c r="E905" s="5"/>
      <c r="F905" s="5"/>
      <c r="L905" s="5"/>
      <c r="N905" s="5"/>
      <c r="S905" s="6"/>
    </row>
    <row r="906" spans="5:19" ht="15.75" customHeight="1" x14ac:dyDescent="0.2">
      <c r="E906" s="5"/>
      <c r="F906" s="5"/>
      <c r="L906" s="5"/>
      <c r="N906" s="5"/>
      <c r="S906" s="6"/>
    </row>
    <row r="907" spans="5:19" ht="15.75" customHeight="1" x14ac:dyDescent="0.2">
      <c r="E907" s="5"/>
      <c r="F907" s="5"/>
      <c r="L907" s="5"/>
      <c r="N907" s="5"/>
      <c r="S907" s="6"/>
    </row>
    <row r="908" spans="5:19" ht="15.75" customHeight="1" x14ac:dyDescent="0.2">
      <c r="E908" s="5"/>
      <c r="F908" s="5"/>
      <c r="L908" s="5"/>
      <c r="N908" s="5"/>
      <c r="S908" s="6"/>
    </row>
    <row r="909" spans="5:19" ht="15.75" customHeight="1" x14ac:dyDescent="0.2">
      <c r="E909" s="5"/>
      <c r="F909" s="5"/>
      <c r="L909" s="5"/>
      <c r="N909" s="5"/>
      <c r="S909" s="6"/>
    </row>
    <row r="910" spans="5:19" ht="15.75" customHeight="1" x14ac:dyDescent="0.2">
      <c r="E910" s="5"/>
      <c r="F910" s="5"/>
      <c r="L910" s="5"/>
      <c r="N910" s="5"/>
      <c r="S910" s="6"/>
    </row>
    <row r="911" spans="5:19" ht="15.75" customHeight="1" x14ac:dyDescent="0.2">
      <c r="E911" s="5"/>
      <c r="F911" s="5"/>
      <c r="L911" s="5"/>
      <c r="N911" s="5"/>
      <c r="S911" s="6"/>
    </row>
    <row r="912" spans="5:19" ht="15.75" customHeight="1" x14ac:dyDescent="0.2">
      <c r="E912" s="5"/>
      <c r="F912" s="5"/>
      <c r="L912" s="5"/>
      <c r="N912" s="5"/>
      <c r="S912" s="6"/>
    </row>
    <row r="913" spans="5:19" ht="15.75" customHeight="1" x14ac:dyDescent="0.2">
      <c r="E913" s="5"/>
      <c r="F913" s="5"/>
      <c r="L913" s="5"/>
      <c r="N913" s="5"/>
      <c r="S913" s="6"/>
    </row>
    <row r="914" spans="5:19" ht="15.75" customHeight="1" x14ac:dyDescent="0.2">
      <c r="E914" s="5"/>
      <c r="F914" s="5"/>
      <c r="L914" s="5"/>
      <c r="N914" s="5"/>
      <c r="S914" s="6"/>
    </row>
    <row r="915" spans="5:19" ht="15.75" customHeight="1" x14ac:dyDescent="0.2">
      <c r="E915" s="5"/>
      <c r="F915" s="5"/>
      <c r="L915" s="5"/>
      <c r="N915" s="5"/>
      <c r="S915" s="6"/>
    </row>
    <row r="916" spans="5:19" ht="15.75" customHeight="1" x14ac:dyDescent="0.2">
      <c r="E916" s="5"/>
      <c r="F916" s="5"/>
      <c r="L916" s="5"/>
      <c r="N916" s="5"/>
      <c r="S916" s="6"/>
    </row>
    <row r="917" spans="5:19" ht="15.75" customHeight="1" x14ac:dyDescent="0.2">
      <c r="E917" s="5"/>
      <c r="F917" s="5"/>
      <c r="L917" s="5"/>
      <c r="N917" s="5"/>
      <c r="S917" s="6"/>
    </row>
    <row r="918" spans="5:19" ht="15.75" customHeight="1" x14ac:dyDescent="0.2">
      <c r="E918" s="5"/>
      <c r="F918" s="5"/>
      <c r="L918" s="5"/>
      <c r="N918" s="5"/>
      <c r="S918" s="6"/>
    </row>
    <row r="919" spans="5:19" ht="15.75" customHeight="1" x14ac:dyDescent="0.2">
      <c r="E919" s="5"/>
      <c r="F919" s="5"/>
      <c r="L919" s="5"/>
      <c r="N919" s="5"/>
      <c r="S919" s="6"/>
    </row>
    <row r="920" spans="5:19" ht="15.75" customHeight="1" x14ac:dyDescent="0.2">
      <c r="E920" s="5"/>
      <c r="F920" s="5"/>
      <c r="L920" s="5"/>
      <c r="N920" s="5"/>
      <c r="S920" s="6"/>
    </row>
    <row r="921" spans="5:19" ht="15.75" customHeight="1" x14ac:dyDescent="0.2">
      <c r="E921" s="5"/>
      <c r="F921" s="5"/>
      <c r="L921" s="5"/>
      <c r="N921" s="5"/>
      <c r="S921" s="6"/>
    </row>
    <row r="922" spans="5:19" ht="15.75" customHeight="1" x14ac:dyDescent="0.2">
      <c r="E922" s="5"/>
      <c r="F922" s="5"/>
      <c r="L922" s="5"/>
      <c r="N922" s="5"/>
      <c r="S922" s="6"/>
    </row>
    <row r="923" spans="5:19" ht="15.75" customHeight="1" x14ac:dyDescent="0.2">
      <c r="E923" s="5"/>
      <c r="F923" s="5"/>
      <c r="L923" s="5"/>
      <c r="N923" s="5"/>
      <c r="S923" s="6"/>
    </row>
    <row r="924" spans="5:19" ht="15.75" customHeight="1" x14ac:dyDescent="0.2">
      <c r="E924" s="5"/>
      <c r="F924" s="5"/>
      <c r="L924" s="5"/>
      <c r="N924" s="5"/>
      <c r="S924" s="6"/>
    </row>
    <row r="925" spans="5:19" ht="15.75" customHeight="1" x14ac:dyDescent="0.2">
      <c r="E925" s="5"/>
      <c r="F925" s="5"/>
      <c r="L925" s="5"/>
      <c r="N925" s="5"/>
      <c r="S925" s="6"/>
    </row>
    <row r="926" spans="5:19" ht="15.75" customHeight="1" x14ac:dyDescent="0.2">
      <c r="E926" s="5"/>
      <c r="F926" s="5"/>
      <c r="L926" s="5"/>
      <c r="N926" s="5"/>
      <c r="S926" s="6"/>
    </row>
    <row r="927" spans="5:19" ht="15.75" customHeight="1" x14ac:dyDescent="0.2">
      <c r="E927" s="5"/>
      <c r="F927" s="5"/>
      <c r="L927" s="5"/>
      <c r="N927" s="5"/>
      <c r="S927" s="6"/>
    </row>
    <row r="928" spans="5:19" ht="15.75" customHeight="1" x14ac:dyDescent="0.2">
      <c r="E928" s="5"/>
      <c r="F928" s="5"/>
      <c r="L928" s="5"/>
      <c r="N928" s="5"/>
      <c r="S928" s="6"/>
    </row>
    <row r="929" spans="5:19" ht="15.75" customHeight="1" x14ac:dyDescent="0.2">
      <c r="E929" s="5"/>
      <c r="F929" s="5"/>
      <c r="L929" s="5"/>
      <c r="N929" s="5"/>
      <c r="S929" s="6"/>
    </row>
    <row r="930" spans="5:19" ht="15.75" customHeight="1" x14ac:dyDescent="0.2">
      <c r="E930" s="5"/>
      <c r="F930" s="5"/>
      <c r="L930" s="5"/>
      <c r="N930" s="5"/>
      <c r="S930" s="6"/>
    </row>
    <row r="931" spans="5:19" ht="15.75" customHeight="1" x14ac:dyDescent="0.2">
      <c r="E931" s="5"/>
      <c r="F931" s="5"/>
      <c r="L931" s="5"/>
      <c r="N931" s="5"/>
      <c r="S931" s="6"/>
    </row>
    <row r="932" spans="5:19" ht="15.75" customHeight="1" x14ac:dyDescent="0.2">
      <c r="E932" s="5"/>
      <c r="F932" s="5"/>
      <c r="L932" s="5"/>
      <c r="N932" s="5"/>
      <c r="S932" s="6"/>
    </row>
    <row r="933" spans="5:19" ht="15.75" customHeight="1" x14ac:dyDescent="0.2">
      <c r="E933" s="5"/>
      <c r="F933" s="5"/>
      <c r="L933" s="5"/>
      <c r="N933" s="5"/>
      <c r="S933" s="6"/>
    </row>
    <row r="934" spans="5:19" ht="15.75" customHeight="1" x14ac:dyDescent="0.2">
      <c r="E934" s="5"/>
      <c r="F934" s="5"/>
      <c r="L934" s="5"/>
      <c r="N934" s="5"/>
      <c r="S934" s="6"/>
    </row>
    <row r="935" spans="5:19" ht="15.75" customHeight="1" x14ac:dyDescent="0.2">
      <c r="E935" s="5"/>
      <c r="F935" s="5"/>
      <c r="L935" s="5"/>
      <c r="N935" s="5"/>
      <c r="S935" s="6"/>
    </row>
    <row r="936" spans="5:19" ht="15.75" customHeight="1" x14ac:dyDescent="0.2">
      <c r="E936" s="5"/>
      <c r="F936" s="5"/>
      <c r="L936" s="5"/>
      <c r="N936" s="5"/>
      <c r="S936" s="6"/>
    </row>
    <row r="937" spans="5:19" ht="15.75" customHeight="1" x14ac:dyDescent="0.2">
      <c r="E937" s="5"/>
      <c r="F937" s="5"/>
      <c r="L937" s="5"/>
      <c r="N937" s="5"/>
      <c r="S937" s="6"/>
    </row>
    <row r="938" spans="5:19" ht="15.75" customHeight="1" x14ac:dyDescent="0.2">
      <c r="E938" s="5"/>
      <c r="F938" s="5"/>
      <c r="L938" s="5"/>
      <c r="N938" s="5"/>
      <c r="S938" s="6"/>
    </row>
    <row r="939" spans="5:19" ht="15.75" customHeight="1" x14ac:dyDescent="0.2">
      <c r="E939" s="5"/>
      <c r="F939" s="5"/>
      <c r="L939" s="5"/>
      <c r="N939" s="5"/>
      <c r="S939" s="6"/>
    </row>
    <row r="940" spans="5:19" ht="15.75" customHeight="1" x14ac:dyDescent="0.2">
      <c r="E940" s="5"/>
      <c r="F940" s="5"/>
      <c r="L940" s="5"/>
      <c r="N940" s="5"/>
      <c r="S940" s="6"/>
    </row>
    <row r="941" spans="5:19" ht="15.75" customHeight="1" x14ac:dyDescent="0.2">
      <c r="E941" s="5"/>
      <c r="F941" s="5"/>
      <c r="L941" s="5"/>
      <c r="N941" s="5"/>
      <c r="S941" s="6"/>
    </row>
    <row r="942" spans="5:19" ht="15.75" customHeight="1" x14ac:dyDescent="0.2">
      <c r="E942" s="5"/>
      <c r="F942" s="5"/>
      <c r="L942" s="5"/>
      <c r="N942" s="5"/>
      <c r="S942" s="6"/>
    </row>
    <row r="943" spans="5:19" ht="15.75" customHeight="1" x14ac:dyDescent="0.2">
      <c r="E943" s="5"/>
      <c r="F943" s="5"/>
      <c r="L943" s="5"/>
      <c r="N943" s="5"/>
      <c r="S943" s="6"/>
    </row>
    <row r="944" spans="5:19" ht="15.75" customHeight="1" x14ac:dyDescent="0.2">
      <c r="E944" s="5"/>
      <c r="F944" s="5"/>
      <c r="L944" s="5"/>
      <c r="N944" s="5"/>
      <c r="S944" s="6"/>
    </row>
    <row r="945" spans="5:19" ht="15.75" customHeight="1" x14ac:dyDescent="0.2">
      <c r="E945" s="5"/>
      <c r="F945" s="5"/>
      <c r="L945" s="5"/>
      <c r="N945" s="5"/>
      <c r="S945" s="6"/>
    </row>
    <row r="946" spans="5:19" ht="15.75" customHeight="1" x14ac:dyDescent="0.2">
      <c r="E946" s="5"/>
      <c r="F946" s="5"/>
      <c r="L946" s="5"/>
      <c r="N946" s="5"/>
      <c r="S946" s="6"/>
    </row>
    <row r="947" spans="5:19" ht="15.75" customHeight="1" x14ac:dyDescent="0.2">
      <c r="E947" s="5"/>
      <c r="F947" s="5"/>
      <c r="L947" s="5"/>
      <c r="N947" s="5"/>
      <c r="S947" s="6"/>
    </row>
    <row r="948" spans="5:19" ht="15.75" customHeight="1" x14ac:dyDescent="0.2">
      <c r="E948" s="5"/>
      <c r="F948" s="5"/>
      <c r="L948" s="5"/>
      <c r="N948" s="5"/>
      <c r="S948" s="6"/>
    </row>
    <row r="949" spans="5:19" ht="15.75" customHeight="1" x14ac:dyDescent="0.2">
      <c r="E949" s="5"/>
      <c r="F949" s="5"/>
      <c r="L949" s="5"/>
      <c r="N949" s="5"/>
      <c r="S949" s="6"/>
    </row>
    <row r="950" spans="5:19" ht="15.75" customHeight="1" x14ac:dyDescent="0.2">
      <c r="E950" s="5"/>
      <c r="F950" s="5"/>
      <c r="L950" s="5"/>
      <c r="N950" s="5"/>
      <c r="S950" s="6"/>
    </row>
    <row r="951" spans="5:19" ht="15.75" customHeight="1" x14ac:dyDescent="0.2">
      <c r="E951" s="5"/>
      <c r="F951" s="5"/>
      <c r="L951" s="5"/>
      <c r="N951" s="5"/>
      <c r="S951" s="6"/>
    </row>
    <row r="952" spans="5:19" ht="15.75" customHeight="1" x14ac:dyDescent="0.2">
      <c r="E952" s="5"/>
      <c r="F952" s="5"/>
      <c r="L952" s="5"/>
      <c r="N952" s="5"/>
      <c r="S952" s="6"/>
    </row>
    <row r="953" spans="5:19" ht="15.75" customHeight="1" x14ac:dyDescent="0.2">
      <c r="E953" s="5"/>
      <c r="F953" s="5"/>
      <c r="L953" s="5"/>
      <c r="N953" s="5"/>
      <c r="S953" s="6"/>
    </row>
    <row r="954" spans="5:19" ht="15.75" customHeight="1" x14ac:dyDescent="0.2">
      <c r="E954" s="5"/>
      <c r="F954" s="5"/>
      <c r="L954" s="5"/>
      <c r="N954" s="5"/>
      <c r="S954" s="6"/>
    </row>
    <row r="955" spans="5:19" ht="15.75" customHeight="1" x14ac:dyDescent="0.2">
      <c r="E955" s="5"/>
      <c r="F955" s="5"/>
      <c r="L955" s="5"/>
      <c r="N955" s="5"/>
      <c r="S955" s="6"/>
    </row>
    <row r="956" spans="5:19" ht="15.75" customHeight="1" x14ac:dyDescent="0.2">
      <c r="E956" s="5"/>
      <c r="F956" s="5"/>
      <c r="L956" s="5"/>
      <c r="N956" s="5"/>
      <c r="S956" s="6"/>
    </row>
    <row r="957" spans="5:19" ht="15.75" customHeight="1" x14ac:dyDescent="0.2">
      <c r="E957" s="5"/>
      <c r="F957" s="5"/>
      <c r="L957" s="5"/>
      <c r="N957" s="5"/>
      <c r="S957" s="6"/>
    </row>
    <row r="958" spans="5:19" ht="15.75" customHeight="1" x14ac:dyDescent="0.2">
      <c r="E958" s="5"/>
      <c r="F958" s="5"/>
      <c r="L958" s="5"/>
      <c r="N958" s="5"/>
      <c r="S958" s="6"/>
    </row>
    <row r="959" spans="5:19" ht="15.75" customHeight="1" x14ac:dyDescent="0.2">
      <c r="E959" s="5"/>
      <c r="F959" s="5"/>
      <c r="L959" s="5"/>
      <c r="N959" s="5"/>
      <c r="S959" s="6"/>
    </row>
    <row r="960" spans="5:19" ht="15.75" customHeight="1" x14ac:dyDescent="0.2">
      <c r="E960" s="5"/>
      <c r="F960" s="5"/>
      <c r="L960" s="5"/>
      <c r="N960" s="5"/>
      <c r="S960" s="6"/>
    </row>
    <row r="961" spans="5:19" ht="15.75" customHeight="1" x14ac:dyDescent="0.2">
      <c r="E961" s="5"/>
      <c r="F961" s="5"/>
      <c r="L961" s="5"/>
      <c r="N961" s="5"/>
      <c r="S961" s="6"/>
    </row>
    <row r="962" spans="5:19" ht="15.75" customHeight="1" x14ac:dyDescent="0.2">
      <c r="E962" s="5"/>
      <c r="F962" s="5"/>
      <c r="L962" s="5"/>
      <c r="N962" s="5"/>
      <c r="S962" s="6"/>
    </row>
    <row r="963" spans="5:19" ht="15.75" customHeight="1" x14ac:dyDescent="0.2">
      <c r="E963" s="5"/>
      <c r="F963" s="5"/>
      <c r="L963" s="5"/>
      <c r="N963" s="5"/>
      <c r="S963" s="6"/>
    </row>
    <row r="964" spans="5:19" ht="15.75" customHeight="1" x14ac:dyDescent="0.2">
      <c r="E964" s="5"/>
      <c r="F964" s="5"/>
      <c r="L964" s="5"/>
      <c r="N964" s="5"/>
      <c r="S964" s="6"/>
    </row>
    <row r="965" spans="5:19" ht="15.75" customHeight="1" x14ac:dyDescent="0.2">
      <c r="E965" s="5"/>
      <c r="F965" s="5"/>
      <c r="L965" s="5"/>
      <c r="N965" s="5"/>
      <c r="S965" s="6"/>
    </row>
    <row r="966" spans="5:19" ht="15.75" customHeight="1" x14ac:dyDescent="0.2">
      <c r="E966" s="5"/>
      <c r="F966" s="5"/>
      <c r="L966" s="5"/>
      <c r="N966" s="5"/>
      <c r="S966" s="6"/>
    </row>
    <row r="967" spans="5:19" ht="15.75" customHeight="1" x14ac:dyDescent="0.2">
      <c r="E967" s="5"/>
      <c r="F967" s="5"/>
      <c r="L967" s="5"/>
      <c r="N967" s="5"/>
      <c r="S967" s="6"/>
    </row>
    <row r="968" spans="5:19" ht="15.75" customHeight="1" x14ac:dyDescent="0.2">
      <c r="E968" s="5"/>
      <c r="F968" s="5"/>
      <c r="L968" s="5"/>
      <c r="N968" s="5"/>
      <c r="S968" s="6"/>
    </row>
    <row r="969" spans="5:19" ht="15.75" customHeight="1" x14ac:dyDescent="0.2">
      <c r="E969" s="5"/>
      <c r="F969" s="5"/>
      <c r="L969" s="5"/>
      <c r="N969" s="5"/>
      <c r="S969" s="6"/>
    </row>
    <row r="970" spans="5:19" ht="15.75" customHeight="1" x14ac:dyDescent="0.2">
      <c r="E970" s="5"/>
      <c r="F970" s="5"/>
      <c r="L970" s="5"/>
      <c r="N970" s="5"/>
      <c r="S970" s="6"/>
    </row>
    <row r="971" spans="5:19" ht="15.75" customHeight="1" x14ac:dyDescent="0.2">
      <c r="E971" s="5"/>
      <c r="F971" s="5"/>
      <c r="L971" s="5"/>
      <c r="N971" s="5"/>
      <c r="S971" s="6"/>
    </row>
    <row r="972" spans="5:19" ht="15.75" customHeight="1" x14ac:dyDescent="0.2">
      <c r="E972" s="5"/>
      <c r="F972" s="5"/>
      <c r="L972" s="5"/>
      <c r="N972" s="5"/>
      <c r="S972" s="6"/>
    </row>
    <row r="973" spans="5:19" ht="15.75" customHeight="1" x14ac:dyDescent="0.2">
      <c r="E973" s="5"/>
      <c r="F973" s="5"/>
      <c r="L973" s="5"/>
      <c r="N973" s="5"/>
      <c r="S973" s="6"/>
    </row>
    <row r="974" spans="5:19" ht="15.75" customHeight="1" x14ac:dyDescent="0.2">
      <c r="E974" s="5"/>
      <c r="F974" s="5"/>
      <c r="L974" s="5"/>
      <c r="N974" s="5"/>
      <c r="S974" s="6"/>
    </row>
    <row r="975" spans="5:19" ht="15.75" customHeight="1" x14ac:dyDescent="0.2">
      <c r="E975" s="5"/>
      <c r="F975" s="5"/>
      <c r="L975" s="5"/>
      <c r="N975" s="5"/>
      <c r="S975" s="6"/>
    </row>
    <row r="976" spans="5:19" ht="15.75" customHeight="1" x14ac:dyDescent="0.2">
      <c r="E976" s="5"/>
      <c r="F976" s="5"/>
      <c r="L976" s="5"/>
      <c r="N976" s="5"/>
      <c r="S976" s="6"/>
    </row>
    <row r="977" spans="5:19" ht="15.75" customHeight="1" x14ac:dyDescent="0.2">
      <c r="E977" s="5"/>
      <c r="F977" s="5"/>
      <c r="L977" s="5"/>
      <c r="N977" s="5"/>
      <c r="S977" s="6"/>
    </row>
    <row r="978" spans="5:19" ht="15.75" customHeight="1" x14ac:dyDescent="0.2">
      <c r="E978" s="5"/>
      <c r="F978" s="5"/>
      <c r="L978" s="5"/>
      <c r="N978" s="5"/>
      <c r="S978" s="6"/>
    </row>
    <row r="979" spans="5:19" ht="15.75" customHeight="1" x14ac:dyDescent="0.2">
      <c r="E979" s="5"/>
      <c r="F979" s="5"/>
      <c r="L979" s="5"/>
      <c r="N979" s="5"/>
      <c r="S979" s="6"/>
    </row>
    <row r="980" spans="5:19" ht="15.75" customHeight="1" x14ac:dyDescent="0.2">
      <c r="E980" s="5"/>
      <c r="F980" s="5"/>
      <c r="L980" s="5"/>
      <c r="N980" s="5"/>
      <c r="S980" s="6"/>
    </row>
    <row r="981" spans="5:19" ht="15.75" customHeight="1" x14ac:dyDescent="0.2">
      <c r="E981" s="5"/>
      <c r="F981" s="5"/>
      <c r="L981" s="5"/>
      <c r="N981" s="5"/>
      <c r="S981" s="6"/>
    </row>
    <row r="982" spans="5:19" ht="15.75" customHeight="1" x14ac:dyDescent="0.2">
      <c r="E982" s="5"/>
      <c r="F982" s="5"/>
      <c r="L982" s="5"/>
      <c r="N982" s="5"/>
      <c r="S982" s="6"/>
    </row>
    <row r="983" spans="5:19" ht="15.75" customHeight="1" x14ac:dyDescent="0.2">
      <c r="E983" s="5"/>
      <c r="F983" s="5"/>
      <c r="L983" s="5"/>
      <c r="N983" s="5"/>
      <c r="S983" s="6"/>
    </row>
    <row r="984" spans="5:19" ht="15.75" customHeight="1" x14ac:dyDescent="0.2">
      <c r="E984" s="5"/>
      <c r="F984" s="5"/>
      <c r="L984" s="5"/>
      <c r="N984" s="5"/>
      <c r="S984" s="6"/>
    </row>
    <row r="985" spans="5:19" ht="15.75" customHeight="1" x14ac:dyDescent="0.2">
      <c r="E985" s="5"/>
      <c r="F985" s="5"/>
      <c r="L985" s="5"/>
      <c r="N985" s="5"/>
      <c r="S985" s="6"/>
    </row>
    <row r="986" spans="5:19" ht="15.75" customHeight="1" x14ac:dyDescent="0.2">
      <c r="E986" s="5"/>
      <c r="F986" s="5"/>
      <c r="L986" s="5"/>
      <c r="N986" s="5"/>
      <c r="S986" s="6"/>
    </row>
    <row r="987" spans="5:19" ht="15.75" customHeight="1" x14ac:dyDescent="0.2">
      <c r="E987" s="5"/>
      <c r="F987" s="5"/>
      <c r="L987" s="5"/>
      <c r="N987" s="5"/>
      <c r="S987" s="6"/>
    </row>
    <row r="988" spans="5:19" ht="15.75" customHeight="1" x14ac:dyDescent="0.2">
      <c r="E988" s="5"/>
      <c r="F988" s="5"/>
      <c r="L988" s="5"/>
      <c r="N988" s="5"/>
      <c r="S988" s="6"/>
    </row>
    <row r="989" spans="5:19" ht="15.75" customHeight="1" x14ac:dyDescent="0.2">
      <c r="E989" s="5"/>
      <c r="F989" s="5"/>
      <c r="L989" s="5"/>
      <c r="N989" s="5"/>
      <c r="S989" s="6"/>
    </row>
    <row r="990" spans="5:19" ht="15.75" customHeight="1" x14ac:dyDescent="0.2">
      <c r="E990" s="5"/>
      <c r="F990" s="5"/>
      <c r="L990" s="5"/>
      <c r="N990" s="5"/>
      <c r="S990" s="6"/>
    </row>
    <row r="991" spans="5:19" ht="15.75" customHeight="1" x14ac:dyDescent="0.2">
      <c r="E991" s="5"/>
      <c r="F991" s="5"/>
      <c r="L991" s="5"/>
      <c r="N991" s="5"/>
      <c r="S991" s="6"/>
    </row>
    <row r="992" spans="5:19" ht="15.75" customHeight="1" x14ac:dyDescent="0.2">
      <c r="E992" s="5"/>
      <c r="F992" s="5"/>
      <c r="L992" s="5"/>
      <c r="N992" s="5"/>
      <c r="S992" s="6"/>
    </row>
    <row r="993" spans="5:19" ht="15.75" customHeight="1" x14ac:dyDescent="0.2">
      <c r="E993" s="5"/>
      <c r="F993" s="5"/>
      <c r="L993" s="5"/>
      <c r="N993" s="5"/>
      <c r="S993" s="6"/>
    </row>
    <row r="994" spans="5:19" ht="15.75" customHeight="1" x14ac:dyDescent="0.2">
      <c r="E994" s="5"/>
      <c r="F994" s="5"/>
      <c r="L994" s="5"/>
      <c r="N994" s="5"/>
      <c r="S994" s="6"/>
    </row>
    <row r="995" spans="5:19" ht="15.75" customHeight="1" x14ac:dyDescent="0.2">
      <c r="E995" s="5"/>
      <c r="F995" s="5"/>
      <c r="L995" s="5"/>
      <c r="N995" s="5"/>
      <c r="S995" s="6"/>
    </row>
    <row r="996" spans="5:19" ht="15.75" customHeight="1" x14ac:dyDescent="0.2">
      <c r="E996" s="5"/>
      <c r="F996" s="5"/>
      <c r="L996" s="5"/>
      <c r="N996" s="5"/>
      <c r="S996" s="6"/>
    </row>
    <row r="997" spans="5:19" ht="15.75" customHeight="1" x14ac:dyDescent="0.2">
      <c r="E997" s="5"/>
      <c r="F997" s="5"/>
      <c r="L997" s="5"/>
      <c r="N997" s="5"/>
      <c r="S997" s="6"/>
    </row>
    <row r="998" spans="5:19" ht="15.75" customHeight="1" x14ac:dyDescent="0.2">
      <c r="E998" s="5"/>
      <c r="F998" s="5"/>
      <c r="L998" s="5"/>
      <c r="N998" s="5"/>
      <c r="S998" s="6"/>
    </row>
    <row r="999" spans="5:19" ht="15.75" customHeight="1" x14ac:dyDescent="0.2">
      <c r="E999" s="5"/>
      <c r="F999" s="5"/>
      <c r="L999" s="5"/>
      <c r="N999" s="5"/>
      <c r="S999" s="6"/>
    </row>
    <row r="1000" spans="5:19" ht="15.75" customHeight="1" x14ac:dyDescent="0.2">
      <c r="E1000" s="5"/>
      <c r="F1000" s="5"/>
      <c r="L1000" s="5"/>
      <c r="N1000" s="5"/>
      <c r="S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By Class</vt:lpstr>
      <vt:lpstr>Barrowman</vt:lpstr>
      <vt:lpstr>By Team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2022-08-08T02:19:49Z</dcterms:created>
  <dcterms:modified xsi:type="dcterms:W3CDTF">2025-09-23T18:55:10Z</dcterms:modified>
</cp:coreProperties>
</file>