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Denne_projektmappe" defaultThemeVersion="166925"/>
  <mc:AlternateContent xmlns:mc="http://schemas.openxmlformats.org/markup-compatibility/2006">
    <mc:Choice Requires="x15">
      <x15ac:absPath xmlns:x15ac="http://schemas.microsoft.com/office/spreadsheetml/2010/11/ac" url="/Users/pkr/Development/nodejs-typescript-modern-starter/"/>
    </mc:Choice>
  </mc:AlternateContent>
  <xr:revisionPtr revIDLastSave="0" documentId="13_ncr:1_{CB346B48-FCCB-4046-916D-CA9BB6315489}" xr6:coauthVersionLast="47" xr6:coauthVersionMax="47" xr10:uidLastSave="{00000000-0000-0000-0000-000000000000}"/>
  <bookViews>
    <workbookView xWindow="28760" yWindow="2580" windowWidth="31160" windowHeight="18420" activeTab="2" xr2:uid="{E52CB0E6-0273-A940-9E71-34EA1E838968}"/>
  </bookViews>
  <sheets>
    <sheet name="InputOverview" sheetId="1" r:id="rId1"/>
    <sheet name="InputRegisters" sheetId="3" r:id="rId2"/>
    <sheet name="HoldingRegisters" sheetId="4" r:id="rId3"/>
    <sheet name="Utils" sheetId="7" r:id="rId4"/>
    <sheet name="Classes" sheetId="6" r:id="rId5"/>
    <sheet name="Capabilities" sheetId="5" r:id="rId6"/>
    <sheet name="HoldingOverview" sheetId="2" r:id="rId7"/>
  </sheets>
  <definedNames>
    <definedName name="All">Capabilities!$A$2:$J$74</definedName>
    <definedName name="AllCapabilities">Capabilities!$A$2:$J$74</definedName>
    <definedName name="AllClasses">Classes!$A$2:$D$26</definedName>
    <definedName name="OnOff">Utils!$A$3:$A$4</definedName>
    <definedName name="OpenClosed">Utils!$C$3:$C$4</definedName>
    <definedName name="TrueFalse">Utils!$D$3:$D$4</definedName>
    <definedName name="YesNo">Utils!$B$3:$B$4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<sst xmlns="http://schemas.openxmlformats.org/spreadsheetml/2006/main" count="2042" uniqueCount="926">
  <si>
    <t>Name</t>
  </si>
  <si>
    <t>Address</t>
  </si>
  <si>
    <t>Description</t>
  </si>
  <si>
    <t>Device</t>
  </si>
  <si>
    <t>Protocol and controller setup</t>
  </si>
  <si>
    <t>Input / output bits (on/off)</t>
  </si>
  <si>
    <t>Input / output words</t>
  </si>
  <si>
    <t>Time</t>
  </si>
  <si>
    <t>Clock and calendar</t>
  </si>
  <si>
    <t>Alarm</t>
  </si>
  <si>
    <t>Alarm and message handling</t>
  </si>
  <si>
    <t>Week program</t>
  </si>
  <si>
    <t>Calendar based programming</t>
  </si>
  <si>
    <t>User functions</t>
  </si>
  <si>
    <t>User input function selection</t>
  </si>
  <si>
    <t>Data log</t>
  </si>
  <si>
    <t>Data, alarm and event logging</t>
  </si>
  <si>
    <t>Control</t>
  </si>
  <si>
    <t>System control and status</t>
  </si>
  <si>
    <t>AirFlow</t>
  </si>
  <si>
    <t>Ventilation control</t>
  </si>
  <si>
    <t>AirTemp</t>
  </si>
  <si>
    <t>Room temperature control</t>
  </si>
  <si>
    <t>AirBypass</t>
  </si>
  <si>
    <t>Exchanger bypass control</t>
  </si>
  <si>
    <t>AirHeat</t>
  </si>
  <si>
    <t>Inlet air heater control</t>
  </si>
  <si>
    <t>Compressor</t>
  </si>
  <si>
    <t>Compressor operation control</t>
  </si>
  <si>
    <t>Defrost</t>
  </si>
  <si>
    <t>Defrosting control</t>
  </si>
  <si>
    <t>HotWater</t>
  </si>
  <si>
    <t>Hot water control</t>
  </si>
  <si>
    <t>CentHeat</t>
  </si>
  <si>
    <t>Central heating control (EK)</t>
  </si>
  <si>
    <t>AirQual</t>
  </si>
  <si>
    <t>Air quality control (RH, CO2)</t>
  </si>
  <si>
    <t>User panel</t>
  </si>
  <si>
    <t>Display and keyboard</t>
  </si>
  <si>
    <t>PreHeat</t>
  </si>
  <si>
    <t>Intake air preheat / earth tube</t>
  </si>
  <si>
    <t>DPT</t>
  </si>
  <si>
    <t>Difference pressure transducer</t>
  </si>
  <si>
    <t>Display</t>
  </si>
  <si>
    <t>Display information</t>
  </si>
  <si>
    <t>Alarm log</t>
  </si>
  <si>
    <t>AirQuality</t>
  </si>
  <si>
    <t>Air quality display</t>
  </si>
  <si>
    <t>RegCount</t>
  </si>
  <si>
    <t>Bus</t>
  </si>
  <si>
    <t>Bus adressing</t>
  </si>
  <si>
    <t>Output1</t>
  </si>
  <si>
    <t>Output registers - 1</t>
  </si>
  <si>
    <t>Output2</t>
  </si>
  <si>
    <t>Output registers - 2</t>
  </si>
  <si>
    <t>User 2 functions</t>
  </si>
  <si>
    <t>User 2 input function selection</t>
  </si>
  <si>
    <t>Program</t>
  </si>
  <si>
    <t>Weekly program</t>
  </si>
  <si>
    <t>Airflow</t>
  </si>
  <si>
    <t>WeekProgram</t>
  </si>
  <si>
    <t>DiscreteIO</t>
  </si>
  <si>
    <t>AnalogIO</t>
  </si>
  <si>
    <t>DataLog</t>
  </si>
  <si>
    <t>UserFunctions</t>
  </si>
  <si>
    <t>UserPanel</t>
  </si>
  <si>
    <t>Scale</t>
  </si>
  <si>
    <t>Bus.Version</t>
  </si>
  <si>
    <t>Protocol version number</t>
  </si>
  <si>
    <t>App.VersionMajor</t>
  </si>
  <si>
    <t>text</t>
  </si>
  <si>
    <t>Software version - major (2 character ascii text)</t>
  </si>
  <si>
    <t>App.VersionMinor</t>
  </si>
  <si>
    <t>Software version - minor (2 character ascii text)</t>
  </si>
  <si>
    <t>App.VersionRelease</t>
  </si>
  <si>
    <t>Software version - release  (2 character ascii text)</t>
  </si>
  <si>
    <t>Info.AppID</t>
  </si>
  <si>
    <t>Application Id</t>
  </si>
  <si>
    <t>Info.HWType</t>
  </si>
  <si>
    <t>Application hardware Id</t>
  </si>
  <si>
    <t>Input.UserFunc</t>
  </si>
  <si>
    <t>User function</t>
  </si>
  <si>
    <t>Input.AirFilter</t>
  </si>
  <si>
    <t>Air filter alarm</t>
  </si>
  <si>
    <t>Input.DoorOpen</t>
  </si>
  <si>
    <t>Door contact</t>
  </si>
  <si>
    <t>Input.Smoke</t>
  </si>
  <si>
    <t>Smoke alarm</t>
  </si>
  <si>
    <t>Input.MotorThermo</t>
  </si>
  <si>
    <t>Motor thermo fuse</t>
  </si>
  <si>
    <t>Input.Frost_Overht</t>
  </si>
  <si>
    <t>Heating surface frost / overheat</t>
  </si>
  <si>
    <t>Input.AirFlow</t>
  </si>
  <si>
    <t>Airflow monitor</t>
  </si>
  <si>
    <t>Input.P_HI</t>
  </si>
  <si>
    <t>High pressure switch</t>
  </si>
  <si>
    <t>Input.P_LO</t>
  </si>
  <si>
    <t>Low pressure switch</t>
  </si>
  <si>
    <t>Input.Boil</t>
  </si>
  <si>
    <t>Hot water boiling</t>
  </si>
  <si>
    <t>Input.3WayPos</t>
  </si>
  <si>
    <t>Hot water 3-way valve position</t>
  </si>
  <si>
    <t>Input.DefrostHG</t>
  </si>
  <si>
    <t>Hotgas defrost type selection</t>
  </si>
  <si>
    <t>Input.Defrost</t>
  </si>
  <si>
    <t>Defrost thermostat</t>
  </si>
  <si>
    <t>Input.UserFunc_2</t>
  </si>
  <si>
    <t>User function 2</t>
  </si>
  <si>
    <t>Input.DamperClosed</t>
  </si>
  <si>
    <t>Air damper closed position switch</t>
  </si>
  <si>
    <t>Input.DamperOpened</t>
  </si>
  <si>
    <t>Air damper opened position switch</t>
  </si>
  <si>
    <t>Input.FCorThermoAl</t>
  </si>
  <si>
    <t>Combined FC and thermo alarm</t>
  </si>
  <si>
    <t>Input.T0_Controller</t>
  </si>
  <si>
    <t>°C</t>
  </si>
  <si>
    <t>Controller board temperature</t>
  </si>
  <si>
    <t>Input.T1_Intake</t>
  </si>
  <si>
    <t>Fresh air intake temperature</t>
  </si>
  <si>
    <t>Input.T2_Inlet</t>
  </si>
  <si>
    <t>Inlet temperature (before heater)</t>
  </si>
  <si>
    <t>Input.T3_Exhaust</t>
  </si>
  <si>
    <t>Room exhaust temperature</t>
  </si>
  <si>
    <t>Input.T4_Outlet</t>
  </si>
  <si>
    <t>Outlet temperature</t>
  </si>
  <si>
    <t>Input.T5_Cond</t>
  </si>
  <si>
    <t>Condenser temperature</t>
  </si>
  <si>
    <t>Input.T6_Evap</t>
  </si>
  <si>
    <t>Evaporator temperature</t>
  </si>
  <si>
    <t>Input.T7_Inlet</t>
  </si>
  <si>
    <t>Inlet temperature (after heater)</t>
  </si>
  <si>
    <t>Input.T8_Outdoor</t>
  </si>
  <si>
    <t>Outdoor temperature</t>
  </si>
  <si>
    <t>Input.T9_Heater</t>
  </si>
  <si>
    <t>Heating surface temperature</t>
  </si>
  <si>
    <t>Input.T10_Extern</t>
  </si>
  <si>
    <t>External room temperature</t>
  </si>
  <si>
    <t>Input.T11_Top</t>
  </si>
  <si>
    <t>Hot water top temperature</t>
  </si>
  <si>
    <t>Input.T12_Bottom</t>
  </si>
  <si>
    <t>Hot water bottom temperature</t>
  </si>
  <si>
    <t>Input.T13_Return</t>
  </si>
  <si>
    <t>EK return temperature</t>
  </si>
  <si>
    <t>Input.T14_Supply</t>
  </si>
  <si>
    <t>EK supply temperature</t>
  </si>
  <si>
    <t>Input.T15_Room</t>
  </si>
  <si>
    <t>User panel room temperature</t>
  </si>
  <si>
    <t>Input.T16</t>
  </si>
  <si>
    <t>AUX temperature (Hotwater anode)</t>
  </si>
  <si>
    <t>Input.T17_PreHeat</t>
  </si>
  <si>
    <t>Preheater or earth tube air intake temperature</t>
  </si>
  <si>
    <t>Input.T18_PresPibe</t>
  </si>
  <si>
    <t>Pressure pibe temperature</t>
  </si>
  <si>
    <t>Input.pSuc</t>
  </si>
  <si>
    <t>bar</t>
  </si>
  <si>
    <t>Suction pressure</t>
  </si>
  <si>
    <t>Input.pDis</t>
  </si>
  <si>
    <t>Dischage pressure</t>
  </si>
  <si>
    <t>AirQual.RH</t>
  </si>
  <si>
    <t>%</t>
  </si>
  <si>
    <t>Humidity sensor value</t>
  </si>
  <si>
    <t>AirQual.CO2</t>
  </si>
  <si>
    <t>ppm</t>
  </si>
  <si>
    <t>Carbon dioxide sensor value</t>
  </si>
  <si>
    <t>Alarm.Status</t>
  </si>
  <si>
    <t>Alarm state bit mask</t>
  </si>
  <si>
    <t>Alarm.List_1_ID</t>
  </si>
  <si>
    <t>Alarm 1 - Code</t>
  </si>
  <si>
    <t>Alarm.List_1_Date</t>
  </si>
  <si>
    <t>Alarm 1 - Date</t>
  </si>
  <si>
    <t>Alarm.List_1_Time</t>
  </si>
  <si>
    <t>Alarm 1 - Time</t>
  </si>
  <si>
    <t>Alarm.List_2_ID</t>
  </si>
  <si>
    <t>Alarm 2 - Code</t>
  </si>
  <si>
    <t>Alarm.List_2_Date</t>
  </si>
  <si>
    <t>Alarm 2 - Date</t>
  </si>
  <si>
    <t>Alarm.List_2_Time</t>
  </si>
  <si>
    <t>Alarm 2 - Time</t>
  </si>
  <si>
    <t>Alarm.List_3_ID</t>
  </si>
  <si>
    <t>Alarm 3 - Code</t>
  </si>
  <si>
    <t>Alarm.List_3_Date</t>
  </si>
  <si>
    <t>Alarm 3 - Date</t>
  </si>
  <si>
    <t>Alarm.List_3_Time</t>
  </si>
  <si>
    <t>Alarm 3 - Time</t>
  </si>
  <si>
    <t>Control.RunAct</t>
  </si>
  <si>
    <t>Actual on/off state</t>
  </si>
  <si>
    <t>Control.ModeAct</t>
  </si>
  <si>
    <t>Actual operation mode</t>
  </si>
  <si>
    <t>Control.StateDisplay</t>
  </si>
  <si>
    <t>Actual control state</t>
  </si>
  <si>
    <t>Control.SecInState</t>
  </si>
  <si>
    <t>Sec</t>
  </si>
  <si>
    <t>Actual time in state</t>
  </si>
  <si>
    <t>AirFlow.VentSet</t>
  </si>
  <si>
    <t>Step</t>
  </si>
  <si>
    <t>Actual ventilation step set point 0 : Off</t>
  </si>
  <si>
    <t>AirFlow.InletAct</t>
  </si>
  <si>
    <t>Actual inlet fan speed step 0 : Off</t>
  </si>
  <si>
    <t>AirFlow.ExhaustAct</t>
  </si>
  <si>
    <t>Actual exhaust fan speed step 0 : Off</t>
  </si>
  <si>
    <t>AirFlow.SinceFiltDay</t>
  </si>
  <si>
    <t>Days</t>
  </si>
  <si>
    <t>Days since last air filter change alarm</t>
  </si>
  <si>
    <t>AirFlow.ToFiltDay</t>
  </si>
  <si>
    <t>Days to next air filter change alarm</t>
  </si>
  <si>
    <t>AirTemp.IsSummer</t>
  </si>
  <si>
    <t>Summer state</t>
  </si>
  <si>
    <t>AirTemp.TempInletSet</t>
  </si>
  <si>
    <t>Inlet temperature request (T7 setpoint)</t>
  </si>
  <si>
    <t>AirTemp.TempControl</t>
  </si>
  <si>
    <t>Actual value for controlled temperature</t>
  </si>
  <si>
    <t>AirTemp.TempRoom</t>
  </si>
  <si>
    <t>Actual room temperature (T15 or T10)</t>
  </si>
  <si>
    <t>AirTemp.EffPct</t>
  </si>
  <si>
    <t>Passive heat exchanger efficiency calculation</t>
  </si>
  <si>
    <t>AirTemp.CapSet</t>
  </si>
  <si>
    <t>Requested capacity</t>
  </si>
  <si>
    <t>AirTemp.CapAct</t>
  </si>
  <si>
    <t>Actual capacity</t>
  </si>
  <si>
    <t>Compressor.Type</t>
  </si>
  <si>
    <t>0..2</t>
  </si>
  <si>
    <t>0: None, 1: On/Off, 2: Modulated hotgas valve</t>
  </si>
  <si>
    <t>HotWater.Type</t>
  </si>
  <si>
    <t>0..3</t>
  </si>
  <si>
    <t>0: None, 1:Only hotware (VGU), 2:With ventilation (VP), 3:With central heating (VGU180)</t>
  </si>
  <si>
    <t>HotWater.AnodeState</t>
  </si>
  <si>
    <t>0=OFF, 1=OK, 2=SERVICE, 3=ERROR</t>
  </si>
  <si>
    <t>CentralHeat.HeatExtSet</t>
  </si>
  <si>
    <t>Actual setpoint for external heating source</t>
  </si>
  <si>
    <t>PreHeat.BlockRemain</t>
  </si>
  <si>
    <t>Remaining time for the pre-heater blocking function commanded by the HR 2100 register</t>
  </si>
  <si>
    <t>DPT.InSession</t>
  </si>
  <si>
    <t>1 if DPT node is in session</t>
  </si>
  <si>
    <t>DPT.AirFlow1</t>
  </si>
  <si>
    <t>m3/h</t>
  </si>
  <si>
    <t>Calculated air flow 1</t>
  </si>
  <si>
    <t>DPT.AirFlow2</t>
  </si>
  <si>
    <t>Calculated air flow 2</t>
  </si>
  <si>
    <t>AirBypass.IsOpen</t>
  </si>
  <si>
    <t>Bypass damper 0: Closed</t>
  </si>
  <si>
    <t>Output.AirHeatCap</t>
  </si>
  <si>
    <t>After heating element</t>
  </si>
  <si>
    <t>Defrost.ExchDefrost</t>
  </si>
  <si>
    <t>De-icing heat exchanger 0: Off</t>
  </si>
  <si>
    <t>AirQual.CO2_Enable</t>
  </si>
  <si>
    <t>CO2 sensor present in the system or not 0: Off</t>
  </si>
  <si>
    <t>AirFlow.RoomReduce</t>
  </si>
  <si>
    <t>Stop at low room temperature 0-4</t>
  </si>
  <si>
    <t>AirFlow.LastTestDay</t>
  </si>
  <si>
    <t>Date for last air damper self-test</t>
  </si>
  <si>
    <t>Days since last air filter change</t>
  </si>
  <si>
    <t>AirFLow.WinterReduce</t>
  </si>
  <si>
    <t>Low fan speed at low outdoor temperature Level 0-4</t>
  </si>
  <si>
    <t>AirTemp.TempSet</t>
  </si>
  <si>
    <t>Actual resulting set-point for room temperature 5.00°C - 50.00°C</t>
  </si>
  <si>
    <t>Master sensor for the controlled temperature (room / inlet)</t>
  </si>
  <si>
    <t>Alarm.LogEventID</t>
  </si>
  <si>
    <t>Event log ID (alarm code) 0 – 255</t>
  </si>
  <si>
    <t>Alarm.LogDate</t>
  </si>
  <si>
    <t>DATE_DOS</t>
  </si>
  <si>
    <t>Date of actual indexed event log</t>
  </si>
  <si>
    <t>Alarm.LogTime</t>
  </si>
  <si>
    <t>TIME_DOS</t>
  </si>
  <si>
    <t>Time of actual indexed event log</t>
  </si>
  <si>
    <t>Alarm.LogT1</t>
  </si>
  <si>
    <t>Log item temperatures</t>
  </si>
  <si>
    <t>Alarm.LogT3</t>
  </si>
  <si>
    <t>Alarm.LogT4</t>
  </si>
  <si>
    <t>Alarm.LogT5</t>
  </si>
  <si>
    <t>Alarm.LogT6</t>
  </si>
  <si>
    <t>Alarm.LogT7</t>
  </si>
  <si>
    <t>Alarm.LogT8</t>
  </si>
  <si>
    <t>Alarm.LogT9</t>
  </si>
  <si>
    <t>Alarm.LogT10</t>
  </si>
  <si>
    <t>Alarm.LogT11</t>
  </si>
  <si>
    <t>Alarm.LogT12</t>
  </si>
  <si>
    <t>Alarm.LogT13</t>
  </si>
  <si>
    <t>Alarm.LogT14</t>
  </si>
  <si>
    <t>Alarm.LogT15</t>
  </si>
  <si>
    <t>Alarm.LogDI_1_8i</t>
  </si>
  <si>
    <t>Log item digital input 1-8: bit 0 = input 1</t>
  </si>
  <si>
    <t>Alarm.LogDI_9_16</t>
  </si>
  <si>
    <t>Log item digital input 9-16: bit 0 = input 9</t>
  </si>
  <si>
    <t>Alarm.LogDO_1_8</t>
  </si>
  <si>
    <t>Log item digital output 1-8: bit 0 = output 1</t>
  </si>
  <si>
    <t>Alarm.LogDO_9_16</t>
  </si>
  <si>
    <t>Log item digital output 9-16: bit 0 = output 9</t>
  </si>
  <si>
    <t>Alarm.LogAO_1</t>
  </si>
  <si>
    <t>Log item analoge output 1 0 - 100</t>
  </si>
  <si>
    <t>Alarm.LogAO_2</t>
  </si>
  <si>
    <t>Log item analoge output 2</t>
  </si>
  <si>
    <t>Alarm.LogAO_3</t>
  </si>
  <si>
    <t>Log item analoge output 3 0 – 100</t>
  </si>
  <si>
    <t>Alarm.LogAO_4</t>
  </si>
  <si>
    <t>Log item analoge output 4 0 - 100</t>
  </si>
  <si>
    <t>Alarm.LogCtrState</t>
  </si>
  <si>
    <t>Operation states for Control module 0: OFF</t>
  </si>
  <si>
    <t>AirQual.RH_Avg</t>
  </si>
  <si>
    <t>Humidity average value. Range: 0..100.00</t>
  </si>
  <si>
    <t>Opt9_1.BoardId</t>
  </si>
  <si>
    <t>If expansion I/O board is present the value must be 12.</t>
  </si>
  <si>
    <t>AirFlow.VentState</t>
  </si>
  <si>
    <t>Ventilation state 0: OFF</t>
  </si>
  <si>
    <t>Bus.Address</t>
  </si>
  <si>
    <t>Protocol node address (default = 30)</t>
  </si>
  <si>
    <t>Output.AirFlap</t>
  </si>
  <si>
    <t>Air flap</t>
  </si>
  <si>
    <t>Output.SmokeFlap</t>
  </si>
  <si>
    <t>Smoke flap</t>
  </si>
  <si>
    <t>Output.BypassOpen</t>
  </si>
  <si>
    <t>Bypass flap open</t>
  </si>
  <si>
    <t>Output.BypassClose</t>
  </si>
  <si>
    <t>Bypass flap close</t>
  </si>
  <si>
    <t>Output.AirCircPump</t>
  </si>
  <si>
    <t>Air heat circulation pump</t>
  </si>
  <si>
    <t>Output.AirHeatAllow</t>
  </si>
  <si>
    <t>Air heating selected</t>
  </si>
  <si>
    <t>Output.AirHeat_1</t>
  </si>
  <si>
    <t>Output.AirHeat_2</t>
  </si>
  <si>
    <t>Output.AirHeat_3</t>
  </si>
  <si>
    <t>Output.Compressor</t>
  </si>
  <si>
    <t>Output.Compressor_2</t>
  </si>
  <si>
    <t>Compressor 2</t>
  </si>
  <si>
    <t>Output.4WayCool</t>
  </si>
  <si>
    <t>4-way valve</t>
  </si>
  <si>
    <t>Output.HotgasHeat</t>
  </si>
  <si>
    <t>Hotgas valve - heat</t>
  </si>
  <si>
    <t>Output.HotgasCool</t>
  </si>
  <si>
    <t>Hotgas valve - cool</t>
  </si>
  <si>
    <t>Output.CondOpen</t>
  </si>
  <si>
    <t>Air condenser active</t>
  </si>
  <si>
    <t>Output.CondClose</t>
  </si>
  <si>
    <t>Air condenser inactive</t>
  </si>
  <si>
    <t>Output.WaterHeat</t>
  </si>
  <si>
    <t>Hot water heater</t>
  </si>
  <si>
    <t>Output.3WayValve</t>
  </si>
  <si>
    <t>Hot water 3-way valve</t>
  </si>
  <si>
    <t>Output.CenCircPump</t>
  </si>
  <si>
    <t>EK circulation pump</t>
  </si>
  <si>
    <t>Output.CenHeat_1</t>
  </si>
  <si>
    <t>Output.CenHeat_2</t>
  </si>
  <si>
    <t>Output.CenHeat_3</t>
  </si>
  <si>
    <t>Output.CenHeatExt</t>
  </si>
  <si>
    <t>External radiator heat</t>
  </si>
  <si>
    <t>Output.UserFunc</t>
  </si>
  <si>
    <t>User function active</t>
  </si>
  <si>
    <t>Output.UserFunc_2</t>
  </si>
  <si>
    <t>Output.Defrosting</t>
  </si>
  <si>
    <t>Defrost function active</t>
  </si>
  <si>
    <t>Output.AlarmRelay</t>
  </si>
  <si>
    <t>Alarm relay state</t>
  </si>
  <si>
    <t>Output.PreHeat</t>
  </si>
  <si>
    <t>Preheater or earth tube activation</t>
  </si>
  <si>
    <t>Output.ExhaustSpeed</t>
  </si>
  <si>
    <t>Exhaust fan speed</t>
  </si>
  <si>
    <t>Output.InletSpeed</t>
  </si>
  <si>
    <t>Inlet fan speed</t>
  </si>
  <si>
    <t>Air heater capacity</t>
  </si>
  <si>
    <t>Output.CenHeatCap</t>
  </si>
  <si>
    <t>Central heater capacity</t>
  </si>
  <si>
    <t>Output.CprCap</t>
  </si>
  <si>
    <t>Compresor capacity</t>
  </si>
  <si>
    <t>Output.PreHeatCap</t>
  </si>
  <si>
    <t>Preheater capacity or earth tube air intake fan speed</t>
  </si>
  <si>
    <t>Time.Second</t>
  </si>
  <si>
    <t>ss</t>
  </si>
  <si>
    <t>Second</t>
  </si>
  <si>
    <t>Time.Minute</t>
  </si>
  <si>
    <t>nn</t>
  </si>
  <si>
    <t>Minute</t>
  </si>
  <si>
    <t>Time.Hour</t>
  </si>
  <si>
    <t>hh</t>
  </si>
  <si>
    <t>Hour</t>
  </si>
  <si>
    <t>Time.Day</t>
  </si>
  <si>
    <t>dd</t>
  </si>
  <si>
    <t>Day</t>
  </si>
  <si>
    <t>Time.Month</t>
  </si>
  <si>
    <t>mm</t>
  </si>
  <si>
    <t>Month</t>
  </si>
  <si>
    <t>Time.Year</t>
  </si>
  <si>
    <t>yyyy</t>
  </si>
  <si>
    <t>Year</t>
  </si>
  <si>
    <t>Alarm.Reset</t>
  </si>
  <si>
    <t>Program.Select</t>
  </si>
  <si>
    <t>Week program nb. select</t>
  </si>
  <si>
    <t>Program.UserFuncAct</t>
  </si>
  <si>
    <t>User function active (See “UserFuncSet”)</t>
  </si>
  <si>
    <t>Program.UserFuncSet</t>
  </si>
  <si>
    <t>User function select</t>
  </si>
  <si>
    <t>Program.UserTimeSet</t>
  </si>
  <si>
    <t>Min</t>
  </si>
  <si>
    <t>User function period</t>
  </si>
  <si>
    <t>Program.UserVentSet</t>
  </si>
  <si>
    <t>User function ventilation step select 0 : Off</t>
  </si>
  <si>
    <t>Program.UserTempSet</t>
  </si>
  <si>
    <t>User function temperature (Extend function only)</t>
  </si>
  <si>
    <t>Program.UserOffsSet</t>
  </si>
  <si>
    <t>User function temperature offset (Offset function only)</t>
  </si>
  <si>
    <t>Program.User2FuncAct</t>
  </si>
  <si>
    <t>Program.User2FuncSet</t>
  </si>
  <si>
    <t>Program.User2TimeSet</t>
  </si>
  <si>
    <t>Program.User2VentSet</t>
  </si>
  <si>
    <t>Program.User2TempSet</t>
  </si>
  <si>
    <t>Program.User2OffsSet</t>
  </si>
  <si>
    <t>Log.Interval</t>
  </si>
  <si>
    <t>Control.Type</t>
  </si>
  <si>
    <t>Machine type select (factory setting)</t>
  </si>
  <si>
    <t>Control.RunSet</t>
  </si>
  <si>
    <t>User on / off select (equal to ON/OFF keys)</t>
  </si>
  <si>
    <t>Control.ModeSet</t>
  </si>
  <si>
    <t>User operation mode select</t>
  </si>
  <si>
    <t>Control.VentSet</t>
  </si>
  <si>
    <t>Control.TempSet</t>
  </si>
  <si>
    <t>User temperature setpoint</t>
  </si>
  <si>
    <t>Control.ServiceMode</t>
  </si>
  <si>
    <t>Service mode select</t>
  </si>
  <si>
    <t>Control.ServicePct</t>
  </si>
  <si>
    <t>Service mode capacity setpoint</t>
  </si>
  <si>
    <t>Control.Preset</t>
  </si>
  <si>
    <t>Request preset to default settings</t>
  </si>
  <si>
    <t>AirFlow.AirExchMode</t>
  </si>
  <si>
    <t>Air exchange mode</t>
  </si>
  <si>
    <t>AirFlow.CoolVent</t>
  </si>
  <si>
    <t>Cooling high ventilation step</t>
  </si>
  <si>
    <t>AirFlow.TestSelect</t>
  </si>
  <si>
    <t>Select a day for weekly air damper position self-test The test runs at 10 in the morning on the selected day Once enabled, the function cannot be deactivated</t>
  </si>
  <si>
    <t>0: Off</t>
  </si>
  <si>
    <t>Date of last air damper position test Bit word packed in DOS date format (see IR 402 format)</t>
  </si>
  <si>
    <t>AirFlow.TestState</t>
  </si>
  <si>
    <t>Actual air damper position test state 0: Off</t>
  </si>
  <si>
    <t>AirFlow.FiltAlmType</t>
  </si>
  <si>
    <t>Air filter monitoring alarm type and period select 0: Pressure guard (input)</t>
  </si>
  <si>
    <t>AirTemp.CoolSet</t>
  </si>
  <si>
    <t>Cooling temperature setpoint select</t>
  </si>
  <si>
    <t>AirTemp.TempMinSum</t>
  </si>
  <si>
    <t>Inlet temp. min. summer</t>
  </si>
  <si>
    <t>AirTemp.TempMinWin</t>
  </si>
  <si>
    <t>Inlet temp. min. winter</t>
  </si>
  <si>
    <t>AirTemp.TempMaxSum</t>
  </si>
  <si>
    <t>Inlet temp. max. summer</t>
  </si>
  <si>
    <t>AirTemp.TempMaxWin</t>
  </si>
  <si>
    <t>Inlet temp. max. winter</t>
  </si>
  <si>
    <t>AirTemp.TempSummer</t>
  </si>
  <si>
    <t>Summer/winter limit</t>
  </si>
  <si>
    <t>AirTemp.NightDayLim</t>
  </si>
  <si>
    <t>Outdoor day temperature for night cooling activation [0:Off, 20..40]</t>
  </si>
  <si>
    <t>AirTemp.NightSet</t>
  </si>
  <si>
    <t>Free energy night cooling room setpoint [10..30]</t>
  </si>
  <si>
    <t>AirTemp.SensorSelect</t>
  </si>
  <si>
    <t>Control temperature sensor select 0: User panel</t>
  </si>
  <si>
    <t>AirTemp.HeatSelect</t>
  </si>
  <si>
    <t>Valg af varmekilde: 0=No heating active, 1=Heatpump only, 2=HP+afterheat, 3=Afterheat only,</t>
  </si>
  <si>
    <t>Compressor.CondTempMin</t>
  </si>
  <si>
    <t>Low temperaturcurve.</t>
  </si>
  <si>
    <t>Compressor.CondTempMax</t>
  </si>
  <si>
    <t>High temperaturcurve</t>
  </si>
  <si>
    <t>AirTemp.TempMinCpr</t>
  </si>
  <si>
    <t>Low temperature compressor start</t>
  </si>
  <si>
    <t>AirTemp.CprRestart</t>
  </si>
  <si>
    <t>Compressor stop time</t>
  </si>
  <si>
    <t>HotWater.TempSet_T11</t>
  </si>
  <si>
    <t>Top temperature setpoint (electric)</t>
  </si>
  <si>
    <t>HotWater.TempSet_T12</t>
  </si>
  <si>
    <t>Bottom temperature setpoint (compressor)</t>
  </si>
  <si>
    <t>HotWater.Priority</t>
  </si>
  <si>
    <t>Priority: 0=Water, 1=Inlet</t>
  </si>
  <si>
    <t>HotWater.TempCprMax</t>
  </si>
  <si>
    <t>Scald protection Temperature</t>
  </si>
  <si>
    <t>HotWater.HeatType</t>
  </si>
  <si>
    <t>Use of electricity supplement:</t>
  </si>
  <si>
    <t>HotWater.LegioType</t>
  </si>
  <si>
    <t>Day for legionella:</t>
  </si>
  <si>
    <t>HotWater.TempPri</t>
  </si>
  <si>
    <t>Bypass offset: 0=Off, 1..30°C</t>
  </si>
  <si>
    <t>CentralHeat.HeatExtern</t>
  </si>
  <si>
    <t>External heating offset from room temperature setpoint</t>
  </si>
  <si>
    <t>CentralHeat.HeatSelect</t>
  </si>
  <si>
    <t>0=Only Pump motion and freze secure, 1=Always central heating,</t>
  </si>
  <si>
    <t>CentralHeat.SupplyMin</t>
  </si>
  <si>
    <t>Min supply temperature</t>
  </si>
  <si>
    <t>CentralHeat.SupplyMax</t>
  </si>
  <si>
    <t>Max supply temperature</t>
  </si>
  <si>
    <t>CentralHeat.SupplyOffset</t>
  </si>
  <si>
    <t>Outdoor temperature compensation</t>
  </si>
  <si>
    <t>CentralHeat.CurveSelect</t>
  </si>
  <si>
    <t>Temp. compensation curve: 1-10</t>
  </si>
  <si>
    <t>CentralHeat.CircPumpMode</t>
  </si>
  <si>
    <t>0=Only when heating is active, 1=Continuous operation</t>
  </si>
  <si>
    <t>CentralHeat.HeatType</t>
  </si>
  <si>
    <t>0=OFF,</t>
  </si>
  <si>
    <t>CentralHeat.RegTime</t>
  </si>
  <si>
    <t>PID regulations time: 0=2sec, 1-25(sec)</t>
  </si>
  <si>
    <t>AirQual.RH_VentLo</t>
  </si>
  <si>
    <t>Humidity low winter step select</t>
  </si>
  <si>
    <t>AirQual.RH_VentHi</t>
  </si>
  <si>
    <t>Humidity high step select</t>
  </si>
  <si>
    <t>AirQual.RH_LimLo</t>
  </si>
  <si>
    <t>Humidity limit for low ventilation</t>
  </si>
  <si>
    <t>AirQual.RH_TimeOut</t>
  </si>
  <si>
    <t>min</t>
  </si>
  <si>
    <t>Humidity max. time on high ventilation</t>
  </si>
  <si>
    <t>AirQual.CO2_VentHi</t>
  </si>
  <si>
    <t>CO2 high step select</t>
  </si>
  <si>
    <t>AirQual.CO2_LimLo</t>
  </si>
  <si>
    <t>CO2 limit for normal ventilation</t>
  </si>
  <si>
    <t>AirQual.CO2_LimHi</t>
  </si>
  <si>
    <t>CO2 limit for high ventilation</t>
  </si>
  <si>
    <t>User. UserMenuOpen</t>
  </si>
  <si>
    <t>Menu is open:</t>
  </si>
  <si>
    <t>User.Language</t>
  </si>
  <si>
    <t>PreHeat.Block</t>
  </si>
  <si>
    <t>COMFORT(n) only</t>
  </si>
  <si>
    <t>DPT.DoCalibrate</t>
  </si>
  <si>
    <t>Calibrate DPT.</t>
  </si>
  <si>
    <t>1: Start calibration</t>
  </si>
  <si>
    <t>Regulation deadband external room heating</t>
  </si>
  <si>
    <t>High fan speed at high indoor temp (cooling demand) Level OFF, 2-4</t>
  </si>
  <si>
    <t>AirFlow.WinterTemp</t>
  </si>
  <si>
    <t>Low outdoor temperature</t>
  </si>
  <si>
    <t>-20°C - 10°C</t>
  </si>
  <si>
    <t>AirFlow.WinerVent</t>
  </si>
  <si>
    <t>Fan speed at low outdoor temperature 0: OFF</t>
  </si>
  <si>
    <t>Day for automatic test 0: OFF</t>
  </si>
  <si>
    <t>AirHeat.Type</t>
  </si>
  <si>
    <t>After heating type</t>
  </si>
  <si>
    <t>AirHeat.Delay</t>
  </si>
  <si>
    <t>Delay timer for after-heat activation 0-60 min.</t>
  </si>
  <si>
    <t>Summer minimum supply air temperature MinSum: 5.00-14.00</t>
  </si>
  <si>
    <t>Summer maximum supply air temperature MaxSum: 5.00-25.00</t>
  </si>
  <si>
    <t>Winter minimum supply air temperature MinWin: 5.00-16.00</t>
  </si>
  <si>
    <t>Winter maximum supply air temperature MaxWin: 5.00-35.00</t>
  </si>
  <si>
    <t>AirTemp.RoomNZ</t>
  </si>
  <si>
    <t>Room temperature regulation deadband</t>
  </si>
  <si>
    <t>0.20 – 10.00</t>
  </si>
  <si>
    <t>AirTemp.TempRoomLow</t>
  </si>
  <si>
    <t>Low room temperature for stepwise reduced ventilation 0: OFF</t>
  </si>
  <si>
    <t>AirHeat.SelectSet</t>
  </si>
  <si>
    <t>After heating activation:</t>
  </si>
  <si>
    <t>1: On (No effect is AirHeat.Type (H4005) is 0.)</t>
  </si>
  <si>
    <t>AirFlow.InletMin</t>
  </si>
  <si>
    <t>Min. inlet: 0-2</t>
  </si>
  <si>
    <t>AirFlow.ExhaustMin</t>
  </si>
  <si>
    <t>Min exhaust: 1-2</t>
  </si>
  <si>
    <t>AirFlow.ExhaustMax</t>
  </si>
  <si>
    <t>Max exhaust:</t>
  </si>
  <si>
    <t>AirFlow.StartDelay</t>
  </si>
  <si>
    <t>Start delay</t>
  </si>
  <si>
    <t>AirBypass.WalkingTime</t>
  </si>
  <si>
    <t>Damper walkin time: 60-900 sec.</t>
  </si>
  <si>
    <t>Defrost.Fans</t>
  </si>
  <si>
    <t>Frost protection or de-icing - Ventilation level 0: OFF</t>
  </si>
  <si>
    <t>Defrost.Bypass</t>
  </si>
  <si>
    <t>Frost protection or de-icing - Bypass position 0: OFF</t>
  </si>
  <si>
    <t>Defrost.BlockMinutes</t>
  </si>
  <si>
    <t>Frost protection or de-icing - Time between activations 15 - 720</t>
  </si>
  <si>
    <t>Defrost.TempStart</t>
  </si>
  <si>
    <t>Frost protection or de-icing - Start criteria</t>
  </si>
  <si>
    <t>Defrost.TempStop</t>
  </si>
  <si>
    <t>Frost protection or de-icing - Stop criteria 2.00°C – 12.00°C</t>
  </si>
  <si>
    <t>Defrost.DurMaxCpr</t>
  </si>
  <si>
    <t>Frost protection or de-icing - Max duration compressor 2 – 60</t>
  </si>
  <si>
    <t>Defrost.DurMaxExh</t>
  </si>
  <si>
    <t>Frost protection or de-icing - Max duration exchanger 5 – 60</t>
  </si>
  <si>
    <t>Defrost.T6MinRunSec</t>
  </si>
  <si>
    <t>T6 min defrost time: 10-120sec.</t>
  </si>
  <si>
    <t>Program.EditIndex</t>
  </si>
  <si>
    <t>Program.EditPeriod</t>
  </si>
  <si>
    <t>Program.EditPeriodNx</t>
  </si>
  <si>
    <t>Program.EditFunc</t>
  </si>
  <si>
    <t>Week program Day function 0-5.</t>
  </si>
  <si>
    <t>Program.EditTimeStar</t>
  </si>
  <si>
    <t>Program.EditVent</t>
  </si>
  <si>
    <t>Week program Fan settings: 0-4 0=Off,</t>
  </si>
  <si>
    <t>Program.EditTemp</t>
  </si>
  <si>
    <t>Week program Temperature: 5°C - 50°C</t>
  </si>
  <si>
    <t>Control.RestartMode</t>
  </si>
  <si>
    <t>External fire alarm auto reset 0: OFF</t>
  </si>
  <si>
    <t>Control.PowerSave</t>
  </si>
  <si>
    <t>Enable power saving features 0: OFF</t>
  </si>
  <si>
    <t>Alarm.LogIndex</t>
  </si>
  <si>
    <t>Alarm log index 0 - 15</t>
  </si>
  <si>
    <t>AirFlow.InletScale</t>
  </si>
  <si>
    <t>Scaling of inlet fan control voltage for max. air volume Range: 50..100</t>
  </si>
  <si>
    <t>AirFlow.ExhaustScale</t>
  </si>
  <si>
    <t>Scaling of exhaust fan control voltage for max. air volume Range: 50..100</t>
  </si>
  <si>
    <t>AirFlow.InletSpd_1</t>
  </si>
  <si>
    <t>Inlet step 1 speed setup Range: 20..100</t>
  </si>
  <si>
    <t>AirFlow.InletSpd_2</t>
  </si>
  <si>
    <t>Inlet step 2 speed setup Range: 20..100</t>
  </si>
  <si>
    <t>AirFlow.InletSpd_3</t>
  </si>
  <si>
    <t>Inlet step 3 speed setup Range: 20..100</t>
  </si>
  <si>
    <t>AirFlow.InletSpd_4</t>
  </si>
  <si>
    <t>Inlet step 4 speed setup Range: 20..100</t>
  </si>
  <si>
    <t>AirFlow.ExhaustSpd_1</t>
  </si>
  <si>
    <t>Exhaust step 1 speed setup Range: 20..100</t>
  </si>
  <si>
    <t>AirFlow.ExhaustSpd_2</t>
  </si>
  <si>
    <t>Exhaust step 2 speed setup Range: 20..100</t>
  </si>
  <si>
    <t>AirFlow.ExhaustSpd_3</t>
  </si>
  <si>
    <t>Exhaust step 3 speed setup Range: 20..100</t>
  </si>
  <si>
    <t>AirFlow.ExhaustSpd_4</t>
  </si>
  <si>
    <t>Exhaust step 4 speed setup Range: 20..100</t>
  </si>
  <si>
    <t>AirQual.Type</t>
  </si>
  <si>
    <t>Enable Indoor Air Quality (IAQ) control function Range: 0..2</t>
  </si>
  <si>
    <t>Control.AnaOutType</t>
  </si>
  <si>
    <t>Heater output signal type (if not air channel type) Range: 0..4</t>
  </si>
  <si>
    <t>AirTemp.RoomResponse</t>
  </si>
  <si>
    <t>Room temperature controller response type Select predefined or user adjustable parameters Range: 0..3</t>
  </si>
  <si>
    <t>PreHeat.Defrost</t>
  </si>
  <si>
    <t>Nordic: Select anti frost also during evap. defrost COMFORT: Select T8 preheater allowance on R5 Range: 0..1</t>
  </si>
  <si>
    <t>PreHeat.TempSet</t>
  </si>
  <si>
    <t>T4 start criteria when temperature controlled exchanger defrosting is selected (without no-frost) Range: 0..5</t>
  </si>
  <si>
    <t>Air heater relay 1</t>
  </si>
  <si>
    <t>Air heater relay 2</t>
  </si>
  <si>
    <t>Air heater relay 3</t>
  </si>
  <si>
    <t>EK heater relays 1</t>
  </si>
  <si>
    <t>EK heater relays 3</t>
  </si>
  <si>
    <t>EK heater relays 2</t>
  </si>
  <si>
    <t>User function active 2</t>
  </si>
  <si>
    <t>["OFF","Monday","Tuesday","Wednesday","Thursday","Friday","Saturday","Sunday"]</t>
  </si>
  <si>
    <t>["OFF","1","2","3"]</t>
  </si>
  <si>
    <t>["Off","On (No effect if Airheat is off)"]</t>
  </si>
  <si>
    <t>["OFF","USER","LOW"]</t>
  </si>
  <si>
    <t>["OFF","ON"]</t>
  </si>
  <si>
    <t>Week program - Index: 0-41 (7 days multiply by 6 functions each day)</t>
  </si>
  <si>
    <t>["Monday","Tuesday","Wednesday","Thursday","Friday","Saturday","Sunday"]</t>
  </si>
  <si>
    <t>Week program start time (1215 = 12:15)</t>
  </si>
  <si>
    <t>["OFF","1","2","3","4"]</t>
  </si>
  <si>
    <t>["OFF", "HPLP", "CONTINUE", "SELF_CLEAR"]</t>
  </si>
  <si>
    <t>Max</t>
  </si>
  <si>
    <t>Clear one specific alarm code or all 0 : No command, 1..99 : (reserved internal commands) 101..199 : Clear alarm display code 1..99 255 : Clear all alarms</t>
  </si>
  <si>
    <t>User2function select</t>
  </si>
  <si>
    <t>User2 function period</t>
  </si>
  <si>
    <t>User2 function ventilation step select 0 : Off</t>
  </si>
  <si>
    <t>User2 function temperature (Extend function only)</t>
  </si>
  <si>
    <t>User2 function temperature offset (Offset function only)</t>
  </si>
  <si>
    <t>Periodic data log interval select 0: Off 1..120: Time between periodic loggings</t>
  </si>
  <si>
    <t>OnOff</t>
  </si>
  <si>
    <t>["None","Exend","Inlet","Exhaust","External heater offset","Ventilate","Cooker Hood"]</t>
  </si>
  <si>
    <t>["None","Program 1", "Program 2", "Program 3", "Erase"]</t>
  </si>
  <si>
    <t>["Off","Heat","Cool","Auto","Service (readonly)"]</t>
  </si>
  <si>
    <t>["Off","1","2","3","4"]</t>
  </si>
  <si>
    <t>["Off","Defrost","Flaps","Inlet","Exhaust","Compressor","Heating","Hot water","Central heat"]</t>
  </si>
  <si>
    <t>["Ready","Standard (to factory defaults)","Backup (to user file)","Restore (from user file)"]</t>
  </si>
  <si>
    <t>["English","German","French","Swedish","Danish","Norwegian","Finish","Czech","Polish","Italian"]</t>
  </si>
  <si>
    <t>ID</t>
  </si>
  <si>
    <t>Type</t>
  </si>
  <si>
    <t>Getable</t>
  </si>
  <si>
    <t>Setable</t>
  </si>
  <si>
    <t>Insights</t>
  </si>
  <si>
    <t>Quick Action</t>
  </si>
  <si>
    <t>Flow</t>
  </si>
  <si>
    <t>UI Component</t>
  </si>
  <si>
    <t>Turned on</t>
  </si>
  <si>
    <t>onoff</t>
  </si>
  <si>
    <t>boolean</t>
  </si>
  <si>
    <t>toggle</t>
  </si>
  <si>
    <t>Dim level</t>
  </si>
  <si>
    <t>dim</t>
  </si>
  <si>
    <t>number</t>
  </si>
  <si>
    <t>slider</t>
  </si>
  <si>
    <t>Hue</t>
  </si>
  <si>
    <t>light_hue</t>
  </si>
  <si>
    <t>color</t>
  </si>
  <si>
    <t>Color saturation</t>
  </si>
  <si>
    <t>light_saturation</t>
  </si>
  <si>
    <t>Color temperature</t>
  </si>
  <si>
    <t>light_temperature</t>
  </si>
  <si>
    <t>Light mode</t>
  </si>
  <si>
    <t>light_mode</t>
  </si>
  <si>
    <t>enum</t>
  </si>
  <si>
    <t>Vacuum cleaner state</t>
  </si>
  <si>
    <t>vacuumcleaner_state</t>
  </si>
  <si>
    <t>picker</t>
  </si>
  <si>
    <t>Thermostat mode</t>
  </si>
  <si>
    <t>thermostat_mode</t>
  </si>
  <si>
    <t>Target temperature</t>
  </si>
  <si>
    <t>target_temperature</t>
  </si>
  <si>
    <t>thermostat</t>
  </si>
  <si>
    <t>Temperature</t>
  </si>
  <si>
    <t>measure_temperature</t>
  </si>
  <si>
    <t>sensor</t>
  </si>
  <si>
    <t>CO</t>
  </si>
  <si>
    <t>measure_co</t>
  </si>
  <si>
    <t>CO2</t>
  </si>
  <si>
    <t>measure_co2</t>
  </si>
  <si>
    <t>PM2.5</t>
  </si>
  <si>
    <t>measure_pm25</t>
  </si>
  <si>
    <t>Humidity</t>
  </si>
  <si>
    <t>measure_humidity</t>
  </si>
  <si>
    <t>Pressure</t>
  </si>
  <si>
    <t>measure_pressure</t>
  </si>
  <si>
    <t>Noise</t>
  </si>
  <si>
    <t>measure_noise</t>
  </si>
  <si>
    <t>Rain</t>
  </si>
  <si>
    <t>measure_rain</t>
  </si>
  <si>
    <t>Wind strength</t>
  </si>
  <si>
    <t>measure_wind_strength</t>
  </si>
  <si>
    <t>Wind angle</t>
  </si>
  <si>
    <t>measure_wind_angle</t>
  </si>
  <si>
    <t>Gust strength</t>
  </si>
  <si>
    <t>measure_gust_strength</t>
  </si>
  <si>
    <t>Gust angle</t>
  </si>
  <si>
    <t>measure_gust_angle</t>
  </si>
  <si>
    <t>Battery</t>
  </si>
  <si>
    <t>measure_battery</t>
  </si>
  <si>
    <t>battery</t>
  </si>
  <si>
    <t>Power</t>
  </si>
  <si>
    <t>measure_power</t>
  </si>
  <si>
    <t>Voltage</t>
  </si>
  <si>
    <t>measure_voltage</t>
  </si>
  <si>
    <t>Current</t>
  </si>
  <si>
    <t>measure_current</t>
  </si>
  <si>
    <t>Luminance</t>
  </si>
  <si>
    <t>measure_luminance</t>
  </si>
  <si>
    <t>Ultraviolet</t>
  </si>
  <si>
    <t>measure_ultraviolet</t>
  </si>
  <si>
    <t>Water flow</t>
  </si>
  <si>
    <t>measure_water</t>
  </si>
  <si>
    <t>Generic alarm</t>
  </si>
  <si>
    <t>alarm_generic</t>
  </si>
  <si>
    <t>Motion alarm</t>
  </si>
  <si>
    <t>alarm_motion</t>
  </si>
  <si>
    <t>Contact alarm</t>
  </si>
  <si>
    <t>alarm_contact</t>
  </si>
  <si>
    <t>CO alarm</t>
  </si>
  <si>
    <t>alarm_co</t>
  </si>
  <si>
    <t>CO2 alarm</t>
  </si>
  <si>
    <t>alarm_co2</t>
  </si>
  <si>
    <t>PM2.5 alarm</t>
  </si>
  <si>
    <t>alarm_pm25</t>
  </si>
  <si>
    <t>Tamper alarm</t>
  </si>
  <si>
    <t>alarm_tamper</t>
  </si>
  <si>
    <t>alarm_smoke</t>
  </si>
  <si>
    <t>Fire alarm</t>
  </si>
  <si>
    <t>alarm_fire</t>
  </si>
  <si>
    <t>Heat alarm</t>
  </si>
  <si>
    <t>alarm_heat</t>
  </si>
  <si>
    <t>Water alarm</t>
  </si>
  <si>
    <t>alarm_water</t>
  </si>
  <si>
    <t>Battery alarm</t>
  </si>
  <si>
    <t>alarm_battery</t>
  </si>
  <si>
    <t>Night alarm</t>
  </si>
  <si>
    <t>alarm_night</t>
  </si>
  <si>
    <t>Energy</t>
  </si>
  <si>
    <t>meter_power</t>
  </si>
  <si>
    <t>Water meter</t>
  </si>
  <si>
    <t>meter_water</t>
  </si>
  <si>
    <t>Gas meter</t>
  </si>
  <si>
    <t>meter_gas</t>
  </si>
  <si>
    <t>Rain meter</t>
  </si>
  <si>
    <t>meter_rain</t>
  </si>
  <si>
    <t>Home alarm state</t>
  </si>
  <si>
    <t>homealarm_state</t>
  </si>
  <si>
    <t>Set volume</t>
  </si>
  <si>
    <t>volume_set</t>
  </si>
  <si>
    <t>Volume up</t>
  </si>
  <si>
    <t>volume_up</t>
  </si>
  <si>
    <t>button</t>
  </si>
  <si>
    <t>Volume down</t>
  </si>
  <si>
    <t>volume_down</t>
  </si>
  <si>
    <t>Volume muted</t>
  </si>
  <si>
    <t>volume_mute</t>
  </si>
  <si>
    <t>Channel up</t>
  </si>
  <si>
    <t>channel_up</t>
  </si>
  <si>
    <t>Channel down</t>
  </si>
  <si>
    <t>channel_down</t>
  </si>
  <si>
    <t>Locked</t>
  </si>
  <si>
    <t>locked</t>
  </si>
  <si>
    <t>Lock mode</t>
  </si>
  <si>
    <t>lock_mode</t>
  </si>
  <si>
    <t>Closed</t>
  </si>
  <si>
    <t>garagedoor_closed</t>
  </si>
  <si>
    <t>Window coverings state</t>
  </si>
  <si>
    <t>windowcoverings_state</t>
  </si>
  <si>
    <t>ternary</t>
  </si>
  <si>
    <t>Window coverings tilt up</t>
  </si>
  <si>
    <t>windowcoverings_tilt_up</t>
  </si>
  <si>
    <t>Window coverings tilt down</t>
  </si>
  <si>
    <t>windowcoverings_tilt_down</t>
  </si>
  <si>
    <t>Window coverings tilt set</t>
  </si>
  <si>
    <t>windowcoverings_tilt_set</t>
  </si>
  <si>
    <t>windowcoverings_closed</t>
  </si>
  <si>
    <t>Position</t>
  </si>
  <si>
    <t>windowcoverings_set</t>
  </si>
  <si>
    <t>Button</t>
  </si>
  <si>
    <t>Playing</t>
  </si>
  <si>
    <t>speaker_playing</t>
  </si>
  <si>
    <t>media</t>
  </si>
  <si>
    <t>Next</t>
  </si>
  <si>
    <t>speaker_next</t>
  </si>
  <si>
    <t>Previous</t>
  </si>
  <si>
    <t>speaker_prev</t>
  </si>
  <si>
    <t>Shuffle</t>
  </si>
  <si>
    <t>speaker_shuffle</t>
  </si>
  <si>
    <t>Repeat</t>
  </si>
  <si>
    <t>speaker_repeat</t>
  </si>
  <si>
    <t>Artist</t>
  </si>
  <si>
    <t>speaker_artist</t>
  </si>
  <si>
    <t>string</t>
  </si>
  <si>
    <t>Album</t>
  </si>
  <si>
    <t>speaker_album</t>
  </si>
  <si>
    <t>Track</t>
  </si>
  <si>
    <t>speaker_track</t>
  </si>
  <si>
    <t>Duration</t>
  </si>
  <si>
    <t>speaker_duration</t>
  </si>
  <si>
    <t>speaker_position</t>
  </si>
  <si>
    <t>Allows Virtual</t>
  </si>
  <si>
    <t>Amplifier</t>
  </si>
  <si>
    <t>amplifier</t>
  </si>
  <si>
    <t>Use this device class for audio amplifier devices.</t>
  </si>
  <si>
    <t>Blinds</t>
  </si>
  <si>
    <t>blinds</t>
  </si>
  <si>
    <t>Use this device class for blinds, both horizontal and vertical.</t>
  </si>
  <si>
    <t>Use this device class for buttons, such as a remote.</t>
  </si>
  <si>
    <t>Camera</t>
  </si>
  <si>
    <t>camera</t>
  </si>
  <si>
    <t>Security camera</t>
  </si>
  <si>
    <t>Coffee machine</t>
  </si>
  <si>
    <t>coffeemachine</t>
  </si>
  <si>
    <t>Use this device class for coffee machines.</t>
  </si>
  <si>
    <t>Curtains</t>
  </si>
  <si>
    <t>curtain</t>
  </si>
  <si>
    <t>Use this device class for curtains.</t>
  </si>
  <si>
    <t>Doorbell</t>
  </si>
  <si>
    <t>doorbell</t>
  </si>
  <si>
    <t>Use this device class for doorbells, usually together with the `button` capability.</t>
  </si>
  <si>
    <t>Fan</t>
  </si>
  <si>
    <t>fan</t>
  </si>
  <si>
    <t>Use this device class for fans that cool your home.</t>
  </si>
  <si>
    <t>Garage door</t>
  </si>
  <si>
    <t>garagedoor</t>
  </si>
  <si>
    <t>Use this device class for garage doors, usually together with the `garagedoor_closed` capability.</t>
  </si>
  <si>
    <t>Heater</t>
  </si>
  <si>
    <t>heater</t>
  </si>
  <si>
    <t>Use this device class for heaters, that warm your home.</t>
  </si>
  <si>
    <t>Home Security</t>
  </si>
  <si>
    <t>homealarm</t>
  </si>
  <si>
    <t>Use this device class for home alarm systems.</t>
  </si>
  <si>
    <t>Kettle</t>
  </si>
  <si>
    <t>kettle</t>
  </si>
  <si>
    <t>Use this device class for kettle devices, that can heat water.</t>
  </si>
  <si>
    <t>Light</t>
  </si>
  <si>
    <t>light</t>
  </si>
  <si>
    <t>Use this device class for lights, usually together with the `onoff`, `dim` and `light_*` capabilities.</t>
  </si>
  <si>
    <t>Lock</t>
  </si>
  <si>
    <t>lock</t>
  </si>
  <si>
    <t>Use this device class for lock devices, usually together with the `locked` and `lock_mode` capabilities.</t>
  </si>
  <si>
    <t>Other</t>
  </si>
  <si>
    <t>other</t>
  </si>
  <si>
    <t>Use this device class for devices that do not fit any other device class.</t>
  </si>
  <si>
    <t>Remote</t>
  </si>
  <si>
    <t>remote</t>
  </si>
  <si>
    <t>Use this device class for (TV/Sunblind/Keyfob etc.) remotes.</t>
  </si>
  <si>
    <t>Sensor</t>
  </si>
  <si>
    <t>Use this device class for sensors, e.g. a contact or motion sensor.</t>
  </si>
  <si>
    <t>Wall Plug</t>
  </si>
  <si>
    <t>socket</t>
  </si>
  <si>
    <t>Use this device class for sockets (built-in or plug-in socket switches). When adding the `choose_slave` pair template, the user is presented a `What's plugged in?` question.</t>
  </si>
  <si>
    <t>Speaker</t>
  </si>
  <si>
    <t>speaker</t>
  </si>
  <si>
    <t>Use this device class for devices that can play music, usually together with the `speaker_*` capabilities.</t>
  </si>
  <si>
    <t>Solar Panel</t>
  </si>
  <si>
    <t>solarpanel</t>
  </si>
  <si>
    <t>Use this device class for solar panels.</t>
  </si>
  <si>
    <t>Sunshade</t>
  </si>
  <si>
    <t>sunshade</t>
  </si>
  <si>
    <t>Use this device class for sunshades (window coverings against the sun).</t>
  </si>
  <si>
    <t>Thermostat</t>
  </si>
  <si>
    <t>Use this device class for thermostats, either for the entire home or radiator-mounted, usually together with the `measure_temperature`, `target_temperature` and `thermostat_mode` capabilities.</t>
  </si>
  <si>
    <t>TV</t>
  </si>
  <si>
    <t>tv</t>
  </si>
  <si>
    <t>Use this device class for TVs.</t>
  </si>
  <si>
    <t>Vacuum Cleaner</t>
  </si>
  <si>
    <t>vacuumcleaner</t>
  </si>
  <si>
    <t>Use this device class for vacuum cleaners, usually together with the `vacuumcleaner_state` capability.</t>
  </si>
  <si>
    <t>Window Coverings</t>
  </si>
  <si>
    <t>windowcoverings</t>
  </si>
  <si>
    <t>Use this device class for window coverings, when the `curtains`, `blinds` or `sunshade` device class doesn't apply.</t>
  </si>
  <si>
    <t>no</t>
  </si>
  <si>
    <t>yes</t>
  </si>
  <si>
    <t>open</t>
  </si>
  <si>
    <t>closed</t>
  </si>
  <si>
    <t>on</t>
  </si>
  <si>
    <t>off</t>
  </si>
  <si>
    <t>true</t>
  </si>
  <si>
    <t>false</t>
  </si>
  <si>
    <t>capability</t>
  </si>
  <si>
    <t>units</t>
  </si>
  <si>
    <t>title</t>
  </si>
  <si>
    <t>id</t>
  </si>
  <si>
    <t>values</t>
  </si>
  <si>
    <t>HMI language</t>
  </si>
  <si>
    <t>type</t>
  </si>
  <si>
    <t>getable</t>
  </si>
  <si>
    <t>setable</t>
  </si>
  <si>
    <t>insights</t>
  </si>
  <si>
    <t>icon</t>
  </si>
  <si>
    <t>desc</t>
  </si>
  <si>
    <t>uiComponent</t>
  </si>
  <si>
    <t>Clear alarm code or all 0</t>
  </si>
  <si>
    <t>scale</t>
  </si>
  <si>
    <t>address</t>
  </si>
  <si>
    <t>Periodic log interval</t>
  </si>
  <si>
    <t xml:space="preserve">Machine type </t>
  </si>
  <si>
    <t>User on/off</t>
  </si>
  <si>
    <t>User operation mode</t>
  </si>
  <si>
    <t>User ventilation step</t>
  </si>
  <si>
    <t>User ventilation step select 0 : Off, 1-4</t>
  </si>
  <si>
    <t>["Energy","Comfort","ComfortWater"]</t>
  </si>
  <si>
    <t>Cooling high ventilation</t>
  </si>
  <si>
    <t xml:space="preserve"> air damper self-test</t>
  </si>
  <si>
    <t>Actual air damper test</t>
  </si>
  <si>
    <t>["Off","Standby","Start","Closing","Opening","OK","Error"]</t>
  </si>
  <si>
    <t>["Pressure guard (input)","30 days","90 days","180 days","360 days","70 days and pressure guard"]</t>
  </si>
  <si>
    <t>Unknown</t>
  </si>
  <si>
    <t>order</t>
  </si>
  <si>
    <t>unknown</t>
  </si>
  <si>
    <t>Cooling temperature select</t>
  </si>
  <si>
    <t>["Off (No cooling allowed)","Set +0 °C","Set +1 °C","Set +2 °C","Set +3 °C","Set +4 °C","Set +5 °C","Set +7 °C","Set +10 °C"]</t>
  </si>
  <si>
    <t>["User panel","External sensor","Inlet channel","Exhaust channel"]</t>
  </si>
  <si>
    <t>["No heating active","Heatpump only","HP+afheat","Afterheat only","Afterheat+HP"]</t>
  </si>
  <si>
    <t>["Water","Inlet"]</t>
  </si>
  <si>
    <t>Use of supplement:</t>
  </si>
  <si>
    <t>["Off","Electricity]</t>
  </si>
  <si>
    <t>["No additional heat","Electrical","Electric on binary relays","Water"]</t>
  </si>
  <si>
    <t xml:space="preserve">Enable power saving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</si>
</sst>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4"/>
      <color theme="1"/>
      <name val="Roboto"/>
    </font>
    <font>
      <sz val="14"/>
      <color theme="1"/>
      <name val="Roboto"/>
    </font>
    <font>
      <sz val="10"/>
      <color rgb="FFFF0000"/>
      <name val="Times New Roman"/>
      <family val="1"/>
    </font>
    <font>
      <sz val="9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D9D9D9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164" fontId="4" fillId="2" borderId="14" xfId="1" applyNumberFormat="1" applyFont="1" applyFill="1" applyBorder="1" applyAlignment="1">
      <alignment horizontal="center" vertical="center" wrapText="1"/>
    </xf>
    <xf numFmtId="164" fontId="5" fillId="0" borderId="15" xfId="1" applyNumberFormat="1" applyFont="1" applyBorder="1" applyAlignment="1">
      <alignment horizontal="center" vertical="center" wrapText="1"/>
    </xf>
    <xf numFmtId="164" fontId="5" fillId="0" borderId="16" xfId="1" applyNumberFormat="1" applyFont="1" applyBorder="1" applyAlignment="1">
      <alignment horizontal="center" vertical="center" wrapText="1"/>
    </xf>
    <xf numFmtId="164" fontId="5" fillId="0" borderId="16" xfId="1" applyNumberFormat="1" applyFont="1" applyBorder="1" applyAlignment="1">
      <alignment horizontal="center"/>
    </xf>
    <xf numFmtId="164" fontId="5" fillId="0" borderId="16" xfId="1" applyNumberFormat="1" applyFont="1" applyFill="1" applyBorder="1" applyAlignment="1">
      <alignment horizontal="center" vertical="center" wrapText="1"/>
    </xf>
    <xf numFmtId="164" fontId="5" fillId="0" borderId="17" xfId="1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8" xfId="0" applyFont="1" applyBorder="1" applyAlignment="1">
      <alignment horizontal="right" vertical="center" wrapText="1"/>
    </xf>
    <xf numFmtId="2" fontId="0" fillId="0" borderId="0" xfId="1" applyNumberFormat="1" applyFont="1"/>
    <xf numFmtId="2" fontId="0" fillId="0" borderId="7" xfId="1" applyNumberFormat="1" applyFont="1" applyBorder="1"/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2" fontId="2" fillId="0" borderId="7" xfId="1" applyNumberFormat="1" applyFont="1" applyFill="1" applyBorder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22" xfId="0" applyFont="1" applyBorder="1" applyAlignment="1">
      <alignment vertical="center" wrapText="1"/>
    </xf>
    <xf numFmtId="0" fontId="0" fillId="0" borderId="23" xfId="0" applyBorder="1"/>
    <xf numFmtId="0" fontId="1" fillId="3" borderId="24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right" vertical="center" wrapText="1"/>
    </xf>
    <xf numFmtId="0" fontId="1" fillId="3" borderId="25" xfId="0" applyFont="1" applyFill="1" applyBorder="1" applyAlignment="1">
      <alignment vertical="center" wrapText="1"/>
    </xf>
    <xf numFmtId="2" fontId="0" fillId="0" borderId="25" xfId="1" applyNumberFormat="1" applyFont="1" applyBorder="1"/>
    <xf numFmtId="0" fontId="0" fillId="0" borderId="26" xfId="0" applyBorder="1"/>
    <xf numFmtId="0" fontId="2" fillId="0" borderId="27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2" fontId="0" fillId="0" borderId="28" xfId="1" applyNumberFormat="1" applyFont="1" applyBorder="1"/>
    <xf numFmtId="0" fontId="0" fillId="0" borderId="29" xfId="0" applyBorder="1"/>
    <xf numFmtId="2" fontId="0" fillId="0" borderId="26" xfId="1" applyNumberFormat="1" applyFont="1" applyBorder="1"/>
    <xf numFmtId="2" fontId="0" fillId="0" borderId="23" xfId="1" applyNumberFormat="1" applyFont="1" applyBorder="1"/>
    <xf numFmtId="2" fontId="2" fillId="0" borderId="23" xfId="1" applyNumberFormat="1" applyFont="1" applyFill="1" applyBorder="1" applyAlignment="1">
      <alignment vertical="center" wrapText="1"/>
    </xf>
    <xf numFmtId="2" fontId="0" fillId="0" borderId="29" xfId="1" applyNumberFormat="1" applyFont="1" applyBorder="1"/>
    <xf numFmtId="0" fontId="0" fillId="0" borderId="30" xfId="0" applyBorder="1"/>
    <xf numFmtId="2" fontId="0" fillId="0" borderId="23" xfId="0" applyNumberFormat="1" applyBorder="1"/>
    <xf numFmtId="2" fontId="0" fillId="0" borderId="29" xfId="0" applyNumberFormat="1" applyBorder="1"/>
    <xf numFmtId="2" fontId="2" fillId="0" borderId="22" xfId="0" applyNumberFormat="1" applyFont="1" applyBorder="1" applyAlignment="1">
      <alignment vertical="center" wrapText="1"/>
    </xf>
    <xf numFmtId="2" fontId="2" fillId="0" borderId="27" xfId="0" applyNumberFormat="1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2" fontId="11" fillId="0" borderId="22" xfId="0" applyNumberFormat="1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</cellXfs>
  <cellStyles count="2">
    <cellStyle name="Komma" xfId="1" builtinId="3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1" defaultTableStyle="TableStyleMedium2" defaultPivotStyle="PivotStyleLight16">
    <tableStyle name="Tabeltypografi 1" pivot="0" count="0" xr9:uid="{E3D4DF1D-B3FC-0443-B3ED-8EBD67EEC6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4EBAB-1FE8-A64F-9ABE-406FBBDC963F}" name="Tabel2" displayName="Tabel2" ref="A1:P169" totalsRowShown="0" headerRowBorderDxfId="30" tableBorderDxfId="29" totalsRowBorderDxfId="28">
  <autoFilter ref="A1:P169" xr:uid="{9D94EBAB-1FE8-A64F-9ABE-406FBBDC963F}"/>
  <tableColumns count="16">
    <tableColumn id="1" xr3:uid="{BD0D975D-E78E-2B4B-AC2C-D678AFA359C9}" name="Name" dataDxfId="27"/>
    <tableColumn id="10" xr3:uid="{42E4E809-7AD6-DC46-BD95-03C8E7CA4B9C}" name="type" dataDxfId="2">
      <calculatedColumnFormula>LOOKUP(Tabel2[[#This Row],[capability]],Tabel1[ID],Tabel1[Type])</calculatedColumnFormula>
    </tableColumn>
    <tableColumn id="2" xr3:uid="{7C7763BE-A3B8-6D44-A3D1-92768C62DD1B}" name="address" dataDxfId="26"/>
    <tableColumn id="3" xr3:uid="{92E3ADA0-7EE5-0045-BC86-CC63F1B933BF}" name="scale" dataDxfId="25"/>
    <tableColumn id="4" xr3:uid="{E003DD75-415D-3E40-A38A-E91CEC3C4439}" name="units" dataDxfId="24"/>
    <tableColumn id="12" xr3:uid="{4C917988-280D-8440-BB5D-8B9F3321ABD3}" name="title" dataDxfId="1"/>
    <tableColumn id="5" xr3:uid="{47580994-E5A0-6B4A-98AB-B5A3A0FD2931}" name="desc" dataDxfId="23"/>
    <tableColumn id="6" xr3:uid="{C60BB3AB-A365-FF4D-B30A-0A445DC936C6}" name="Min" dataDxfId="22" dataCellStyle="Komma"/>
    <tableColumn id="7" xr3:uid="{A5FE19FF-BD52-9F4B-BAFD-2D55898E34A6}" name="Max" dataDxfId="21" dataCellStyle="Komma"/>
    <tableColumn id="9" xr3:uid="{B24AEF4D-DD89-724D-A029-7339ABB0F8AF}" name="capability" dataDxfId="20" dataCellStyle="Komma"/>
    <tableColumn id="13" xr3:uid="{2D73E704-6886-7440-BB91-FBC13C744D84}" name="uiComponent" dataDxfId="7" dataCellStyle="Komma">
      <calculatedColumnFormula>LOOKUP(Tabel2[[#This Row],[capability]],Tabel1[ID],Tabel1[UI Component])</calculatedColumnFormula>
    </tableColumn>
    <tableColumn id="8" xr3:uid="{1FB698A2-A895-FD4F-840D-825FFD81F7CD}" name="values" dataDxfId="19"/>
    <tableColumn id="16" xr3:uid="{8831D1E7-AA5A-7F43-9EB8-7F05A63D3EA1}" name="getable" dataDxfId="4">
      <calculatedColumnFormula>LOOKUP(Tabel2[[#This Row],[capability]],Tabel1[ID],Tabel1[Getable])</calculatedColumnFormula>
    </tableColumn>
    <tableColumn id="15" xr3:uid="{4EF1B2C7-EF99-FA41-82AA-E295D471CA5F}" name="setable" dataDxfId="3">
      <calculatedColumnFormula>LOOKUP(Tabel2[[#This Row],[capability]],Tabel1[ID],Tabel1[Setable])</calculatedColumnFormula>
    </tableColumn>
    <tableColumn id="17" xr3:uid="{BBDA1C41-3054-1440-B66D-D359D73FA539}" name="insights" dataDxfId="5"/>
    <tableColumn id="11" xr3:uid="{34CEB549-7698-AE46-B5D6-7C5E239228CA}" name="icon" dataDxfId="6" dataCellStyle="Komm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0F7078-8F61-3D48-84BE-7A81AAA3D362}" name="Tabel1" displayName="Tabel1" ref="A1:J74" totalsRowShown="0" headerRowDxfId="18" dataDxfId="17">
  <autoFilter ref="A1:J74" xr:uid="{480F7078-8F61-3D48-84BE-7A81AAA3D362}"/>
  <sortState xmlns:xlrd2="http://schemas.microsoft.com/office/spreadsheetml/2017/richdata2" ref="A2:J74">
    <sortCondition ref="C1:C74"/>
  </sortState>
  <tableColumns count="10">
    <tableColumn id="1" xr3:uid="{811D5BFE-6C40-8A42-A7AB-165D3A4CCC61}" name="Name" dataDxfId="16"/>
    <tableColumn id="10" xr3:uid="{39047F99-95DF-2A49-ABA1-70D89AABCAD2}" name="order" dataDxfId="0"/>
    <tableColumn id="2" xr3:uid="{7900216E-5DF1-7E46-8745-305147263749}" name="ID" dataDxfId="15"/>
    <tableColumn id="3" xr3:uid="{A464921F-8C1B-5B49-8DD8-551202D67630}" name="Type" dataDxfId="14"/>
    <tableColumn id="4" xr3:uid="{BEA20132-FF24-EF4B-B5A7-745CCFB0AD85}" name="Getable" dataDxfId="13"/>
    <tableColumn id="5" xr3:uid="{33AC8A24-70CE-5E4D-9B2F-513ADE70B133}" name="Setable" dataDxfId="12"/>
    <tableColumn id="6" xr3:uid="{3CBBE339-84F2-944A-8048-507969245141}" name="Insights" dataDxfId="11"/>
    <tableColumn id="7" xr3:uid="{BD4A8F80-0432-1843-86CD-DF5E3B56F2A1}" name="Quick Action" dataDxfId="10"/>
    <tableColumn id="8" xr3:uid="{D7A57AE6-63D6-474A-AD97-C6CDDC54E7A5}" name="Flow" dataDxfId="9"/>
    <tableColumn id="9" xr3:uid="{DF3028F4-6F83-8B4F-9C39-BFF6FF95933D}" name="UI Component" dataDxfId="8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9D4196E-2DEA-A54C-8210-27675F44CD73}">
  <we:reference id="wa104379279" version="2.1.0.0" store="da-DK" storeType="OMEX"/>
  <we:alternateReferences>
    <we:reference id="WA104379279" version="2.1.0.0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E422EE48-D0ED-514C-9D4C-0F30C81A1D7C}">
  <we:reference id="wa104380263" version="1.1.3.0" store="da-DK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DD80-7F68-5F43-9D65-4DA72C0B8FD2}">
  <sheetPr codeName="Ark1"/>
  <dimension ref="A1:D25"/>
  <sheetViews>
    <sheetView zoomScale="120" zoomScaleNormal="120" workbookViewId="0">
      <selection activeCell="F26" sqref="F26"/>
    </sheetView>
  </sheetViews>
  <sheetFormatPr baseColWidth="10" defaultRowHeight="16" x14ac:dyDescent="0.2"/>
  <cols>
    <col min="1" max="1" width="15" customWidth="1"/>
    <col min="2" max="2" width="17.83203125" customWidth="1"/>
    <col min="3" max="3" width="11.5" style="11" customWidth="1"/>
    <col min="4" max="4" width="34.5" customWidth="1"/>
  </cols>
  <sheetData>
    <row r="1" spans="1:4" ht="17" thickBot="1" x14ac:dyDescent="0.25">
      <c r="A1" s="13" t="s">
        <v>0</v>
      </c>
      <c r="B1" s="17" t="s">
        <v>1</v>
      </c>
      <c r="C1" s="24" t="s">
        <v>48</v>
      </c>
      <c r="D1" s="12" t="s">
        <v>2</v>
      </c>
    </row>
    <row r="2" spans="1:4" x14ac:dyDescent="0.2">
      <c r="A2" s="14" t="s">
        <v>3</v>
      </c>
      <c r="B2" s="18">
        <v>0</v>
      </c>
      <c r="C2" s="25">
        <v>6</v>
      </c>
      <c r="D2" s="21" t="s">
        <v>4</v>
      </c>
    </row>
    <row r="3" spans="1:4" x14ac:dyDescent="0.2">
      <c r="A3" s="15" t="s">
        <v>61</v>
      </c>
      <c r="B3" s="19">
        <v>100</v>
      </c>
      <c r="C3" s="26">
        <v>17</v>
      </c>
      <c r="D3" s="22" t="s">
        <v>5</v>
      </c>
    </row>
    <row r="4" spans="1:4" x14ac:dyDescent="0.2">
      <c r="A4" s="15" t="s">
        <v>62</v>
      </c>
      <c r="B4" s="19">
        <v>200</v>
      </c>
      <c r="C4" s="26">
        <v>23</v>
      </c>
      <c r="D4" s="22" t="s">
        <v>6</v>
      </c>
    </row>
    <row r="5" spans="1:4" x14ac:dyDescent="0.2">
      <c r="A5" s="15" t="s">
        <v>7</v>
      </c>
      <c r="B5" s="19">
        <v>300</v>
      </c>
      <c r="C5" s="26"/>
      <c r="D5" s="22" t="s">
        <v>8</v>
      </c>
    </row>
    <row r="6" spans="1:4" x14ac:dyDescent="0.2">
      <c r="A6" s="15" t="s">
        <v>9</v>
      </c>
      <c r="B6" s="19">
        <v>400</v>
      </c>
      <c r="C6" s="26">
        <v>10</v>
      </c>
      <c r="D6" s="22" t="s">
        <v>10</v>
      </c>
    </row>
    <row r="7" spans="1:4" x14ac:dyDescent="0.2">
      <c r="A7" s="15" t="s">
        <v>60</v>
      </c>
      <c r="B7" s="19">
        <v>500</v>
      </c>
      <c r="C7" s="26"/>
      <c r="D7" s="22" t="s">
        <v>12</v>
      </c>
    </row>
    <row r="8" spans="1:4" x14ac:dyDescent="0.2">
      <c r="A8" s="15" t="s">
        <v>64</v>
      </c>
      <c r="B8" s="19">
        <v>600</v>
      </c>
      <c r="C8" s="26"/>
      <c r="D8" s="22" t="s">
        <v>14</v>
      </c>
    </row>
    <row r="9" spans="1:4" x14ac:dyDescent="0.2">
      <c r="A9" s="15" t="s">
        <v>63</v>
      </c>
      <c r="B9" s="19">
        <v>700</v>
      </c>
      <c r="C9" s="26"/>
      <c r="D9" s="22" t="s">
        <v>16</v>
      </c>
    </row>
    <row r="10" spans="1:4" x14ac:dyDescent="0.2">
      <c r="A10" s="15" t="s">
        <v>17</v>
      </c>
      <c r="B10" s="19">
        <v>1000</v>
      </c>
      <c r="C10" s="26">
        <v>4</v>
      </c>
      <c r="D10" s="22" t="s">
        <v>18</v>
      </c>
    </row>
    <row r="11" spans="1:4" x14ac:dyDescent="0.2">
      <c r="A11" s="15" t="s">
        <v>19</v>
      </c>
      <c r="B11" s="19">
        <v>1100</v>
      </c>
      <c r="C11" s="26">
        <v>5</v>
      </c>
      <c r="D11" s="22" t="s">
        <v>20</v>
      </c>
    </row>
    <row r="12" spans="1:4" x14ac:dyDescent="0.2">
      <c r="A12" s="15" t="s">
        <v>21</v>
      </c>
      <c r="B12" s="19">
        <v>1200</v>
      </c>
      <c r="C12" s="26">
        <v>7</v>
      </c>
      <c r="D12" s="22" t="s">
        <v>22</v>
      </c>
    </row>
    <row r="13" spans="1:4" x14ac:dyDescent="0.2">
      <c r="A13" s="15" t="s">
        <v>23</v>
      </c>
      <c r="B13" s="19">
        <v>1300</v>
      </c>
      <c r="C13" s="26"/>
      <c r="D13" s="22" t="s">
        <v>24</v>
      </c>
    </row>
    <row r="14" spans="1:4" x14ac:dyDescent="0.2">
      <c r="A14" s="15" t="s">
        <v>25</v>
      </c>
      <c r="B14" s="19">
        <v>1400</v>
      </c>
      <c r="C14" s="26"/>
      <c r="D14" s="22" t="s">
        <v>26</v>
      </c>
    </row>
    <row r="15" spans="1:4" x14ac:dyDescent="0.2">
      <c r="A15" s="15" t="s">
        <v>27</v>
      </c>
      <c r="B15" s="19">
        <v>1500</v>
      </c>
      <c r="C15" s="26">
        <v>1</v>
      </c>
      <c r="D15" s="22" t="s">
        <v>28</v>
      </c>
    </row>
    <row r="16" spans="1:4" x14ac:dyDescent="0.2">
      <c r="A16" s="15" t="s">
        <v>29</v>
      </c>
      <c r="B16" s="19">
        <v>1600</v>
      </c>
      <c r="C16" s="26"/>
      <c r="D16" s="22" t="s">
        <v>30</v>
      </c>
    </row>
    <row r="17" spans="1:4" x14ac:dyDescent="0.2">
      <c r="A17" s="15" t="s">
        <v>31</v>
      </c>
      <c r="B17" s="19">
        <v>1700</v>
      </c>
      <c r="C17" s="26">
        <v>2</v>
      </c>
      <c r="D17" s="22" t="s">
        <v>32</v>
      </c>
    </row>
    <row r="18" spans="1:4" x14ac:dyDescent="0.2">
      <c r="A18" s="15" t="s">
        <v>33</v>
      </c>
      <c r="B18" s="19">
        <v>1800</v>
      </c>
      <c r="C18" s="26">
        <v>1</v>
      </c>
      <c r="D18" s="22" t="s">
        <v>34</v>
      </c>
    </row>
    <row r="19" spans="1:4" x14ac:dyDescent="0.2">
      <c r="A19" s="15" t="s">
        <v>35</v>
      </c>
      <c r="B19" s="19">
        <v>1900</v>
      </c>
      <c r="C19" s="26"/>
      <c r="D19" s="22" t="s">
        <v>36</v>
      </c>
    </row>
    <row r="20" spans="1:4" x14ac:dyDescent="0.2">
      <c r="A20" s="15" t="s">
        <v>65</v>
      </c>
      <c r="B20" s="19">
        <v>2000</v>
      </c>
      <c r="C20" s="26"/>
      <c r="D20" s="22" t="s">
        <v>38</v>
      </c>
    </row>
    <row r="21" spans="1:4" x14ac:dyDescent="0.2">
      <c r="A21" s="15" t="s">
        <v>39</v>
      </c>
      <c r="B21" s="19">
        <v>2100</v>
      </c>
      <c r="C21" s="26">
        <v>1</v>
      </c>
      <c r="D21" s="22" t="s">
        <v>40</v>
      </c>
    </row>
    <row r="22" spans="1:4" x14ac:dyDescent="0.2">
      <c r="A22" s="15" t="s">
        <v>41</v>
      </c>
      <c r="B22" s="19">
        <v>2200</v>
      </c>
      <c r="C22" s="26">
        <v>3</v>
      </c>
      <c r="D22" s="22" t="s">
        <v>42</v>
      </c>
    </row>
    <row r="23" spans="1:4" x14ac:dyDescent="0.2">
      <c r="A23" s="15" t="s">
        <v>43</v>
      </c>
      <c r="B23" s="19">
        <v>3000</v>
      </c>
      <c r="C23" s="27">
        <v>10</v>
      </c>
      <c r="D23" s="22" t="s">
        <v>44</v>
      </c>
    </row>
    <row r="24" spans="1:4" x14ac:dyDescent="0.2">
      <c r="A24" s="15" t="s">
        <v>9</v>
      </c>
      <c r="B24" s="19">
        <v>3050</v>
      </c>
      <c r="C24" s="28">
        <v>26</v>
      </c>
      <c r="D24" s="22" t="s">
        <v>45</v>
      </c>
    </row>
    <row r="25" spans="1:4" ht="17" thickBot="1" x14ac:dyDescent="0.25">
      <c r="A25" s="16" t="s">
        <v>46</v>
      </c>
      <c r="B25" s="20">
        <v>3100</v>
      </c>
      <c r="C25" s="29">
        <v>3</v>
      </c>
      <c r="D25" s="2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141C-EDBD-7944-B3BA-3DD89C6DC434}">
  <sheetPr codeName="Ark2"/>
  <dimension ref="A1:F120"/>
  <sheetViews>
    <sheetView topLeftCell="A7" workbookViewId="0">
      <selection activeCell="A2" sqref="A2"/>
    </sheetView>
  </sheetViews>
  <sheetFormatPr baseColWidth="10" defaultRowHeight="16" x14ac:dyDescent="0.2"/>
  <cols>
    <col min="1" max="1" width="28.33203125" customWidth="1"/>
    <col min="2" max="2" width="11.33203125" customWidth="1"/>
    <col min="5" max="5" width="23.1640625" customWidth="1"/>
    <col min="6" max="6" width="23.83203125" customWidth="1"/>
  </cols>
  <sheetData>
    <row r="1" spans="1:6" ht="17" thickBot="1" x14ac:dyDescent="0.25">
      <c r="A1" s="30" t="s">
        <v>889</v>
      </c>
      <c r="B1" s="31" t="s">
        <v>1</v>
      </c>
      <c r="C1" s="32" t="s">
        <v>66</v>
      </c>
      <c r="D1" s="31" t="s">
        <v>887</v>
      </c>
      <c r="E1" s="33" t="s">
        <v>888</v>
      </c>
      <c r="F1" s="33" t="s">
        <v>644</v>
      </c>
    </row>
    <row r="2" spans="1:6" ht="17" thickBot="1" x14ac:dyDescent="0.25">
      <c r="A2" s="4" t="s">
        <v>67</v>
      </c>
      <c r="B2" s="5">
        <v>0</v>
      </c>
      <c r="C2" s="34"/>
      <c r="D2" s="34"/>
      <c r="E2" s="6" t="s">
        <v>68</v>
      </c>
      <c r="F2" t="s">
        <v>786</v>
      </c>
    </row>
    <row r="3" spans="1:6" ht="29" thickBot="1" x14ac:dyDescent="0.25">
      <c r="A3" s="4" t="s">
        <v>69</v>
      </c>
      <c r="B3" s="5">
        <v>1</v>
      </c>
      <c r="C3" s="35" t="s">
        <v>70</v>
      </c>
      <c r="D3" s="34"/>
      <c r="E3" s="6" t="s">
        <v>71</v>
      </c>
    </row>
    <row r="4" spans="1:6" ht="29" thickBot="1" x14ac:dyDescent="0.25">
      <c r="A4" s="4" t="s">
        <v>72</v>
      </c>
      <c r="B4" s="5">
        <v>2</v>
      </c>
      <c r="C4" s="35" t="s">
        <v>70</v>
      </c>
      <c r="D4" s="34"/>
      <c r="E4" s="6" t="s">
        <v>73</v>
      </c>
    </row>
    <row r="5" spans="1:6" ht="29" thickBot="1" x14ac:dyDescent="0.25">
      <c r="A5" s="4" t="s">
        <v>74</v>
      </c>
      <c r="B5" s="5">
        <v>3</v>
      </c>
      <c r="C5" s="35" t="s">
        <v>70</v>
      </c>
      <c r="D5" s="34"/>
      <c r="E5" s="6" t="s">
        <v>75</v>
      </c>
    </row>
    <row r="6" spans="1:6" ht="17" thickBot="1" x14ac:dyDescent="0.25">
      <c r="A6" s="4" t="s">
        <v>76</v>
      </c>
      <c r="B6" s="5">
        <v>4</v>
      </c>
      <c r="C6" s="34"/>
      <c r="D6" s="34"/>
      <c r="E6" s="6" t="s">
        <v>77</v>
      </c>
    </row>
    <row r="7" spans="1:6" ht="17" thickBot="1" x14ac:dyDescent="0.25">
      <c r="A7" s="4" t="s">
        <v>78</v>
      </c>
      <c r="B7" s="5">
        <v>5</v>
      </c>
      <c r="C7" s="34"/>
      <c r="D7" s="34"/>
      <c r="E7" s="6" t="s">
        <v>79</v>
      </c>
    </row>
    <row r="8" spans="1:6" ht="17" thickBot="1" x14ac:dyDescent="0.25">
      <c r="A8" s="4" t="s">
        <v>80</v>
      </c>
      <c r="B8" s="5">
        <v>100</v>
      </c>
      <c r="C8" s="34"/>
      <c r="D8" s="34"/>
      <c r="E8" s="6" t="s">
        <v>81</v>
      </c>
    </row>
    <row r="9" spans="1:6" ht="17" thickBot="1" x14ac:dyDescent="0.25">
      <c r="A9" s="4" t="s">
        <v>82</v>
      </c>
      <c r="B9" s="5">
        <v>101</v>
      </c>
      <c r="C9" s="34"/>
      <c r="D9" s="34"/>
      <c r="E9" s="6" t="s">
        <v>83</v>
      </c>
      <c r="F9" t="s">
        <v>653</v>
      </c>
    </row>
    <row r="10" spans="1:6" ht="17" thickBot="1" x14ac:dyDescent="0.25">
      <c r="A10" s="4" t="s">
        <v>84</v>
      </c>
      <c r="B10" s="5">
        <v>102</v>
      </c>
      <c r="C10" s="34"/>
      <c r="D10" s="34"/>
      <c r="E10" s="6" t="s">
        <v>85</v>
      </c>
      <c r="F10" t="s">
        <v>653</v>
      </c>
    </row>
    <row r="11" spans="1:6" ht="17" thickBot="1" x14ac:dyDescent="0.25">
      <c r="A11" s="4" t="s">
        <v>86</v>
      </c>
      <c r="B11" s="5">
        <v>103</v>
      </c>
      <c r="C11" s="34"/>
      <c r="D11" s="34"/>
      <c r="E11" s="6" t="s">
        <v>87</v>
      </c>
      <c r="F11" t="s">
        <v>732</v>
      </c>
    </row>
    <row r="12" spans="1:6" ht="17" thickBot="1" x14ac:dyDescent="0.25">
      <c r="A12" s="4" t="s">
        <v>88</v>
      </c>
      <c r="B12" s="5">
        <v>104</v>
      </c>
      <c r="C12" s="34"/>
      <c r="D12" s="34"/>
      <c r="E12" s="6" t="s">
        <v>89</v>
      </c>
      <c r="F12" t="s">
        <v>653</v>
      </c>
    </row>
    <row r="13" spans="1:6" ht="17" thickBot="1" x14ac:dyDescent="0.25">
      <c r="A13" s="4" t="s">
        <v>90</v>
      </c>
      <c r="B13" s="5">
        <v>105</v>
      </c>
      <c r="C13" s="34"/>
      <c r="D13" s="34"/>
      <c r="E13" s="6" t="s">
        <v>91</v>
      </c>
      <c r="F13" t="s">
        <v>653</v>
      </c>
    </row>
    <row r="14" spans="1:6" ht="17" thickBot="1" x14ac:dyDescent="0.25">
      <c r="A14" s="4" t="s">
        <v>92</v>
      </c>
      <c r="B14" s="5">
        <v>106</v>
      </c>
      <c r="C14" s="34"/>
      <c r="D14" s="34"/>
      <c r="E14" s="6" t="s">
        <v>93</v>
      </c>
      <c r="F14" t="s">
        <v>653</v>
      </c>
    </row>
    <row r="15" spans="1:6" ht="17" thickBot="1" x14ac:dyDescent="0.25">
      <c r="A15" s="4" t="s">
        <v>94</v>
      </c>
      <c r="B15" s="5">
        <v>107</v>
      </c>
      <c r="C15" s="34"/>
      <c r="D15" s="34"/>
      <c r="E15" s="6" t="s">
        <v>95</v>
      </c>
      <c r="F15" t="s">
        <v>653</v>
      </c>
    </row>
    <row r="16" spans="1:6" ht="17" thickBot="1" x14ac:dyDescent="0.25">
      <c r="A16" s="4" t="s">
        <v>96</v>
      </c>
      <c r="B16" s="5">
        <v>108</v>
      </c>
      <c r="C16" s="34"/>
      <c r="D16" s="34"/>
      <c r="E16" s="6" t="s">
        <v>97</v>
      </c>
      <c r="F16" t="s">
        <v>653</v>
      </c>
    </row>
    <row r="17" spans="1:6" ht="17" thickBot="1" x14ac:dyDescent="0.25">
      <c r="A17" s="4" t="s">
        <v>98</v>
      </c>
      <c r="B17" s="5">
        <v>109</v>
      </c>
      <c r="C17" s="34"/>
      <c r="D17" s="34"/>
      <c r="E17" s="6" t="s">
        <v>99</v>
      </c>
    </row>
    <row r="18" spans="1:6" ht="17" thickBot="1" x14ac:dyDescent="0.25">
      <c r="A18" s="4" t="s">
        <v>100</v>
      </c>
      <c r="B18" s="5">
        <v>110</v>
      </c>
      <c r="C18" s="34"/>
      <c r="D18" s="34"/>
      <c r="E18" s="6" t="s">
        <v>101</v>
      </c>
      <c r="F18" t="s">
        <v>653</v>
      </c>
    </row>
    <row r="19" spans="1:6" ht="17" thickBot="1" x14ac:dyDescent="0.25">
      <c r="A19" s="4" t="s">
        <v>102</v>
      </c>
      <c r="B19" s="5">
        <v>111</v>
      </c>
      <c r="C19" s="34"/>
      <c r="D19" s="34"/>
      <c r="E19" s="6" t="s">
        <v>103</v>
      </c>
      <c r="F19" t="s">
        <v>653</v>
      </c>
    </row>
    <row r="20" spans="1:6" ht="17" thickBot="1" x14ac:dyDescent="0.25">
      <c r="A20" s="4" t="s">
        <v>104</v>
      </c>
      <c r="B20" s="5">
        <v>112</v>
      </c>
      <c r="C20" s="34"/>
      <c r="D20" s="34"/>
      <c r="E20" s="6" t="s">
        <v>105</v>
      </c>
      <c r="F20" t="s">
        <v>653</v>
      </c>
    </row>
    <row r="21" spans="1:6" ht="17" thickBot="1" x14ac:dyDescent="0.25">
      <c r="A21" s="4" t="s">
        <v>106</v>
      </c>
      <c r="B21" s="5">
        <v>113</v>
      </c>
      <c r="C21" s="34"/>
      <c r="D21" s="34"/>
      <c r="E21" s="6" t="s">
        <v>107</v>
      </c>
    </row>
    <row r="22" spans="1:6" ht="29" thickBot="1" x14ac:dyDescent="0.25">
      <c r="A22" s="4" t="s">
        <v>108</v>
      </c>
      <c r="B22" s="5">
        <v>114</v>
      </c>
      <c r="C22" s="34"/>
      <c r="D22" s="34"/>
      <c r="E22" s="6" t="s">
        <v>109</v>
      </c>
      <c r="F22" t="s">
        <v>653</v>
      </c>
    </row>
    <row r="23" spans="1:6" ht="29" thickBot="1" x14ac:dyDescent="0.25">
      <c r="A23" s="4" t="s">
        <v>110</v>
      </c>
      <c r="B23" s="5">
        <v>115</v>
      </c>
      <c r="C23" s="34"/>
      <c r="D23" s="34"/>
      <c r="E23" s="6" t="s">
        <v>111</v>
      </c>
      <c r="F23" t="s">
        <v>653</v>
      </c>
    </row>
    <row r="24" spans="1:6" ht="29" thickBot="1" x14ac:dyDescent="0.25">
      <c r="A24" s="4" t="s">
        <v>112</v>
      </c>
      <c r="B24" s="5">
        <v>116</v>
      </c>
      <c r="C24" s="34"/>
      <c r="D24" s="34"/>
      <c r="E24" s="6" t="s">
        <v>113</v>
      </c>
      <c r="F24" t="s">
        <v>653</v>
      </c>
    </row>
    <row r="25" spans="1:6" ht="17" thickBot="1" x14ac:dyDescent="0.25">
      <c r="A25" s="4" t="s">
        <v>114</v>
      </c>
      <c r="B25" s="5">
        <v>200</v>
      </c>
      <c r="C25" s="35">
        <v>100</v>
      </c>
      <c r="D25" s="5" t="s">
        <v>115</v>
      </c>
      <c r="E25" s="6" t="s">
        <v>116</v>
      </c>
      <c r="F25" t="s">
        <v>679</v>
      </c>
    </row>
    <row r="26" spans="1:6" ht="17" thickBot="1" x14ac:dyDescent="0.25">
      <c r="A26" s="4" t="s">
        <v>117</v>
      </c>
      <c r="B26" s="5">
        <v>201</v>
      </c>
      <c r="C26" s="35">
        <v>100</v>
      </c>
      <c r="D26" s="5" t="s">
        <v>115</v>
      </c>
      <c r="E26" s="6" t="s">
        <v>118</v>
      </c>
      <c r="F26" t="s">
        <v>679</v>
      </c>
    </row>
    <row r="27" spans="1:6" ht="17" thickBot="1" x14ac:dyDescent="0.25">
      <c r="A27" s="4" t="s">
        <v>119</v>
      </c>
      <c r="B27" s="5">
        <v>202</v>
      </c>
      <c r="C27" s="35">
        <v>100</v>
      </c>
      <c r="D27" s="5" t="s">
        <v>115</v>
      </c>
      <c r="E27" s="6" t="s">
        <v>120</v>
      </c>
      <c r="F27" t="s">
        <v>679</v>
      </c>
    </row>
    <row r="28" spans="1:6" ht="17" thickBot="1" x14ac:dyDescent="0.25">
      <c r="A28" s="4" t="s">
        <v>121</v>
      </c>
      <c r="B28" s="5">
        <v>203</v>
      </c>
      <c r="C28" s="35">
        <v>100</v>
      </c>
      <c r="D28" s="5" t="s">
        <v>115</v>
      </c>
      <c r="E28" s="6" t="s">
        <v>122</v>
      </c>
      <c r="F28" t="s">
        <v>679</v>
      </c>
    </row>
    <row r="29" spans="1:6" ht="17" thickBot="1" x14ac:dyDescent="0.25">
      <c r="A29" s="4" t="s">
        <v>123</v>
      </c>
      <c r="B29" s="5">
        <v>204</v>
      </c>
      <c r="C29" s="35">
        <v>100</v>
      </c>
      <c r="D29" s="5" t="s">
        <v>115</v>
      </c>
      <c r="E29" s="6" t="s">
        <v>124</v>
      </c>
      <c r="F29" t="s">
        <v>679</v>
      </c>
    </row>
    <row r="30" spans="1:6" ht="17" thickBot="1" x14ac:dyDescent="0.25">
      <c r="A30" s="4" t="s">
        <v>125</v>
      </c>
      <c r="B30" s="5">
        <v>205</v>
      </c>
      <c r="C30" s="35">
        <v>100</v>
      </c>
      <c r="D30" s="5" t="s">
        <v>115</v>
      </c>
      <c r="E30" s="6" t="s">
        <v>126</v>
      </c>
      <c r="F30" t="s">
        <v>679</v>
      </c>
    </row>
    <row r="31" spans="1:6" ht="17" thickBot="1" x14ac:dyDescent="0.25">
      <c r="A31" s="4" t="s">
        <v>127</v>
      </c>
      <c r="B31" s="5">
        <v>206</v>
      </c>
      <c r="C31" s="35">
        <v>100</v>
      </c>
      <c r="D31" s="5" t="s">
        <v>115</v>
      </c>
      <c r="E31" s="6" t="s">
        <v>128</v>
      </c>
      <c r="F31" t="s">
        <v>679</v>
      </c>
    </row>
    <row r="32" spans="1:6" ht="17" thickBot="1" x14ac:dyDescent="0.25">
      <c r="A32" s="4" t="s">
        <v>129</v>
      </c>
      <c r="B32" s="5">
        <v>207</v>
      </c>
      <c r="C32" s="35">
        <v>100</v>
      </c>
      <c r="D32" s="5" t="s">
        <v>115</v>
      </c>
      <c r="E32" s="6" t="s">
        <v>130</v>
      </c>
      <c r="F32" t="s">
        <v>679</v>
      </c>
    </row>
    <row r="33" spans="1:6" ht="17" thickBot="1" x14ac:dyDescent="0.25">
      <c r="A33" s="4" t="s">
        <v>131</v>
      </c>
      <c r="B33" s="5">
        <v>208</v>
      </c>
      <c r="C33" s="35">
        <v>100</v>
      </c>
      <c r="D33" s="5" t="s">
        <v>115</v>
      </c>
      <c r="E33" s="6" t="s">
        <v>132</v>
      </c>
      <c r="F33" t="s">
        <v>679</v>
      </c>
    </row>
    <row r="34" spans="1:6" ht="17" thickBot="1" x14ac:dyDescent="0.25">
      <c r="A34" s="4" t="s">
        <v>133</v>
      </c>
      <c r="B34" s="5">
        <v>209</v>
      </c>
      <c r="C34" s="35">
        <v>100</v>
      </c>
      <c r="D34" s="5" t="s">
        <v>115</v>
      </c>
      <c r="E34" s="6" t="s">
        <v>134</v>
      </c>
      <c r="F34" t="s">
        <v>679</v>
      </c>
    </row>
    <row r="35" spans="1:6" ht="17" thickBot="1" x14ac:dyDescent="0.25">
      <c r="A35" s="4" t="s">
        <v>135</v>
      </c>
      <c r="B35" s="5">
        <v>210</v>
      </c>
      <c r="C35" s="35">
        <v>100</v>
      </c>
      <c r="D35" s="5" t="s">
        <v>115</v>
      </c>
      <c r="E35" s="6" t="s">
        <v>136</v>
      </c>
      <c r="F35" t="s">
        <v>679</v>
      </c>
    </row>
    <row r="36" spans="1:6" ht="17" thickBot="1" x14ac:dyDescent="0.25">
      <c r="A36" s="4" t="s">
        <v>137</v>
      </c>
      <c r="B36" s="5">
        <v>211</v>
      </c>
      <c r="C36" s="35">
        <v>100</v>
      </c>
      <c r="D36" s="5" t="s">
        <v>115</v>
      </c>
      <c r="E36" s="6" t="s">
        <v>138</v>
      </c>
      <c r="F36" t="s">
        <v>679</v>
      </c>
    </row>
    <row r="37" spans="1:6" ht="17" thickBot="1" x14ac:dyDescent="0.25">
      <c r="A37" s="4" t="s">
        <v>139</v>
      </c>
      <c r="B37" s="5">
        <v>212</v>
      </c>
      <c r="C37" s="35">
        <v>100</v>
      </c>
      <c r="D37" s="5" t="s">
        <v>115</v>
      </c>
      <c r="E37" s="6" t="s">
        <v>140</v>
      </c>
      <c r="F37" t="s">
        <v>679</v>
      </c>
    </row>
    <row r="38" spans="1:6" ht="17" thickBot="1" x14ac:dyDescent="0.25">
      <c r="A38" s="4" t="s">
        <v>141</v>
      </c>
      <c r="B38" s="5">
        <v>213</v>
      </c>
      <c r="C38" s="35">
        <v>100</v>
      </c>
      <c r="D38" s="5" t="s">
        <v>115</v>
      </c>
      <c r="E38" s="6" t="s">
        <v>142</v>
      </c>
      <c r="F38" t="s">
        <v>679</v>
      </c>
    </row>
    <row r="39" spans="1:6" ht="17" thickBot="1" x14ac:dyDescent="0.25">
      <c r="A39" s="4" t="s">
        <v>143</v>
      </c>
      <c r="B39" s="5">
        <v>214</v>
      </c>
      <c r="C39" s="35">
        <v>100</v>
      </c>
      <c r="D39" s="5" t="s">
        <v>115</v>
      </c>
      <c r="E39" s="6" t="s">
        <v>144</v>
      </c>
      <c r="F39" t="s">
        <v>679</v>
      </c>
    </row>
    <row r="40" spans="1:6" ht="17" thickBot="1" x14ac:dyDescent="0.25">
      <c r="A40" s="4" t="s">
        <v>145</v>
      </c>
      <c r="B40" s="5">
        <v>215</v>
      </c>
      <c r="C40" s="35">
        <v>100</v>
      </c>
      <c r="D40" s="5" t="s">
        <v>115</v>
      </c>
      <c r="E40" s="6" t="s">
        <v>146</v>
      </c>
      <c r="F40" t="s">
        <v>679</v>
      </c>
    </row>
    <row r="41" spans="1:6" ht="29" thickBot="1" x14ac:dyDescent="0.25">
      <c r="A41" s="4" t="s">
        <v>147</v>
      </c>
      <c r="B41" s="5">
        <v>216</v>
      </c>
      <c r="C41" s="35">
        <v>100</v>
      </c>
      <c r="D41" s="5" t="s">
        <v>115</v>
      </c>
      <c r="E41" s="6" t="s">
        <v>148</v>
      </c>
      <c r="F41" t="s">
        <v>679</v>
      </c>
    </row>
    <row r="42" spans="1:6" ht="29" thickBot="1" x14ac:dyDescent="0.25">
      <c r="A42" s="4" t="s">
        <v>149</v>
      </c>
      <c r="B42" s="5">
        <v>217</v>
      </c>
      <c r="C42" s="35">
        <v>100</v>
      </c>
      <c r="D42" s="5" t="s">
        <v>115</v>
      </c>
      <c r="E42" s="6" t="s">
        <v>150</v>
      </c>
      <c r="F42" t="s">
        <v>679</v>
      </c>
    </row>
    <row r="43" spans="1:6" ht="17" thickBot="1" x14ac:dyDescent="0.25">
      <c r="A43" s="4" t="s">
        <v>151</v>
      </c>
      <c r="B43" s="5">
        <v>218</v>
      </c>
      <c r="C43" s="35">
        <v>100</v>
      </c>
      <c r="D43" s="5" t="s">
        <v>115</v>
      </c>
      <c r="E43" s="6" t="s">
        <v>152</v>
      </c>
      <c r="F43" t="s">
        <v>679</v>
      </c>
    </row>
    <row r="44" spans="1:6" ht="17" thickBot="1" x14ac:dyDescent="0.25">
      <c r="A44" s="4" t="s">
        <v>153</v>
      </c>
      <c r="B44" s="5">
        <v>219</v>
      </c>
      <c r="C44" s="34"/>
      <c r="D44" s="5" t="s">
        <v>154</v>
      </c>
      <c r="E44" s="6" t="s">
        <v>155</v>
      </c>
      <c r="F44" t="s">
        <v>690</v>
      </c>
    </row>
    <row r="45" spans="1:6" ht="17" thickBot="1" x14ac:dyDescent="0.25">
      <c r="A45" s="4" t="s">
        <v>156</v>
      </c>
      <c r="B45" s="5">
        <v>220</v>
      </c>
      <c r="C45" s="34"/>
      <c r="D45" s="5" t="s">
        <v>154</v>
      </c>
      <c r="E45" s="6" t="s">
        <v>157</v>
      </c>
      <c r="F45" t="s">
        <v>690</v>
      </c>
    </row>
    <row r="46" spans="1:6" ht="17" thickBot="1" x14ac:dyDescent="0.25">
      <c r="A46" s="4" t="s">
        <v>158</v>
      </c>
      <c r="B46" s="5">
        <v>221</v>
      </c>
      <c r="C46" s="35">
        <v>100</v>
      </c>
      <c r="D46" s="5" t="s">
        <v>159</v>
      </c>
      <c r="E46" s="6" t="s">
        <v>160</v>
      </c>
      <c r="F46" t="s">
        <v>688</v>
      </c>
    </row>
    <row r="47" spans="1:6" ht="17" thickBot="1" x14ac:dyDescent="0.25">
      <c r="A47" s="4" t="s">
        <v>161</v>
      </c>
      <c r="B47" s="5">
        <v>222</v>
      </c>
      <c r="C47" s="34"/>
      <c r="D47" s="5" t="s">
        <v>162</v>
      </c>
      <c r="E47" s="6" t="s">
        <v>163</v>
      </c>
    </row>
    <row r="48" spans="1:6" ht="16" customHeight="1" thickBot="1" x14ac:dyDescent="0.25">
      <c r="A48" s="37" t="s">
        <v>164</v>
      </c>
      <c r="B48" s="38">
        <v>400</v>
      </c>
      <c r="C48" s="39"/>
      <c r="D48" s="39"/>
      <c r="E48" s="40" t="s">
        <v>165</v>
      </c>
    </row>
    <row r="49" spans="1:5" ht="16" customHeight="1" thickBot="1" x14ac:dyDescent="0.25">
      <c r="A49" s="37" t="s">
        <v>166</v>
      </c>
      <c r="B49" s="38">
        <v>401</v>
      </c>
      <c r="C49" s="39"/>
      <c r="D49" s="39"/>
      <c r="E49" s="40" t="s">
        <v>167</v>
      </c>
    </row>
    <row r="50" spans="1:5" ht="16" customHeight="1" thickBot="1" x14ac:dyDescent="0.25">
      <c r="A50" s="37" t="s">
        <v>168</v>
      </c>
      <c r="B50" s="38">
        <v>402</v>
      </c>
      <c r="C50" s="39"/>
      <c r="D50" s="39"/>
      <c r="E50" s="40" t="s">
        <v>169</v>
      </c>
    </row>
    <row r="51" spans="1:5" ht="16" customHeight="1" thickBot="1" x14ac:dyDescent="0.25">
      <c r="A51" s="37" t="s">
        <v>170</v>
      </c>
      <c r="B51" s="38">
        <v>403</v>
      </c>
      <c r="C51" s="39"/>
      <c r="D51" s="39"/>
      <c r="E51" s="40" t="s">
        <v>171</v>
      </c>
    </row>
    <row r="52" spans="1:5" ht="17" thickBot="1" x14ac:dyDescent="0.25">
      <c r="A52" s="4" t="s">
        <v>172</v>
      </c>
      <c r="B52" s="5">
        <v>404</v>
      </c>
      <c r="C52" s="34"/>
      <c r="D52" s="34"/>
      <c r="E52" s="43" t="s">
        <v>173</v>
      </c>
    </row>
    <row r="53" spans="1:5" ht="17" thickBot="1" x14ac:dyDescent="0.25">
      <c r="A53" s="4" t="s">
        <v>174</v>
      </c>
      <c r="B53" s="5">
        <v>405</v>
      </c>
      <c r="C53" s="34"/>
      <c r="D53" s="34"/>
      <c r="E53" s="43" t="s">
        <v>175</v>
      </c>
    </row>
    <row r="54" spans="1:5" ht="17" thickBot="1" x14ac:dyDescent="0.25">
      <c r="A54" s="4" t="s">
        <v>176</v>
      </c>
      <c r="B54" s="5">
        <v>406</v>
      </c>
      <c r="C54" s="34"/>
      <c r="D54" s="34"/>
      <c r="E54" s="43" t="s">
        <v>177</v>
      </c>
    </row>
    <row r="55" spans="1:5" ht="17" thickBot="1" x14ac:dyDescent="0.25">
      <c r="A55" s="4" t="s">
        <v>178</v>
      </c>
      <c r="B55" s="5">
        <v>407</v>
      </c>
      <c r="C55" s="34"/>
      <c r="D55" s="34"/>
      <c r="E55" s="43" t="s">
        <v>179</v>
      </c>
    </row>
    <row r="56" spans="1:5" ht="17" thickBot="1" x14ac:dyDescent="0.25">
      <c r="A56" s="4" t="s">
        <v>180</v>
      </c>
      <c r="B56" s="5">
        <v>408</v>
      </c>
      <c r="C56" s="34"/>
      <c r="D56" s="34"/>
      <c r="E56" s="43" t="s">
        <v>181</v>
      </c>
    </row>
    <row r="57" spans="1:5" ht="17" thickBot="1" x14ac:dyDescent="0.25">
      <c r="A57" s="4" t="s">
        <v>182</v>
      </c>
      <c r="B57" s="5">
        <v>409</v>
      </c>
      <c r="C57" s="34"/>
      <c r="D57" s="34"/>
      <c r="E57" s="43" t="s">
        <v>183</v>
      </c>
    </row>
    <row r="58" spans="1:5" ht="16" customHeight="1" thickBot="1" x14ac:dyDescent="0.25">
      <c r="A58" s="37" t="s">
        <v>184</v>
      </c>
      <c r="B58" s="38">
        <v>1000</v>
      </c>
      <c r="C58" s="39"/>
      <c r="D58" s="39"/>
      <c r="E58" s="40" t="s">
        <v>185</v>
      </c>
    </row>
    <row r="59" spans="1:5" ht="16" customHeight="1" thickBot="1" x14ac:dyDescent="0.25">
      <c r="A59" s="37" t="s">
        <v>186</v>
      </c>
      <c r="B59" s="38">
        <v>1001</v>
      </c>
      <c r="C59" s="39"/>
      <c r="D59" s="39"/>
      <c r="E59" s="40" t="s">
        <v>187</v>
      </c>
    </row>
    <row r="60" spans="1:5" ht="17" thickBot="1" x14ac:dyDescent="0.25">
      <c r="A60" s="37" t="s">
        <v>188</v>
      </c>
      <c r="B60" s="38">
        <v>1002</v>
      </c>
      <c r="C60" s="39"/>
      <c r="D60" s="39"/>
      <c r="E60" s="9" t="s">
        <v>189</v>
      </c>
    </row>
    <row r="61" spans="1:5" ht="17" thickBot="1" x14ac:dyDescent="0.25">
      <c r="A61" s="4" t="s">
        <v>190</v>
      </c>
      <c r="B61" s="5">
        <v>1003</v>
      </c>
      <c r="C61" s="34"/>
      <c r="D61" s="5" t="s">
        <v>191</v>
      </c>
      <c r="E61" s="43" t="s">
        <v>192</v>
      </c>
    </row>
    <row r="62" spans="1:5" ht="26" customHeight="1" thickBot="1" x14ac:dyDescent="0.25">
      <c r="A62" s="37" t="s">
        <v>193</v>
      </c>
      <c r="B62" s="38">
        <v>1100</v>
      </c>
      <c r="C62" s="39"/>
      <c r="D62" s="38" t="s">
        <v>194</v>
      </c>
      <c r="E62" s="40" t="s">
        <v>195</v>
      </c>
    </row>
    <row r="63" spans="1:5" ht="26" customHeight="1" thickBot="1" x14ac:dyDescent="0.25">
      <c r="A63" s="37" t="s">
        <v>196</v>
      </c>
      <c r="B63" s="38">
        <v>1101</v>
      </c>
      <c r="C63" s="39"/>
      <c r="D63" s="38" t="s">
        <v>194</v>
      </c>
      <c r="E63" s="40" t="s">
        <v>197</v>
      </c>
    </row>
    <row r="64" spans="1:5" ht="26" customHeight="1" thickBot="1" x14ac:dyDescent="0.25">
      <c r="A64" s="37" t="s">
        <v>198</v>
      </c>
      <c r="B64" s="38">
        <v>1102</v>
      </c>
      <c r="C64" s="39"/>
      <c r="D64" s="38" t="s">
        <v>194</v>
      </c>
      <c r="E64" s="40" t="s">
        <v>199</v>
      </c>
    </row>
    <row r="65" spans="1:6" ht="26" customHeight="1" thickBot="1" x14ac:dyDescent="0.25">
      <c r="A65" s="37" t="s">
        <v>200</v>
      </c>
      <c r="B65" s="38">
        <v>1103</v>
      </c>
      <c r="C65" s="39"/>
      <c r="D65" s="38" t="s">
        <v>201</v>
      </c>
      <c r="E65" s="40" t="s">
        <v>202</v>
      </c>
    </row>
    <row r="66" spans="1:6" ht="26" customHeight="1" thickBot="1" x14ac:dyDescent="0.25">
      <c r="A66" s="37" t="s">
        <v>203</v>
      </c>
      <c r="B66" s="38">
        <v>1104</v>
      </c>
      <c r="C66" s="39"/>
      <c r="D66" s="38" t="s">
        <v>201</v>
      </c>
      <c r="E66" s="40" t="s">
        <v>204</v>
      </c>
    </row>
    <row r="67" spans="1:6" ht="16" customHeight="1" x14ac:dyDescent="0.2">
      <c r="A67" s="37" t="s">
        <v>205</v>
      </c>
      <c r="B67" s="38">
        <v>1200</v>
      </c>
      <c r="C67" s="39"/>
      <c r="D67" s="39"/>
      <c r="E67" s="9" t="s">
        <v>206</v>
      </c>
    </row>
    <row r="68" spans="1:6" ht="29" thickBot="1" x14ac:dyDescent="0.25">
      <c r="A68" s="4" t="s">
        <v>207</v>
      </c>
      <c r="B68" s="5">
        <v>1201</v>
      </c>
      <c r="C68" s="35">
        <v>100</v>
      </c>
      <c r="D68" s="5" t="s">
        <v>115</v>
      </c>
      <c r="E68" s="6" t="s">
        <v>208</v>
      </c>
    </row>
    <row r="69" spans="1:6" ht="29" thickBot="1" x14ac:dyDescent="0.25">
      <c r="A69" s="4" t="s">
        <v>209</v>
      </c>
      <c r="B69" s="5">
        <v>1202</v>
      </c>
      <c r="C69" s="35">
        <v>100</v>
      </c>
      <c r="D69" s="5" t="s">
        <v>115</v>
      </c>
      <c r="E69" s="6" t="s">
        <v>210</v>
      </c>
    </row>
    <row r="70" spans="1:6" ht="29" thickBot="1" x14ac:dyDescent="0.25">
      <c r="A70" s="4" t="s">
        <v>211</v>
      </c>
      <c r="B70" s="5">
        <v>1203</v>
      </c>
      <c r="C70" s="35">
        <v>100</v>
      </c>
      <c r="D70" s="5" t="s">
        <v>115</v>
      </c>
      <c r="E70" s="6" t="s">
        <v>212</v>
      </c>
    </row>
    <row r="71" spans="1:6" ht="29" thickBot="1" x14ac:dyDescent="0.25">
      <c r="A71" s="4" t="s">
        <v>213</v>
      </c>
      <c r="B71" s="5">
        <v>1204</v>
      </c>
      <c r="C71" s="35">
        <v>100</v>
      </c>
      <c r="D71" s="5" t="s">
        <v>159</v>
      </c>
      <c r="E71" s="6" t="s">
        <v>214</v>
      </c>
    </row>
    <row r="72" spans="1:6" ht="17" thickBot="1" x14ac:dyDescent="0.25">
      <c r="A72" s="4" t="s">
        <v>215</v>
      </c>
      <c r="B72" s="5">
        <v>1205</v>
      </c>
      <c r="C72" s="35">
        <v>100</v>
      </c>
      <c r="D72" s="5" t="s">
        <v>159</v>
      </c>
      <c r="E72" s="6" t="s">
        <v>216</v>
      </c>
    </row>
    <row r="73" spans="1:6" ht="17" thickBot="1" x14ac:dyDescent="0.25">
      <c r="A73" s="4" t="s">
        <v>217</v>
      </c>
      <c r="B73" s="5">
        <v>1206</v>
      </c>
      <c r="C73" s="35">
        <v>100</v>
      </c>
      <c r="D73" s="5" t="s">
        <v>159</v>
      </c>
      <c r="E73" s="6" t="s">
        <v>218</v>
      </c>
    </row>
    <row r="74" spans="1:6" ht="29" thickBot="1" x14ac:dyDescent="0.25">
      <c r="A74" s="4" t="s">
        <v>219</v>
      </c>
      <c r="B74" s="5">
        <v>1500</v>
      </c>
      <c r="C74" s="34"/>
      <c r="D74" s="5" t="s">
        <v>220</v>
      </c>
      <c r="E74" s="6" t="s">
        <v>221</v>
      </c>
    </row>
    <row r="75" spans="1:6" ht="57" thickBot="1" x14ac:dyDescent="0.25">
      <c r="A75" s="4" t="s">
        <v>222</v>
      </c>
      <c r="B75" s="5">
        <v>1700</v>
      </c>
      <c r="C75" s="36"/>
      <c r="D75" s="5" t="s">
        <v>223</v>
      </c>
      <c r="E75" s="6" t="s">
        <v>224</v>
      </c>
      <c r="F75" t="s">
        <v>674</v>
      </c>
    </row>
    <row r="76" spans="1:6" ht="29" thickBot="1" x14ac:dyDescent="0.25">
      <c r="A76" s="4" t="s">
        <v>225</v>
      </c>
      <c r="B76" s="5">
        <v>1701</v>
      </c>
      <c r="C76" s="34"/>
      <c r="D76" s="5" t="s">
        <v>223</v>
      </c>
      <c r="E76" s="6" t="s">
        <v>226</v>
      </c>
      <c r="F76" t="s">
        <v>674</v>
      </c>
    </row>
    <row r="77" spans="1:6" ht="29" thickBot="1" x14ac:dyDescent="0.25">
      <c r="A77" s="4" t="s">
        <v>227</v>
      </c>
      <c r="B77" s="5">
        <v>1800</v>
      </c>
      <c r="C77" s="35">
        <v>100</v>
      </c>
      <c r="D77" s="5" t="s">
        <v>115</v>
      </c>
      <c r="E77" s="6" t="s">
        <v>228</v>
      </c>
      <c r="F77" t="s">
        <v>676</v>
      </c>
    </row>
    <row r="78" spans="1:6" ht="57" thickBot="1" x14ac:dyDescent="0.25">
      <c r="A78" s="4" t="s">
        <v>229</v>
      </c>
      <c r="B78" s="5">
        <v>2100</v>
      </c>
      <c r="C78" s="36"/>
      <c r="D78" s="5" t="s">
        <v>191</v>
      </c>
      <c r="E78" s="6" t="s">
        <v>230</v>
      </c>
    </row>
    <row r="79" spans="1:6" ht="17" thickBot="1" x14ac:dyDescent="0.25">
      <c r="A79" s="4" t="s">
        <v>231</v>
      </c>
      <c r="B79" s="5">
        <v>2200</v>
      </c>
      <c r="C79" s="35">
        <v>0.1</v>
      </c>
      <c r="D79" s="34"/>
      <c r="E79" s="6" t="s">
        <v>232</v>
      </c>
    </row>
    <row r="80" spans="1:6" ht="17" thickBot="1" x14ac:dyDescent="0.25">
      <c r="A80" s="4" t="s">
        <v>233</v>
      </c>
      <c r="B80" s="5">
        <v>2201</v>
      </c>
      <c r="C80" s="34"/>
      <c r="D80" s="5" t="s">
        <v>234</v>
      </c>
      <c r="E80" s="6" t="s">
        <v>235</v>
      </c>
    </row>
    <row r="81" spans="1:6" ht="17" thickBot="1" x14ac:dyDescent="0.25">
      <c r="A81" s="4" t="s">
        <v>236</v>
      </c>
      <c r="B81" s="5">
        <v>2202</v>
      </c>
      <c r="C81" s="34"/>
      <c r="D81" s="5" t="s">
        <v>234</v>
      </c>
      <c r="E81" s="6" t="s">
        <v>237</v>
      </c>
    </row>
    <row r="82" spans="1:6" ht="17" thickBot="1" x14ac:dyDescent="0.25">
      <c r="A82" s="37" t="s">
        <v>238</v>
      </c>
      <c r="B82" s="38">
        <v>3000</v>
      </c>
      <c r="C82" s="39"/>
      <c r="D82" s="39"/>
      <c r="E82" s="9" t="s">
        <v>239</v>
      </c>
    </row>
    <row r="83" spans="1:6" ht="17" thickBot="1" x14ac:dyDescent="0.25">
      <c r="A83" s="37" t="s">
        <v>240</v>
      </c>
      <c r="B83" s="38">
        <v>3001</v>
      </c>
      <c r="C83" s="44">
        <v>100</v>
      </c>
      <c r="D83" s="38" t="s">
        <v>159</v>
      </c>
      <c r="E83" s="9" t="s">
        <v>241</v>
      </c>
    </row>
    <row r="84" spans="1:6" ht="17" thickBot="1" x14ac:dyDescent="0.25">
      <c r="A84" s="37" t="s">
        <v>242</v>
      </c>
      <c r="B84" s="38">
        <v>3002</v>
      </c>
      <c r="C84" s="39"/>
      <c r="D84" s="39"/>
      <c r="E84" s="9" t="s">
        <v>243</v>
      </c>
    </row>
    <row r="85" spans="1:6" ht="28" x14ac:dyDescent="0.2">
      <c r="A85" s="37" t="s">
        <v>244</v>
      </c>
      <c r="B85" s="38">
        <v>3003</v>
      </c>
      <c r="C85" s="39"/>
      <c r="D85" s="39"/>
      <c r="E85" s="9" t="s">
        <v>245</v>
      </c>
      <c r="F85" t="s">
        <v>757</v>
      </c>
    </row>
    <row r="86" spans="1:6" ht="29" thickBot="1" x14ac:dyDescent="0.25">
      <c r="A86" s="4" t="s">
        <v>246</v>
      </c>
      <c r="B86" s="5">
        <v>3004</v>
      </c>
      <c r="C86" s="36"/>
      <c r="D86" s="36"/>
      <c r="E86" s="6" t="s">
        <v>247</v>
      </c>
    </row>
    <row r="87" spans="1:6" ht="17" thickBot="1" x14ac:dyDescent="0.25">
      <c r="A87" s="37" t="s">
        <v>248</v>
      </c>
      <c r="B87" s="38">
        <v>3005</v>
      </c>
      <c r="C87" s="39"/>
      <c r="D87" s="39"/>
      <c r="E87" s="9" t="s">
        <v>249</v>
      </c>
    </row>
    <row r="88" spans="1:6" x14ac:dyDescent="0.2">
      <c r="A88" s="37" t="s">
        <v>200</v>
      </c>
      <c r="B88" s="38">
        <v>3006</v>
      </c>
      <c r="C88" s="39"/>
      <c r="D88" s="39"/>
      <c r="E88" s="9" t="s">
        <v>250</v>
      </c>
    </row>
    <row r="89" spans="1:6" ht="29" thickBot="1" x14ac:dyDescent="0.25">
      <c r="A89" s="4" t="s">
        <v>251</v>
      </c>
      <c r="B89" s="5">
        <v>3007</v>
      </c>
      <c r="C89" s="36"/>
      <c r="D89" s="36"/>
      <c r="E89" s="6" t="s">
        <v>252</v>
      </c>
    </row>
    <row r="90" spans="1:6" ht="43" thickBot="1" x14ac:dyDescent="0.25">
      <c r="A90" s="4" t="s">
        <v>253</v>
      </c>
      <c r="B90" s="5">
        <v>3008</v>
      </c>
      <c r="C90" s="35">
        <v>100</v>
      </c>
      <c r="D90" s="5" t="s">
        <v>115</v>
      </c>
      <c r="E90" s="6" t="s">
        <v>254</v>
      </c>
    </row>
    <row r="91" spans="1:6" ht="28" x14ac:dyDescent="0.2">
      <c r="A91" s="37" t="s">
        <v>209</v>
      </c>
      <c r="B91" s="38">
        <v>3009</v>
      </c>
      <c r="C91" s="44">
        <v>100</v>
      </c>
      <c r="D91" s="38" t="s">
        <v>115</v>
      </c>
      <c r="E91" s="9" t="s">
        <v>255</v>
      </c>
      <c r="F91" t="s">
        <v>679</v>
      </c>
    </row>
    <row r="92" spans="1:6" ht="29" thickBot="1" x14ac:dyDescent="0.25">
      <c r="A92" s="4" t="s">
        <v>256</v>
      </c>
      <c r="B92" s="5">
        <v>3050</v>
      </c>
      <c r="C92" s="36"/>
      <c r="D92" s="36"/>
      <c r="E92" s="6" t="s">
        <v>257</v>
      </c>
    </row>
    <row r="93" spans="1:6" ht="17" thickBot="1" x14ac:dyDescent="0.25">
      <c r="A93" s="4" t="s">
        <v>258</v>
      </c>
      <c r="B93" s="5">
        <v>3051</v>
      </c>
      <c r="C93" s="35" t="s">
        <v>259</v>
      </c>
      <c r="D93" s="34"/>
      <c r="E93" s="6" t="s">
        <v>260</v>
      </c>
    </row>
    <row r="94" spans="1:6" ht="29" thickBot="1" x14ac:dyDescent="0.25">
      <c r="A94" s="4" t="s">
        <v>261</v>
      </c>
      <c r="B94" s="5">
        <v>3052</v>
      </c>
      <c r="C94" s="35" t="s">
        <v>262</v>
      </c>
      <c r="D94" s="34"/>
      <c r="E94" s="6" t="s">
        <v>263</v>
      </c>
    </row>
    <row r="95" spans="1:6" ht="17" thickBot="1" x14ac:dyDescent="0.25">
      <c r="A95" s="4" t="s">
        <v>264</v>
      </c>
      <c r="B95" s="5">
        <v>3053</v>
      </c>
      <c r="C95" s="39"/>
      <c r="D95" s="38" t="s">
        <v>115</v>
      </c>
      <c r="E95" s="9" t="s">
        <v>265</v>
      </c>
      <c r="F95" t="s">
        <v>679</v>
      </c>
    </row>
    <row r="96" spans="1:6" ht="17" thickBot="1" x14ac:dyDescent="0.25">
      <c r="A96" s="4" t="s">
        <v>266</v>
      </c>
      <c r="B96" s="5">
        <v>3054</v>
      </c>
      <c r="C96" s="42"/>
      <c r="D96" s="38" t="s">
        <v>115</v>
      </c>
      <c r="E96" s="9" t="s">
        <v>265</v>
      </c>
      <c r="F96" t="s">
        <v>679</v>
      </c>
    </row>
    <row r="97" spans="1:6" ht="17" thickBot="1" x14ac:dyDescent="0.25">
      <c r="A97" s="4" t="s">
        <v>267</v>
      </c>
      <c r="B97" s="5">
        <v>3055</v>
      </c>
      <c r="C97" s="42"/>
      <c r="D97" s="38" t="s">
        <v>115</v>
      </c>
      <c r="E97" s="9" t="s">
        <v>265</v>
      </c>
      <c r="F97" t="s">
        <v>679</v>
      </c>
    </row>
    <row r="98" spans="1:6" ht="17" thickBot="1" x14ac:dyDescent="0.25">
      <c r="A98" s="4" t="s">
        <v>268</v>
      </c>
      <c r="B98" s="5">
        <v>3056</v>
      </c>
      <c r="C98" s="42"/>
      <c r="D98" s="38" t="s">
        <v>115</v>
      </c>
      <c r="E98" s="9" t="s">
        <v>265</v>
      </c>
      <c r="F98" t="s">
        <v>679</v>
      </c>
    </row>
    <row r="99" spans="1:6" ht="17" thickBot="1" x14ac:dyDescent="0.25">
      <c r="A99" s="4" t="s">
        <v>269</v>
      </c>
      <c r="B99" s="5">
        <v>3057</v>
      </c>
      <c r="C99" s="42"/>
      <c r="D99" s="38" t="s">
        <v>115</v>
      </c>
      <c r="E99" s="9" t="s">
        <v>265</v>
      </c>
      <c r="F99" t="s">
        <v>679</v>
      </c>
    </row>
    <row r="100" spans="1:6" ht="17" thickBot="1" x14ac:dyDescent="0.25">
      <c r="A100" s="4" t="s">
        <v>270</v>
      </c>
      <c r="B100" s="5">
        <v>3058</v>
      </c>
      <c r="C100" s="42"/>
      <c r="D100" s="38" t="s">
        <v>115</v>
      </c>
      <c r="E100" s="9" t="s">
        <v>265</v>
      </c>
      <c r="F100" t="s">
        <v>679</v>
      </c>
    </row>
    <row r="101" spans="1:6" ht="17" thickBot="1" x14ac:dyDescent="0.25">
      <c r="A101" s="4" t="s">
        <v>271</v>
      </c>
      <c r="B101" s="5">
        <v>3059</v>
      </c>
      <c r="C101" s="42"/>
      <c r="D101" s="38" t="s">
        <v>115</v>
      </c>
      <c r="E101" s="9" t="s">
        <v>265</v>
      </c>
      <c r="F101" t="s">
        <v>679</v>
      </c>
    </row>
    <row r="102" spans="1:6" ht="17" thickBot="1" x14ac:dyDescent="0.25">
      <c r="A102" s="4" t="s">
        <v>272</v>
      </c>
      <c r="B102" s="5">
        <v>3060</v>
      </c>
      <c r="C102" s="42"/>
      <c r="D102" s="38" t="s">
        <v>115</v>
      </c>
      <c r="E102" s="9" t="s">
        <v>265</v>
      </c>
      <c r="F102" t="s">
        <v>679</v>
      </c>
    </row>
    <row r="103" spans="1:6" ht="17" thickBot="1" x14ac:dyDescent="0.25">
      <c r="A103" s="4" t="s">
        <v>273</v>
      </c>
      <c r="B103" s="5">
        <v>3061</v>
      </c>
      <c r="C103" s="42"/>
      <c r="D103" s="38" t="s">
        <v>115</v>
      </c>
      <c r="E103" s="9" t="s">
        <v>265</v>
      </c>
      <c r="F103" t="s">
        <v>679</v>
      </c>
    </row>
    <row r="104" spans="1:6" ht="17" thickBot="1" x14ac:dyDescent="0.25">
      <c r="A104" s="4" t="s">
        <v>274</v>
      </c>
      <c r="B104" s="5">
        <v>3062</v>
      </c>
      <c r="C104" s="42"/>
      <c r="D104" s="38" t="s">
        <v>115</v>
      </c>
      <c r="E104" s="9" t="s">
        <v>265</v>
      </c>
      <c r="F104" t="s">
        <v>679</v>
      </c>
    </row>
    <row r="105" spans="1:6" ht="17" thickBot="1" x14ac:dyDescent="0.25">
      <c r="A105" s="4" t="s">
        <v>275</v>
      </c>
      <c r="B105" s="5">
        <v>3063</v>
      </c>
      <c r="C105" s="42"/>
      <c r="D105" s="38" t="s">
        <v>115</v>
      </c>
      <c r="E105" s="9" t="s">
        <v>265</v>
      </c>
      <c r="F105" t="s">
        <v>679</v>
      </c>
    </row>
    <row r="106" spans="1:6" ht="17" thickBot="1" x14ac:dyDescent="0.25">
      <c r="A106" s="4" t="s">
        <v>276</v>
      </c>
      <c r="B106" s="5">
        <v>3064</v>
      </c>
      <c r="C106" s="42"/>
      <c r="D106" s="38" t="s">
        <v>115</v>
      </c>
      <c r="E106" s="9" t="s">
        <v>265</v>
      </c>
      <c r="F106" t="s">
        <v>679</v>
      </c>
    </row>
    <row r="107" spans="1:6" ht="17" thickBot="1" x14ac:dyDescent="0.25">
      <c r="A107" s="4" t="s">
        <v>277</v>
      </c>
      <c r="B107" s="5">
        <v>3065</v>
      </c>
      <c r="C107" s="42"/>
      <c r="D107" s="38" t="s">
        <v>115</v>
      </c>
      <c r="E107" s="9" t="s">
        <v>265</v>
      </c>
      <c r="F107" t="s">
        <v>679</v>
      </c>
    </row>
    <row r="108" spans="1:6" ht="17" thickBot="1" x14ac:dyDescent="0.25">
      <c r="A108" s="4" t="s">
        <v>278</v>
      </c>
      <c r="B108" s="5">
        <v>3066</v>
      </c>
      <c r="C108" s="41"/>
      <c r="D108" s="38" t="s">
        <v>115</v>
      </c>
      <c r="E108" s="9" t="s">
        <v>265</v>
      </c>
      <c r="F108" t="s">
        <v>679</v>
      </c>
    </row>
    <row r="109" spans="1:6" ht="29" thickBot="1" x14ac:dyDescent="0.25">
      <c r="A109" s="37" t="s">
        <v>279</v>
      </c>
      <c r="B109" s="38">
        <v>3067</v>
      </c>
      <c r="C109" s="39"/>
      <c r="D109" s="39"/>
      <c r="E109" s="9" t="s">
        <v>280</v>
      </c>
    </row>
    <row r="110" spans="1:6" ht="29" thickBot="1" x14ac:dyDescent="0.25">
      <c r="A110" s="37" t="s">
        <v>281</v>
      </c>
      <c r="B110" s="38">
        <v>3068</v>
      </c>
      <c r="C110" s="39"/>
      <c r="D110" s="39"/>
      <c r="E110" s="9" t="s">
        <v>282</v>
      </c>
    </row>
    <row r="111" spans="1:6" ht="29" thickBot="1" x14ac:dyDescent="0.25">
      <c r="A111" s="37" t="s">
        <v>283</v>
      </c>
      <c r="B111" s="38">
        <v>3069</v>
      </c>
      <c r="C111" s="39"/>
      <c r="D111" s="39"/>
      <c r="E111" s="9" t="s">
        <v>284</v>
      </c>
    </row>
    <row r="112" spans="1:6" ht="28" x14ac:dyDescent="0.2">
      <c r="A112" s="37" t="s">
        <v>285</v>
      </c>
      <c r="B112" s="38">
        <v>3070</v>
      </c>
      <c r="C112" s="39"/>
      <c r="D112" s="39"/>
      <c r="E112" s="9" t="s">
        <v>286</v>
      </c>
    </row>
    <row r="113" spans="1:6" ht="29" thickBot="1" x14ac:dyDescent="0.25">
      <c r="A113" s="4" t="s">
        <v>287</v>
      </c>
      <c r="B113" s="5">
        <v>3071</v>
      </c>
      <c r="C113" s="36"/>
      <c r="D113" s="5" t="s">
        <v>159</v>
      </c>
      <c r="E113" s="6" t="s">
        <v>288</v>
      </c>
    </row>
    <row r="114" spans="1:6" x14ac:dyDescent="0.2">
      <c r="A114" s="37" t="s">
        <v>289</v>
      </c>
      <c r="B114" s="38">
        <v>3072</v>
      </c>
      <c r="C114" s="39"/>
      <c r="D114" s="38" t="s">
        <v>159</v>
      </c>
      <c r="E114" s="9" t="s">
        <v>290</v>
      </c>
    </row>
    <row r="115" spans="1:6" ht="29" thickBot="1" x14ac:dyDescent="0.25">
      <c r="A115" s="4" t="s">
        <v>291</v>
      </c>
      <c r="B115" s="5">
        <v>3073</v>
      </c>
      <c r="C115" s="36"/>
      <c r="D115" s="5" t="s">
        <v>159</v>
      </c>
      <c r="E115" s="6" t="s">
        <v>292</v>
      </c>
    </row>
    <row r="116" spans="1:6" ht="29" thickBot="1" x14ac:dyDescent="0.25">
      <c r="A116" s="4" t="s">
        <v>293</v>
      </c>
      <c r="B116" s="5">
        <v>3074</v>
      </c>
      <c r="C116" s="36"/>
      <c r="D116" s="5" t="s">
        <v>159</v>
      </c>
      <c r="E116" s="6" t="s">
        <v>294</v>
      </c>
    </row>
    <row r="117" spans="1:6" ht="28" x14ac:dyDescent="0.2">
      <c r="A117" s="37" t="s">
        <v>295</v>
      </c>
      <c r="B117" s="38">
        <v>3075</v>
      </c>
      <c r="C117" s="39"/>
      <c r="D117" s="39"/>
      <c r="E117" s="9" t="s">
        <v>296</v>
      </c>
    </row>
    <row r="118" spans="1:6" ht="29" thickBot="1" x14ac:dyDescent="0.25">
      <c r="A118" s="4" t="s">
        <v>297</v>
      </c>
      <c r="B118" s="5">
        <v>3100</v>
      </c>
      <c r="C118" s="35">
        <v>100</v>
      </c>
      <c r="D118" s="5" t="s">
        <v>159</v>
      </c>
      <c r="E118" s="6" t="s">
        <v>298</v>
      </c>
      <c r="F118" t="s">
        <v>688</v>
      </c>
    </row>
    <row r="119" spans="1:6" ht="29" thickBot="1" x14ac:dyDescent="0.25">
      <c r="A119" s="4" t="s">
        <v>299</v>
      </c>
      <c r="B119" s="5">
        <v>3101</v>
      </c>
      <c r="C119" s="34"/>
      <c r="D119" s="34"/>
      <c r="E119" s="6" t="s">
        <v>300</v>
      </c>
    </row>
    <row r="120" spans="1:6" x14ac:dyDescent="0.2">
      <c r="A120" s="37" t="s">
        <v>301</v>
      </c>
      <c r="B120" s="38">
        <v>3102</v>
      </c>
      <c r="C120" s="39"/>
      <c r="D120" s="39"/>
      <c r="E120" s="9" t="s">
        <v>302</v>
      </c>
      <c r="F120" t="s">
        <v>674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76C551-2FC4-EA45-9C73-58B16F8D87F5}">
          <x14:formula1>
            <xm:f>Capabilities!$C$2:$C$73</xm:f>
          </x14:formula1>
          <xm:sqref>F2:F120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1CC2-F078-8D44-8755-0F1DA83E178A}">
  <sheetPr codeName="Ark3"/>
  <dimension ref="A1:P169"/>
  <sheetViews>
    <sheetView tabSelected="1" workbookViewId="0">
      <selection activeCell="E2" sqref="E2"/>
    </sheetView>
  </sheetViews>
  <sheetFormatPr baseColWidth="10" defaultRowHeight="16" x14ac:dyDescent="0.2"/>
  <cols>
    <col min="1" max="1" width="18" customWidth="1"/>
    <col min="2" max="2" width="9" customWidth="1"/>
    <col min="3" max="3" width="8" customWidth="1"/>
    <col min="5" max="5" width="10.5" customWidth="1"/>
    <col min="6" max="6" width="19" customWidth="1"/>
    <col min="7" max="7" width="38.1640625" style="45" customWidth="1"/>
    <col min="8" max="9" width="10.83203125" style="45"/>
    <col min="10" max="11" width="10.83203125" customWidth="1"/>
    <col min="12" max="16" width="20.6640625" customWidth="1"/>
  </cols>
  <sheetData>
    <row r="1" spans="1:16" ht="20" customHeight="1" x14ac:dyDescent="0.2">
      <c r="A1" s="61" t="s">
        <v>0</v>
      </c>
      <c r="B1" s="61" t="s">
        <v>892</v>
      </c>
      <c r="C1" s="62" t="s">
        <v>901</v>
      </c>
      <c r="D1" s="63" t="s">
        <v>900</v>
      </c>
      <c r="E1" s="62" t="s">
        <v>887</v>
      </c>
      <c r="F1" s="62" t="s">
        <v>888</v>
      </c>
      <c r="G1" s="64" t="s">
        <v>897</v>
      </c>
      <c r="H1" s="65" t="s">
        <v>390</v>
      </c>
      <c r="I1" s="65" t="s">
        <v>628</v>
      </c>
      <c r="J1" s="72" t="s">
        <v>886</v>
      </c>
      <c r="K1" s="72" t="s">
        <v>898</v>
      </c>
      <c r="L1" s="66" t="s">
        <v>890</v>
      </c>
      <c r="M1" s="76" t="s">
        <v>893</v>
      </c>
      <c r="N1" s="76" t="s">
        <v>894</v>
      </c>
      <c r="O1" s="76" t="s">
        <v>895</v>
      </c>
      <c r="P1" s="76" t="s">
        <v>896</v>
      </c>
    </row>
    <row r="2" spans="1:16" ht="28" x14ac:dyDescent="0.2">
      <c r="A2" s="59" t="s">
        <v>303</v>
      </c>
      <c r="B2" s="73" t="str">
        <f>LOOKUP(Tabel2[[#This Row],[capability]],Tabel1[ID],Tabel1[Type])</f>
        <v>boolean</v>
      </c>
      <c r="C2" s="48">
        <v>50</v>
      </c>
      <c r="D2" s="49"/>
      <c r="E2" s="49"/>
      <c r="F2" s="47" t="s">
        <v>304</v>
      </c>
      <c r="G2" s="47" t="s">
        <v>304</v>
      </c>
      <c r="H2" s="46">
        <v>0</v>
      </c>
      <c r="I2" s="46">
        <v>255</v>
      </c>
      <c r="J2" s="73" t="s">
        <v>653</v>
      </c>
      <c r="K2" s="73" t="str">
        <f>LOOKUP(Tabel2[[#This Row],[capability]],Tabel1[ID],Tabel1[UI Component])</f>
        <v>toggle</v>
      </c>
      <c r="L2" s="60"/>
      <c r="M2" s="73" t="str">
        <f>LOOKUP(Tabel2[[#This Row],[capability]],Tabel1[ID],Tabel1[Getable])</f>
        <v>true</v>
      </c>
      <c r="N2" s="73" t="str">
        <f>LOOKUP(Tabel2[[#This Row],[capability]],Tabel1[ID],Tabel1[Setable])</f>
        <v>true</v>
      </c>
      <c r="O2" s="60"/>
      <c r="P2" s="73"/>
    </row>
    <row r="3" spans="1:16" x14ac:dyDescent="0.2">
      <c r="A3" s="59" t="s">
        <v>305</v>
      </c>
      <c r="B3" s="79" t="str">
        <f>LOOKUP(Tabel2[[#This Row],[capability]],Tabel1[ID],Tabel1[Type])</f>
        <v>boolean</v>
      </c>
      <c r="C3" s="48">
        <v>100</v>
      </c>
      <c r="D3" s="49"/>
      <c r="E3" s="49"/>
      <c r="F3" s="47" t="s">
        <v>306</v>
      </c>
      <c r="G3" s="47" t="s">
        <v>306</v>
      </c>
      <c r="H3" s="46"/>
      <c r="I3" s="46"/>
      <c r="J3" s="73" t="s">
        <v>653</v>
      </c>
      <c r="K3" s="73" t="str">
        <f>LOOKUP(Tabel2[[#This Row],[capability]],Tabel1[ID],Tabel1[UI Component])</f>
        <v>toggle</v>
      </c>
      <c r="L3" s="60"/>
      <c r="M3" s="77" t="str">
        <f>LOOKUP(Tabel2[[#This Row],[capability]],Tabel1[ID],Tabel1[Getable])</f>
        <v>true</v>
      </c>
      <c r="N3" s="77" t="str">
        <f>LOOKUP(Tabel2[[#This Row],[capability]],Tabel1[ID],Tabel1[Setable])</f>
        <v>true</v>
      </c>
      <c r="O3" s="60"/>
      <c r="P3" s="73"/>
    </row>
    <row r="4" spans="1:16" x14ac:dyDescent="0.2">
      <c r="A4" s="59" t="s">
        <v>307</v>
      </c>
      <c r="B4" s="79" t="str">
        <f>LOOKUP(Tabel2[[#This Row],[capability]],Tabel1[ID],Tabel1[Type])</f>
        <v>boolean</v>
      </c>
      <c r="C4" s="48">
        <v>101</v>
      </c>
      <c r="D4" s="49"/>
      <c r="E4" s="49"/>
      <c r="F4" s="47" t="s">
        <v>308</v>
      </c>
      <c r="G4" s="47" t="s">
        <v>308</v>
      </c>
      <c r="H4" s="46"/>
      <c r="I4" s="46"/>
      <c r="J4" s="73" t="s">
        <v>653</v>
      </c>
      <c r="K4" s="73" t="str">
        <f>LOOKUP(Tabel2[[#This Row],[capability]],Tabel1[ID],Tabel1[UI Component])</f>
        <v>toggle</v>
      </c>
      <c r="L4" s="60"/>
      <c r="M4" s="77" t="str">
        <f>LOOKUP(Tabel2[[#This Row],[capability]],Tabel1[ID],Tabel1[Getable])</f>
        <v>true</v>
      </c>
      <c r="N4" s="77" t="str">
        <f>LOOKUP(Tabel2[[#This Row],[capability]],Tabel1[ID],Tabel1[Setable])</f>
        <v>true</v>
      </c>
      <c r="O4" s="60"/>
      <c r="P4" s="73"/>
    </row>
    <row r="5" spans="1:16" x14ac:dyDescent="0.2">
      <c r="A5" s="59" t="s">
        <v>309</v>
      </c>
      <c r="B5" s="79" t="str">
        <f>LOOKUP(Tabel2[[#This Row],[capability]],Tabel1[ID],Tabel1[Type])</f>
        <v>boolean</v>
      </c>
      <c r="C5" s="48">
        <v>102</v>
      </c>
      <c r="D5" s="49"/>
      <c r="E5" s="49"/>
      <c r="F5" s="47" t="s">
        <v>310</v>
      </c>
      <c r="G5" s="47" t="s">
        <v>310</v>
      </c>
      <c r="H5" s="46"/>
      <c r="I5" s="46"/>
      <c r="J5" s="73" t="s">
        <v>653</v>
      </c>
      <c r="K5" s="73" t="str">
        <f>LOOKUP(Tabel2[[#This Row],[capability]],Tabel1[ID],Tabel1[UI Component])</f>
        <v>toggle</v>
      </c>
      <c r="L5" s="60"/>
      <c r="M5" s="77" t="str">
        <f>LOOKUP(Tabel2[[#This Row],[capability]],Tabel1[ID],Tabel1[Getable])</f>
        <v>true</v>
      </c>
      <c r="N5" s="77" t="str">
        <f>LOOKUP(Tabel2[[#This Row],[capability]],Tabel1[ID],Tabel1[Setable])</f>
        <v>true</v>
      </c>
      <c r="O5" s="60"/>
      <c r="P5" s="73"/>
    </row>
    <row r="6" spans="1:16" x14ac:dyDescent="0.2">
      <c r="A6" s="59" t="s">
        <v>311</v>
      </c>
      <c r="B6" s="79" t="str">
        <f>LOOKUP(Tabel2[[#This Row],[capability]],Tabel1[ID],Tabel1[Type])</f>
        <v>boolean</v>
      </c>
      <c r="C6" s="48">
        <v>103</v>
      </c>
      <c r="D6" s="49"/>
      <c r="E6" s="49"/>
      <c r="F6" s="47" t="s">
        <v>312</v>
      </c>
      <c r="G6" s="47" t="s">
        <v>312</v>
      </c>
      <c r="H6" s="46"/>
      <c r="I6" s="46"/>
      <c r="J6" s="73" t="s">
        <v>653</v>
      </c>
      <c r="K6" s="73" t="str">
        <f>LOOKUP(Tabel2[[#This Row],[capability]],Tabel1[ID],Tabel1[UI Component])</f>
        <v>toggle</v>
      </c>
      <c r="L6" s="60"/>
      <c r="M6" s="77" t="str">
        <f>LOOKUP(Tabel2[[#This Row],[capability]],Tabel1[ID],Tabel1[Getable])</f>
        <v>true</v>
      </c>
      <c r="N6" s="77" t="str">
        <f>LOOKUP(Tabel2[[#This Row],[capability]],Tabel1[ID],Tabel1[Setable])</f>
        <v>true</v>
      </c>
      <c r="O6" s="60"/>
      <c r="P6" s="73"/>
    </row>
    <row r="7" spans="1:16" x14ac:dyDescent="0.2">
      <c r="A7" s="59" t="s">
        <v>313</v>
      </c>
      <c r="B7" s="79" t="str">
        <f>LOOKUP(Tabel2[[#This Row],[capability]],Tabel1[ID],Tabel1[Type])</f>
        <v>boolean</v>
      </c>
      <c r="C7" s="48">
        <v>104</v>
      </c>
      <c r="D7" s="49"/>
      <c r="E7" s="49"/>
      <c r="F7" s="47" t="s">
        <v>314</v>
      </c>
      <c r="G7" s="47" t="s">
        <v>314</v>
      </c>
      <c r="H7" s="46"/>
      <c r="I7" s="46"/>
      <c r="J7" s="73" t="s">
        <v>653</v>
      </c>
      <c r="K7" s="73" t="str">
        <f>LOOKUP(Tabel2[[#This Row],[capability]],Tabel1[ID],Tabel1[UI Component])</f>
        <v>toggle</v>
      </c>
      <c r="L7" s="60"/>
      <c r="M7" s="77" t="str">
        <f>LOOKUP(Tabel2[[#This Row],[capability]],Tabel1[ID],Tabel1[Getable])</f>
        <v>true</v>
      </c>
      <c r="N7" s="77" t="str">
        <f>LOOKUP(Tabel2[[#This Row],[capability]],Tabel1[ID],Tabel1[Setable])</f>
        <v>true</v>
      </c>
      <c r="O7" s="60"/>
      <c r="P7" s="73"/>
    </row>
    <row r="8" spans="1:16" x14ac:dyDescent="0.2">
      <c r="A8" s="59" t="s">
        <v>315</v>
      </c>
      <c r="B8" s="79" t="str">
        <f>LOOKUP(Tabel2[[#This Row],[capability]],Tabel1[ID],Tabel1[Type])</f>
        <v>boolean</v>
      </c>
      <c r="C8" s="48">
        <v>105</v>
      </c>
      <c r="D8" s="49"/>
      <c r="E8" s="49"/>
      <c r="F8" s="47" t="s">
        <v>316</v>
      </c>
      <c r="G8" s="47" t="s">
        <v>316</v>
      </c>
      <c r="H8" s="46"/>
      <c r="I8" s="46"/>
      <c r="J8" s="73" t="s">
        <v>653</v>
      </c>
      <c r="K8" s="73" t="str">
        <f>LOOKUP(Tabel2[[#This Row],[capability]],Tabel1[ID],Tabel1[UI Component])</f>
        <v>toggle</v>
      </c>
      <c r="L8" s="60"/>
      <c r="M8" s="77" t="str">
        <f>LOOKUP(Tabel2[[#This Row],[capability]],Tabel1[ID],Tabel1[Getable])</f>
        <v>true</v>
      </c>
      <c r="N8" s="77" t="str">
        <f>LOOKUP(Tabel2[[#This Row],[capability]],Tabel1[ID],Tabel1[Setable])</f>
        <v>true</v>
      </c>
      <c r="O8" s="60"/>
      <c r="P8" s="73"/>
    </row>
    <row r="9" spans="1:16" x14ac:dyDescent="0.2">
      <c r="A9" s="59" t="s">
        <v>317</v>
      </c>
      <c r="B9" s="79" t="str">
        <f>LOOKUP(Tabel2[[#This Row],[capability]],Tabel1[ID],Tabel1[Type])</f>
        <v>boolean</v>
      </c>
      <c r="C9" s="48">
        <v>106</v>
      </c>
      <c r="D9" s="49"/>
      <c r="E9" s="49"/>
      <c r="F9" s="47" t="s">
        <v>611</v>
      </c>
      <c r="G9" s="47" t="s">
        <v>611</v>
      </c>
      <c r="H9" s="46"/>
      <c r="I9" s="46"/>
      <c r="J9" s="73" t="s">
        <v>653</v>
      </c>
      <c r="K9" s="73" t="str">
        <f>LOOKUP(Tabel2[[#This Row],[capability]],Tabel1[ID],Tabel1[UI Component])</f>
        <v>toggle</v>
      </c>
      <c r="L9" s="60"/>
      <c r="M9" s="77" t="str">
        <f>LOOKUP(Tabel2[[#This Row],[capability]],Tabel1[ID],Tabel1[Getable])</f>
        <v>true</v>
      </c>
      <c r="N9" s="77" t="str">
        <f>LOOKUP(Tabel2[[#This Row],[capability]],Tabel1[ID],Tabel1[Setable])</f>
        <v>true</v>
      </c>
      <c r="O9" s="60"/>
      <c r="P9" s="73"/>
    </row>
    <row r="10" spans="1:16" x14ac:dyDescent="0.2">
      <c r="A10" s="59" t="s">
        <v>318</v>
      </c>
      <c r="B10" s="79" t="str">
        <f>LOOKUP(Tabel2[[#This Row],[capability]],Tabel1[ID],Tabel1[Type])</f>
        <v>boolean</v>
      </c>
      <c r="C10" s="48">
        <v>107</v>
      </c>
      <c r="D10" s="49"/>
      <c r="E10" s="49"/>
      <c r="F10" s="47" t="s">
        <v>612</v>
      </c>
      <c r="G10" s="47" t="s">
        <v>612</v>
      </c>
      <c r="H10" s="46"/>
      <c r="I10" s="46"/>
      <c r="J10" s="73" t="s">
        <v>653</v>
      </c>
      <c r="K10" s="73" t="str">
        <f>LOOKUP(Tabel2[[#This Row],[capability]],Tabel1[ID],Tabel1[UI Component])</f>
        <v>toggle</v>
      </c>
      <c r="L10" s="60"/>
      <c r="M10" s="77" t="str">
        <f>LOOKUP(Tabel2[[#This Row],[capability]],Tabel1[ID],Tabel1[Getable])</f>
        <v>true</v>
      </c>
      <c r="N10" s="77" t="str">
        <f>LOOKUP(Tabel2[[#This Row],[capability]],Tabel1[ID],Tabel1[Setable])</f>
        <v>true</v>
      </c>
      <c r="O10" s="60"/>
      <c r="P10" s="73"/>
    </row>
    <row r="11" spans="1:16" x14ac:dyDescent="0.2">
      <c r="A11" s="59" t="s">
        <v>319</v>
      </c>
      <c r="B11" s="79" t="str">
        <f>LOOKUP(Tabel2[[#This Row],[capability]],Tabel1[ID],Tabel1[Type])</f>
        <v>boolean</v>
      </c>
      <c r="C11" s="48">
        <v>108</v>
      </c>
      <c r="D11" s="49"/>
      <c r="E11" s="49"/>
      <c r="F11" s="47" t="s">
        <v>613</v>
      </c>
      <c r="G11" s="47" t="s">
        <v>613</v>
      </c>
      <c r="H11" s="46"/>
      <c r="I11" s="46"/>
      <c r="J11" s="73" t="s">
        <v>653</v>
      </c>
      <c r="K11" s="73" t="str">
        <f>LOOKUP(Tabel2[[#This Row],[capability]],Tabel1[ID],Tabel1[UI Component])</f>
        <v>toggle</v>
      </c>
      <c r="L11" s="60"/>
      <c r="M11" s="77" t="str">
        <f>LOOKUP(Tabel2[[#This Row],[capability]],Tabel1[ID],Tabel1[Getable])</f>
        <v>true</v>
      </c>
      <c r="N11" s="77" t="str">
        <f>LOOKUP(Tabel2[[#This Row],[capability]],Tabel1[ID],Tabel1[Setable])</f>
        <v>true</v>
      </c>
      <c r="O11" s="60"/>
      <c r="P11" s="73"/>
    </row>
    <row r="12" spans="1:16" x14ac:dyDescent="0.2">
      <c r="A12" s="59" t="s">
        <v>320</v>
      </c>
      <c r="B12" s="79" t="str">
        <f>LOOKUP(Tabel2[[#This Row],[capability]],Tabel1[ID],Tabel1[Type])</f>
        <v>boolean</v>
      </c>
      <c r="C12" s="48">
        <v>109</v>
      </c>
      <c r="D12" s="49"/>
      <c r="E12" s="49"/>
      <c r="F12" s="47" t="s">
        <v>27</v>
      </c>
      <c r="G12" s="47" t="s">
        <v>27</v>
      </c>
      <c r="H12" s="46"/>
      <c r="I12" s="46"/>
      <c r="J12" s="73" t="s">
        <v>653</v>
      </c>
      <c r="K12" s="73" t="str">
        <f>LOOKUP(Tabel2[[#This Row],[capability]],Tabel1[ID],Tabel1[UI Component])</f>
        <v>toggle</v>
      </c>
      <c r="L12" s="60"/>
      <c r="M12" s="77" t="str">
        <f>LOOKUP(Tabel2[[#This Row],[capability]],Tabel1[ID],Tabel1[Getable])</f>
        <v>true</v>
      </c>
      <c r="N12" s="77" t="str">
        <f>LOOKUP(Tabel2[[#This Row],[capability]],Tabel1[ID],Tabel1[Setable])</f>
        <v>true</v>
      </c>
      <c r="O12" s="60"/>
      <c r="P12" s="73"/>
    </row>
    <row r="13" spans="1:16" x14ac:dyDescent="0.2">
      <c r="A13" s="59" t="s">
        <v>321</v>
      </c>
      <c r="B13" s="79" t="str">
        <f>LOOKUP(Tabel2[[#This Row],[capability]],Tabel1[ID],Tabel1[Type])</f>
        <v>boolean</v>
      </c>
      <c r="C13" s="48">
        <v>110</v>
      </c>
      <c r="D13" s="49"/>
      <c r="E13" s="49"/>
      <c r="F13" s="47" t="s">
        <v>322</v>
      </c>
      <c r="G13" s="47" t="s">
        <v>322</v>
      </c>
      <c r="H13" s="46"/>
      <c r="I13" s="46"/>
      <c r="J13" s="73" t="s">
        <v>653</v>
      </c>
      <c r="K13" s="73" t="str">
        <f>LOOKUP(Tabel2[[#This Row],[capability]],Tabel1[ID],Tabel1[UI Component])</f>
        <v>toggle</v>
      </c>
      <c r="L13" s="60"/>
      <c r="M13" s="77" t="str">
        <f>LOOKUP(Tabel2[[#This Row],[capability]],Tabel1[ID],Tabel1[Getable])</f>
        <v>true</v>
      </c>
      <c r="N13" s="77" t="str">
        <f>LOOKUP(Tabel2[[#This Row],[capability]],Tabel1[ID],Tabel1[Setable])</f>
        <v>true</v>
      </c>
      <c r="O13" s="60"/>
      <c r="P13" s="73"/>
    </row>
    <row r="14" spans="1:16" x14ac:dyDescent="0.2">
      <c r="A14" s="59" t="s">
        <v>323</v>
      </c>
      <c r="B14" s="79" t="str">
        <f>LOOKUP(Tabel2[[#This Row],[capability]],Tabel1[ID],Tabel1[Type])</f>
        <v>boolean</v>
      </c>
      <c r="C14" s="48">
        <v>111</v>
      </c>
      <c r="D14" s="49"/>
      <c r="E14" s="49"/>
      <c r="F14" s="47" t="s">
        <v>324</v>
      </c>
      <c r="G14" s="47" t="s">
        <v>324</v>
      </c>
      <c r="H14" s="46"/>
      <c r="I14" s="46"/>
      <c r="J14" s="73" t="s">
        <v>653</v>
      </c>
      <c r="K14" s="73" t="str">
        <f>LOOKUP(Tabel2[[#This Row],[capability]],Tabel1[ID],Tabel1[UI Component])</f>
        <v>toggle</v>
      </c>
      <c r="L14" s="60"/>
      <c r="M14" s="77" t="str">
        <f>LOOKUP(Tabel2[[#This Row],[capability]],Tabel1[ID],Tabel1[Getable])</f>
        <v>true</v>
      </c>
      <c r="N14" s="77" t="str">
        <f>LOOKUP(Tabel2[[#This Row],[capability]],Tabel1[ID],Tabel1[Setable])</f>
        <v>true</v>
      </c>
      <c r="O14" s="60"/>
      <c r="P14" s="73"/>
    </row>
    <row r="15" spans="1:16" x14ac:dyDescent="0.2">
      <c r="A15" s="59" t="s">
        <v>325</v>
      </c>
      <c r="B15" s="79" t="str">
        <f>LOOKUP(Tabel2[[#This Row],[capability]],Tabel1[ID],Tabel1[Type])</f>
        <v>boolean</v>
      </c>
      <c r="C15" s="48">
        <v>112</v>
      </c>
      <c r="D15" s="49"/>
      <c r="E15" s="49"/>
      <c r="F15" s="47" t="s">
        <v>326</v>
      </c>
      <c r="G15" s="47" t="s">
        <v>326</v>
      </c>
      <c r="H15" s="46"/>
      <c r="I15" s="46"/>
      <c r="J15" s="73" t="s">
        <v>653</v>
      </c>
      <c r="K15" s="73" t="str">
        <f>LOOKUP(Tabel2[[#This Row],[capability]],Tabel1[ID],Tabel1[UI Component])</f>
        <v>toggle</v>
      </c>
      <c r="L15" s="60"/>
      <c r="M15" s="77" t="str">
        <f>LOOKUP(Tabel2[[#This Row],[capability]],Tabel1[ID],Tabel1[Getable])</f>
        <v>true</v>
      </c>
      <c r="N15" s="77" t="str">
        <f>LOOKUP(Tabel2[[#This Row],[capability]],Tabel1[ID],Tabel1[Setable])</f>
        <v>true</v>
      </c>
      <c r="O15" s="60"/>
      <c r="P15" s="73"/>
    </row>
    <row r="16" spans="1:16" x14ac:dyDescent="0.2">
      <c r="A16" s="59" t="s">
        <v>327</v>
      </c>
      <c r="B16" s="79" t="str">
        <f>LOOKUP(Tabel2[[#This Row],[capability]],Tabel1[ID],Tabel1[Type])</f>
        <v>boolean</v>
      </c>
      <c r="C16" s="48">
        <v>113</v>
      </c>
      <c r="D16" s="49"/>
      <c r="E16" s="49"/>
      <c r="F16" s="47" t="s">
        <v>328</v>
      </c>
      <c r="G16" s="47" t="s">
        <v>328</v>
      </c>
      <c r="H16" s="46"/>
      <c r="I16" s="46"/>
      <c r="J16" s="73" t="s">
        <v>653</v>
      </c>
      <c r="K16" s="73" t="str">
        <f>LOOKUP(Tabel2[[#This Row],[capability]],Tabel1[ID],Tabel1[UI Component])</f>
        <v>toggle</v>
      </c>
      <c r="L16" s="60"/>
      <c r="M16" s="77" t="str">
        <f>LOOKUP(Tabel2[[#This Row],[capability]],Tabel1[ID],Tabel1[Getable])</f>
        <v>true</v>
      </c>
      <c r="N16" s="77" t="str">
        <f>LOOKUP(Tabel2[[#This Row],[capability]],Tabel1[ID],Tabel1[Setable])</f>
        <v>true</v>
      </c>
      <c r="O16" s="60"/>
      <c r="P16" s="73"/>
    </row>
    <row r="17" spans="1:16" x14ac:dyDescent="0.2">
      <c r="A17" s="59" t="s">
        <v>329</v>
      </c>
      <c r="B17" s="79" t="str">
        <f>LOOKUP(Tabel2[[#This Row],[capability]],Tabel1[ID],Tabel1[Type])</f>
        <v>boolean</v>
      </c>
      <c r="C17" s="48">
        <v>114</v>
      </c>
      <c r="D17" s="49"/>
      <c r="E17" s="49"/>
      <c r="F17" s="47" t="s">
        <v>330</v>
      </c>
      <c r="G17" s="47" t="s">
        <v>330</v>
      </c>
      <c r="H17" s="46"/>
      <c r="I17" s="46"/>
      <c r="J17" s="73" t="s">
        <v>653</v>
      </c>
      <c r="K17" s="73" t="str">
        <f>LOOKUP(Tabel2[[#This Row],[capability]],Tabel1[ID],Tabel1[UI Component])</f>
        <v>toggle</v>
      </c>
      <c r="L17" s="60"/>
      <c r="M17" s="77" t="str">
        <f>LOOKUP(Tabel2[[#This Row],[capability]],Tabel1[ID],Tabel1[Getable])</f>
        <v>true</v>
      </c>
      <c r="N17" s="77" t="str">
        <f>LOOKUP(Tabel2[[#This Row],[capability]],Tabel1[ID],Tabel1[Setable])</f>
        <v>true</v>
      </c>
      <c r="O17" s="60"/>
      <c r="P17" s="73"/>
    </row>
    <row r="18" spans="1:16" x14ac:dyDescent="0.2">
      <c r="A18" s="59" t="s">
        <v>331</v>
      </c>
      <c r="B18" s="79" t="str">
        <f>LOOKUP(Tabel2[[#This Row],[capability]],Tabel1[ID],Tabel1[Type])</f>
        <v>boolean</v>
      </c>
      <c r="C18" s="48">
        <v>115</v>
      </c>
      <c r="D18" s="49"/>
      <c r="E18" s="49"/>
      <c r="F18" s="47" t="s">
        <v>332</v>
      </c>
      <c r="G18" s="47" t="s">
        <v>332</v>
      </c>
      <c r="H18" s="46"/>
      <c r="I18" s="46"/>
      <c r="J18" s="73" t="s">
        <v>653</v>
      </c>
      <c r="K18" s="73" t="str">
        <f>LOOKUP(Tabel2[[#This Row],[capability]],Tabel1[ID],Tabel1[UI Component])</f>
        <v>toggle</v>
      </c>
      <c r="L18" s="60"/>
      <c r="M18" s="77" t="str">
        <f>LOOKUP(Tabel2[[#This Row],[capability]],Tabel1[ID],Tabel1[Getable])</f>
        <v>true</v>
      </c>
      <c r="N18" s="77" t="str">
        <f>LOOKUP(Tabel2[[#This Row],[capability]],Tabel1[ID],Tabel1[Setable])</f>
        <v>true</v>
      </c>
      <c r="O18" s="60"/>
      <c r="P18" s="73"/>
    </row>
    <row r="19" spans="1:16" x14ac:dyDescent="0.2">
      <c r="A19" s="59" t="s">
        <v>333</v>
      </c>
      <c r="B19" s="79" t="str">
        <f>LOOKUP(Tabel2[[#This Row],[capability]],Tabel1[ID],Tabel1[Type])</f>
        <v>boolean</v>
      </c>
      <c r="C19" s="48">
        <v>116</v>
      </c>
      <c r="D19" s="49"/>
      <c r="E19" s="49"/>
      <c r="F19" s="47" t="s">
        <v>334</v>
      </c>
      <c r="G19" s="47" t="s">
        <v>334</v>
      </c>
      <c r="H19" s="46"/>
      <c r="I19" s="46"/>
      <c r="J19" s="73" t="s">
        <v>653</v>
      </c>
      <c r="K19" s="73" t="str">
        <f>LOOKUP(Tabel2[[#This Row],[capability]],Tabel1[ID],Tabel1[UI Component])</f>
        <v>toggle</v>
      </c>
      <c r="L19" s="60"/>
      <c r="M19" s="77" t="str">
        <f>LOOKUP(Tabel2[[#This Row],[capability]],Tabel1[ID],Tabel1[Getable])</f>
        <v>true</v>
      </c>
      <c r="N19" s="77" t="str">
        <f>LOOKUP(Tabel2[[#This Row],[capability]],Tabel1[ID],Tabel1[Setable])</f>
        <v>true</v>
      </c>
      <c r="O19" s="60"/>
      <c r="P19" s="73"/>
    </row>
    <row r="20" spans="1:16" x14ac:dyDescent="0.2">
      <c r="A20" s="59" t="s">
        <v>335</v>
      </c>
      <c r="B20" s="79" t="str">
        <f>LOOKUP(Tabel2[[#This Row],[capability]],Tabel1[ID],Tabel1[Type])</f>
        <v>boolean</v>
      </c>
      <c r="C20" s="48">
        <v>117</v>
      </c>
      <c r="D20" s="49"/>
      <c r="E20" s="49"/>
      <c r="F20" s="47" t="s">
        <v>336</v>
      </c>
      <c r="G20" s="47" t="s">
        <v>336</v>
      </c>
      <c r="H20" s="46"/>
      <c r="I20" s="46"/>
      <c r="J20" s="73" t="s">
        <v>653</v>
      </c>
      <c r="K20" s="73" t="str">
        <f>LOOKUP(Tabel2[[#This Row],[capability]],Tabel1[ID],Tabel1[UI Component])</f>
        <v>toggle</v>
      </c>
      <c r="L20" s="60"/>
      <c r="M20" s="77" t="str">
        <f>LOOKUP(Tabel2[[#This Row],[capability]],Tabel1[ID],Tabel1[Getable])</f>
        <v>true</v>
      </c>
      <c r="N20" s="77" t="str">
        <f>LOOKUP(Tabel2[[#This Row],[capability]],Tabel1[ID],Tabel1[Setable])</f>
        <v>true</v>
      </c>
      <c r="O20" s="60"/>
      <c r="P20" s="73"/>
    </row>
    <row r="21" spans="1:16" x14ac:dyDescent="0.2">
      <c r="A21" s="59" t="s">
        <v>337</v>
      </c>
      <c r="B21" s="79" t="str">
        <f>LOOKUP(Tabel2[[#This Row],[capability]],Tabel1[ID],Tabel1[Type])</f>
        <v>boolean</v>
      </c>
      <c r="C21" s="48">
        <v>118</v>
      </c>
      <c r="D21" s="49"/>
      <c r="E21" s="49"/>
      <c r="F21" s="47" t="s">
        <v>338</v>
      </c>
      <c r="G21" s="47" t="s">
        <v>338</v>
      </c>
      <c r="H21" s="46"/>
      <c r="I21" s="46"/>
      <c r="J21" s="73" t="s">
        <v>653</v>
      </c>
      <c r="K21" s="73" t="str">
        <f>LOOKUP(Tabel2[[#This Row],[capability]],Tabel1[ID],Tabel1[UI Component])</f>
        <v>toggle</v>
      </c>
      <c r="L21" s="60"/>
      <c r="M21" s="77" t="str">
        <f>LOOKUP(Tabel2[[#This Row],[capability]],Tabel1[ID],Tabel1[Getable])</f>
        <v>true</v>
      </c>
      <c r="N21" s="77" t="str">
        <f>LOOKUP(Tabel2[[#This Row],[capability]],Tabel1[ID],Tabel1[Setable])</f>
        <v>true</v>
      </c>
      <c r="O21" s="60"/>
      <c r="P21" s="73"/>
    </row>
    <row r="22" spans="1:16" x14ac:dyDescent="0.2">
      <c r="A22" s="59" t="s">
        <v>339</v>
      </c>
      <c r="B22" s="79" t="str">
        <f>LOOKUP(Tabel2[[#This Row],[capability]],Tabel1[ID],Tabel1[Type])</f>
        <v>boolean</v>
      </c>
      <c r="C22" s="48">
        <v>119</v>
      </c>
      <c r="D22" s="49"/>
      <c r="E22" s="49"/>
      <c r="F22" s="47" t="s">
        <v>614</v>
      </c>
      <c r="G22" s="47" t="s">
        <v>614</v>
      </c>
      <c r="H22" s="46"/>
      <c r="I22" s="46"/>
      <c r="J22" s="73" t="s">
        <v>653</v>
      </c>
      <c r="K22" s="73" t="str">
        <f>LOOKUP(Tabel2[[#This Row],[capability]],Tabel1[ID],Tabel1[UI Component])</f>
        <v>toggle</v>
      </c>
      <c r="L22" s="60"/>
      <c r="M22" s="77" t="str">
        <f>LOOKUP(Tabel2[[#This Row],[capability]],Tabel1[ID],Tabel1[Getable])</f>
        <v>true</v>
      </c>
      <c r="N22" s="77" t="str">
        <f>LOOKUP(Tabel2[[#This Row],[capability]],Tabel1[ID],Tabel1[Setable])</f>
        <v>true</v>
      </c>
      <c r="O22" s="60"/>
      <c r="P22" s="73"/>
    </row>
    <row r="23" spans="1:16" x14ac:dyDescent="0.2">
      <c r="A23" s="59" t="s">
        <v>340</v>
      </c>
      <c r="B23" s="79" t="str">
        <f>LOOKUP(Tabel2[[#This Row],[capability]],Tabel1[ID],Tabel1[Type])</f>
        <v>boolean</v>
      </c>
      <c r="C23" s="48">
        <v>120</v>
      </c>
      <c r="D23" s="49"/>
      <c r="E23" s="49"/>
      <c r="F23" s="47" t="s">
        <v>616</v>
      </c>
      <c r="G23" s="47" t="s">
        <v>616</v>
      </c>
      <c r="H23" s="46"/>
      <c r="I23" s="46"/>
      <c r="J23" s="73" t="s">
        <v>653</v>
      </c>
      <c r="K23" s="73" t="str">
        <f>LOOKUP(Tabel2[[#This Row],[capability]],Tabel1[ID],Tabel1[UI Component])</f>
        <v>toggle</v>
      </c>
      <c r="L23" s="60"/>
      <c r="M23" s="77" t="str">
        <f>LOOKUP(Tabel2[[#This Row],[capability]],Tabel1[ID],Tabel1[Getable])</f>
        <v>true</v>
      </c>
      <c r="N23" s="77" t="str">
        <f>LOOKUP(Tabel2[[#This Row],[capability]],Tabel1[ID],Tabel1[Setable])</f>
        <v>true</v>
      </c>
      <c r="O23" s="60"/>
      <c r="P23" s="73"/>
    </row>
    <row r="24" spans="1:16" x14ac:dyDescent="0.2">
      <c r="A24" s="59" t="s">
        <v>341</v>
      </c>
      <c r="B24" s="79" t="str">
        <f>LOOKUP(Tabel2[[#This Row],[capability]],Tabel1[ID],Tabel1[Type])</f>
        <v>boolean</v>
      </c>
      <c r="C24" s="48">
        <v>121</v>
      </c>
      <c r="D24" s="49"/>
      <c r="E24" s="49"/>
      <c r="F24" s="47" t="s">
        <v>615</v>
      </c>
      <c r="G24" s="47" t="s">
        <v>615</v>
      </c>
      <c r="H24" s="46"/>
      <c r="I24" s="46"/>
      <c r="J24" s="73" t="s">
        <v>653</v>
      </c>
      <c r="K24" s="73" t="str">
        <f>LOOKUP(Tabel2[[#This Row],[capability]],Tabel1[ID],Tabel1[UI Component])</f>
        <v>toggle</v>
      </c>
      <c r="L24" s="60"/>
      <c r="M24" s="77" t="str">
        <f>LOOKUP(Tabel2[[#This Row],[capability]],Tabel1[ID],Tabel1[Getable])</f>
        <v>true</v>
      </c>
      <c r="N24" s="77" t="str">
        <f>LOOKUP(Tabel2[[#This Row],[capability]],Tabel1[ID],Tabel1[Setable])</f>
        <v>true</v>
      </c>
      <c r="O24" s="60"/>
      <c r="P24" s="73"/>
    </row>
    <row r="25" spans="1:16" x14ac:dyDescent="0.2">
      <c r="A25" s="59" t="s">
        <v>342</v>
      </c>
      <c r="B25" s="79" t="str">
        <f>LOOKUP(Tabel2[[#This Row],[capability]],Tabel1[ID],Tabel1[Type])</f>
        <v>boolean</v>
      </c>
      <c r="C25" s="48">
        <v>122</v>
      </c>
      <c r="D25" s="49"/>
      <c r="E25" s="49"/>
      <c r="F25" s="47" t="s">
        <v>343</v>
      </c>
      <c r="G25" s="47" t="s">
        <v>343</v>
      </c>
      <c r="H25" s="46"/>
      <c r="I25" s="46"/>
      <c r="J25" s="73" t="s">
        <v>653</v>
      </c>
      <c r="K25" s="73" t="str">
        <f>LOOKUP(Tabel2[[#This Row],[capability]],Tabel1[ID],Tabel1[UI Component])</f>
        <v>toggle</v>
      </c>
      <c r="L25" s="60"/>
      <c r="M25" s="77" t="str">
        <f>LOOKUP(Tabel2[[#This Row],[capability]],Tabel1[ID],Tabel1[Getable])</f>
        <v>true</v>
      </c>
      <c r="N25" s="77" t="str">
        <f>LOOKUP(Tabel2[[#This Row],[capability]],Tabel1[ID],Tabel1[Setable])</f>
        <v>true</v>
      </c>
      <c r="O25" s="60"/>
      <c r="P25" s="73"/>
    </row>
    <row r="26" spans="1:16" x14ac:dyDescent="0.2">
      <c r="A26" s="59" t="s">
        <v>344</v>
      </c>
      <c r="B26" s="79" t="str">
        <f>LOOKUP(Tabel2[[#This Row],[capability]],Tabel1[ID],Tabel1[Type])</f>
        <v>boolean</v>
      </c>
      <c r="C26" s="48">
        <v>123</v>
      </c>
      <c r="D26" s="49"/>
      <c r="E26" s="49"/>
      <c r="F26" s="47" t="s">
        <v>345</v>
      </c>
      <c r="G26" s="47" t="s">
        <v>345</v>
      </c>
      <c r="H26" s="46"/>
      <c r="I26" s="46"/>
      <c r="J26" s="73" t="s">
        <v>653</v>
      </c>
      <c r="K26" s="73" t="str">
        <f>LOOKUP(Tabel2[[#This Row],[capability]],Tabel1[ID],Tabel1[UI Component])</f>
        <v>toggle</v>
      </c>
      <c r="L26" s="60"/>
      <c r="M26" s="77" t="str">
        <f>LOOKUP(Tabel2[[#This Row],[capability]],Tabel1[ID],Tabel1[Getable])</f>
        <v>true</v>
      </c>
      <c r="N26" s="77" t="str">
        <f>LOOKUP(Tabel2[[#This Row],[capability]],Tabel1[ID],Tabel1[Setable])</f>
        <v>true</v>
      </c>
      <c r="O26" s="60"/>
      <c r="P26" s="73"/>
    </row>
    <row r="27" spans="1:16" x14ac:dyDescent="0.2">
      <c r="A27" s="59" t="s">
        <v>346</v>
      </c>
      <c r="B27" s="79" t="str">
        <f>LOOKUP(Tabel2[[#This Row],[capability]],Tabel1[ID],Tabel1[Type])</f>
        <v>boolean</v>
      </c>
      <c r="C27" s="48">
        <v>124</v>
      </c>
      <c r="D27" s="49"/>
      <c r="E27" s="49"/>
      <c r="F27" s="47" t="s">
        <v>617</v>
      </c>
      <c r="G27" s="47" t="s">
        <v>617</v>
      </c>
      <c r="H27" s="46"/>
      <c r="I27" s="46"/>
      <c r="J27" s="73" t="s">
        <v>653</v>
      </c>
      <c r="K27" s="73" t="str">
        <f>LOOKUP(Tabel2[[#This Row],[capability]],Tabel1[ID],Tabel1[UI Component])</f>
        <v>toggle</v>
      </c>
      <c r="L27" s="60"/>
      <c r="M27" s="77" t="str">
        <f>LOOKUP(Tabel2[[#This Row],[capability]],Tabel1[ID],Tabel1[Getable])</f>
        <v>true</v>
      </c>
      <c r="N27" s="77" t="str">
        <f>LOOKUP(Tabel2[[#This Row],[capability]],Tabel1[ID],Tabel1[Setable])</f>
        <v>true</v>
      </c>
      <c r="O27" s="60"/>
      <c r="P27" s="73"/>
    </row>
    <row r="28" spans="1:16" x14ac:dyDescent="0.2">
      <c r="A28" s="59" t="s">
        <v>347</v>
      </c>
      <c r="B28" s="79" t="str">
        <f>LOOKUP(Tabel2[[#This Row],[capability]],Tabel1[ID],Tabel1[Type])</f>
        <v>boolean</v>
      </c>
      <c r="C28" s="48">
        <v>125</v>
      </c>
      <c r="D28" s="49"/>
      <c r="E28" s="49"/>
      <c r="F28" s="47" t="s">
        <v>348</v>
      </c>
      <c r="G28" s="47" t="s">
        <v>348</v>
      </c>
      <c r="H28" s="46"/>
      <c r="I28" s="46"/>
      <c r="J28" s="73" t="s">
        <v>653</v>
      </c>
      <c r="K28" s="73" t="str">
        <f>LOOKUP(Tabel2[[#This Row],[capability]],Tabel1[ID],Tabel1[UI Component])</f>
        <v>toggle</v>
      </c>
      <c r="L28" s="60"/>
      <c r="M28" s="77" t="str">
        <f>LOOKUP(Tabel2[[#This Row],[capability]],Tabel1[ID],Tabel1[Getable])</f>
        <v>true</v>
      </c>
      <c r="N28" s="77" t="str">
        <f>LOOKUP(Tabel2[[#This Row],[capability]],Tabel1[ID],Tabel1[Setable])</f>
        <v>true</v>
      </c>
      <c r="O28" s="60"/>
      <c r="P28" s="73"/>
    </row>
    <row r="29" spans="1:16" x14ac:dyDescent="0.2">
      <c r="A29" s="59" t="s">
        <v>349</v>
      </c>
      <c r="B29" s="79" t="str">
        <f>LOOKUP(Tabel2[[#This Row],[capability]],Tabel1[ID],Tabel1[Type])</f>
        <v>boolean</v>
      </c>
      <c r="C29" s="48">
        <v>126</v>
      </c>
      <c r="D29" s="49"/>
      <c r="E29" s="49"/>
      <c r="F29" s="47" t="s">
        <v>350</v>
      </c>
      <c r="G29" s="47" t="s">
        <v>350</v>
      </c>
      <c r="H29" s="46"/>
      <c r="I29" s="46"/>
      <c r="J29" s="73" t="s">
        <v>653</v>
      </c>
      <c r="K29" s="73" t="str">
        <f>LOOKUP(Tabel2[[#This Row],[capability]],Tabel1[ID],Tabel1[UI Component])</f>
        <v>toggle</v>
      </c>
      <c r="L29" s="60"/>
      <c r="M29" s="77" t="str">
        <f>LOOKUP(Tabel2[[#This Row],[capability]],Tabel1[ID],Tabel1[Getable])</f>
        <v>true</v>
      </c>
      <c r="N29" s="77" t="str">
        <f>LOOKUP(Tabel2[[#This Row],[capability]],Tabel1[ID],Tabel1[Setable])</f>
        <v>true</v>
      </c>
      <c r="O29" s="60"/>
      <c r="P29" s="73"/>
    </row>
    <row r="30" spans="1:16" ht="28" x14ac:dyDescent="0.2">
      <c r="A30" s="59" t="s">
        <v>351</v>
      </c>
      <c r="B30" s="79" t="str">
        <f>LOOKUP(Tabel2[[#This Row],[capability]],Tabel1[ID],Tabel1[Type])</f>
        <v>boolean</v>
      </c>
      <c r="C30" s="48">
        <v>127</v>
      </c>
      <c r="D30" s="49"/>
      <c r="E30" s="49"/>
      <c r="F30" s="47" t="s">
        <v>352</v>
      </c>
      <c r="G30" s="47" t="s">
        <v>352</v>
      </c>
      <c r="H30" s="46"/>
      <c r="I30" s="46"/>
      <c r="J30" s="73" t="s">
        <v>653</v>
      </c>
      <c r="K30" s="73" t="str">
        <f>LOOKUP(Tabel2[[#This Row],[capability]],Tabel1[ID],Tabel1[UI Component])</f>
        <v>toggle</v>
      </c>
      <c r="L30" s="60"/>
      <c r="M30" s="77" t="str">
        <f>LOOKUP(Tabel2[[#This Row],[capability]],Tabel1[ID],Tabel1[Getable])</f>
        <v>true</v>
      </c>
      <c r="N30" s="77" t="str">
        <f>LOOKUP(Tabel2[[#This Row],[capability]],Tabel1[ID],Tabel1[Setable])</f>
        <v>true</v>
      </c>
      <c r="O30" s="60"/>
      <c r="P30" s="73"/>
    </row>
    <row r="31" spans="1:16" x14ac:dyDescent="0.2">
      <c r="A31" s="59" t="s">
        <v>353</v>
      </c>
      <c r="B31" s="79" t="str">
        <f>LOOKUP(Tabel2[[#This Row],[capability]],Tabel1[ID],Tabel1[Type])</f>
        <v>enum</v>
      </c>
      <c r="C31" s="48">
        <v>200</v>
      </c>
      <c r="D31" s="50">
        <v>100</v>
      </c>
      <c r="E31" s="48" t="s">
        <v>159</v>
      </c>
      <c r="F31" s="47" t="s">
        <v>354</v>
      </c>
      <c r="G31" s="47" t="s">
        <v>354</v>
      </c>
      <c r="H31" s="46">
        <v>0</v>
      </c>
      <c r="I31" s="46">
        <v>100</v>
      </c>
      <c r="J31" s="73" t="s">
        <v>916</v>
      </c>
      <c r="K31" s="73" t="str">
        <f>LOOKUP(Tabel2[[#This Row],[capability]],Tabel1[ID],Tabel1[UI Component])</f>
        <v>picker</v>
      </c>
      <c r="L31" s="60"/>
      <c r="M31" s="77" t="str">
        <f>LOOKUP(Tabel2[[#This Row],[capability]],Tabel1[ID],Tabel1[Getable])</f>
        <v>true</v>
      </c>
      <c r="N31" s="77" t="str">
        <f>LOOKUP(Tabel2[[#This Row],[capability]],Tabel1[ID],Tabel1[Setable])</f>
        <v>true</v>
      </c>
      <c r="O31" s="60"/>
      <c r="P31" s="73"/>
    </row>
    <row r="32" spans="1:16" x14ac:dyDescent="0.2">
      <c r="A32" s="59" t="s">
        <v>355</v>
      </c>
      <c r="B32" s="79" t="str">
        <f>LOOKUP(Tabel2[[#This Row],[capability]],Tabel1[ID],Tabel1[Type])</f>
        <v>enum</v>
      </c>
      <c r="C32" s="48">
        <v>201</v>
      </c>
      <c r="D32" s="50">
        <v>100</v>
      </c>
      <c r="E32" s="48" t="s">
        <v>159</v>
      </c>
      <c r="F32" s="47" t="s">
        <v>356</v>
      </c>
      <c r="G32" s="47" t="s">
        <v>356</v>
      </c>
      <c r="H32" s="46">
        <v>0</v>
      </c>
      <c r="I32" s="46">
        <v>100</v>
      </c>
      <c r="J32" s="73" t="s">
        <v>916</v>
      </c>
      <c r="K32" s="73" t="str">
        <f>LOOKUP(Tabel2[[#This Row],[capability]],Tabel1[ID],Tabel1[UI Component])</f>
        <v>picker</v>
      </c>
      <c r="L32" s="60"/>
      <c r="M32" s="77" t="str">
        <f>LOOKUP(Tabel2[[#This Row],[capability]],Tabel1[ID],Tabel1[Getable])</f>
        <v>true</v>
      </c>
      <c r="N32" s="77" t="str">
        <f>LOOKUP(Tabel2[[#This Row],[capability]],Tabel1[ID],Tabel1[Setable])</f>
        <v>true</v>
      </c>
      <c r="O32" s="60"/>
      <c r="P32" s="73"/>
    </row>
    <row r="33" spans="1:16" x14ac:dyDescent="0.2">
      <c r="A33" s="59" t="s">
        <v>240</v>
      </c>
      <c r="B33" s="79" t="str">
        <f>LOOKUP(Tabel2[[#This Row],[capability]],Tabel1[ID],Tabel1[Type])</f>
        <v>enum</v>
      </c>
      <c r="C33" s="48">
        <v>202</v>
      </c>
      <c r="D33" s="50">
        <v>100</v>
      </c>
      <c r="E33" s="48" t="s">
        <v>159</v>
      </c>
      <c r="F33" s="47" t="s">
        <v>357</v>
      </c>
      <c r="G33" s="47" t="s">
        <v>357</v>
      </c>
      <c r="H33" s="46">
        <v>0</v>
      </c>
      <c r="I33" s="46">
        <v>100</v>
      </c>
      <c r="J33" s="73" t="s">
        <v>916</v>
      </c>
      <c r="K33" s="73" t="str">
        <f>LOOKUP(Tabel2[[#This Row],[capability]],Tabel1[ID],Tabel1[UI Component])</f>
        <v>picker</v>
      </c>
      <c r="L33" s="60"/>
      <c r="M33" s="77" t="str">
        <f>LOOKUP(Tabel2[[#This Row],[capability]],Tabel1[ID],Tabel1[Getable])</f>
        <v>true</v>
      </c>
      <c r="N33" s="77" t="str">
        <f>LOOKUP(Tabel2[[#This Row],[capability]],Tabel1[ID],Tabel1[Setable])</f>
        <v>true</v>
      </c>
      <c r="O33" s="60"/>
      <c r="P33" s="73"/>
    </row>
    <row r="34" spans="1:16" x14ac:dyDescent="0.2">
      <c r="A34" s="59" t="s">
        <v>358</v>
      </c>
      <c r="B34" s="79" t="str">
        <f>LOOKUP(Tabel2[[#This Row],[capability]],Tabel1[ID],Tabel1[Type])</f>
        <v>enum</v>
      </c>
      <c r="C34" s="48">
        <v>203</v>
      </c>
      <c r="D34" s="50">
        <v>100</v>
      </c>
      <c r="E34" s="48" t="s">
        <v>159</v>
      </c>
      <c r="F34" s="47" t="s">
        <v>359</v>
      </c>
      <c r="G34" s="47" t="s">
        <v>359</v>
      </c>
      <c r="H34" s="46">
        <v>0</v>
      </c>
      <c r="I34" s="46">
        <v>100</v>
      </c>
      <c r="J34" s="73" t="s">
        <v>916</v>
      </c>
      <c r="K34" s="73" t="str">
        <f>LOOKUP(Tabel2[[#This Row],[capability]],Tabel1[ID],Tabel1[UI Component])</f>
        <v>picker</v>
      </c>
      <c r="L34" s="60"/>
      <c r="M34" s="77" t="str">
        <f>LOOKUP(Tabel2[[#This Row],[capability]],Tabel1[ID],Tabel1[Getable])</f>
        <v>true</v>
      </c>
      <c r="N34" s="77" t="str">
        <f>LOOKUP(Tabel2[[#This Row],[capability]],Tabel1[ID],Tabel1[Setable])</f>
        <v>true</v>
      </c>
      <c r="O34" s="60"/>
      <c r="P34" s="73"/>
    </row>
    <row r="35" spans="1:16" x14ac:dyDescent="0.2">
      <c r="A35" s="59" t="s">
        <v>360</v>
      </c>
      <c r="B35" s="79" t="str">
        <f>LOOKUP(Tabel2[[#This Row],[capability]],Tabel1[ID],Tabel1[Type])</f>
        <v>enum</v>
      </c>
      <c r="C35" s="48">
        <v>204</v>
      </c>
      <c r="D35" s="50">
        <v>100</v>
      </c>
      <c r="E35" s="48" t="s">
        <v>159</v>
      </c>
      <c r="F35" s="47" t="s">
        <v>361</v>
      </c>
      <c r="G35" s="47" t="s">
        <v>361</v>
      </c>
      <c r="H35" s="46">
        <v>0</v>
      </c>
      <c r="I35" s="46">
        <v>100</v>
      </c>
      <c r="J35" s="73" t="s">
        <v>916</v>
      </c>
      <c r="K35" s="73" t="str">
        <f>LOOKUP(Tabel2[[#This Row],[capability]],Tabel1[ID],Tabel1[UI Component])</f>
        <v>picker</v>
      </c>
      <c r="L35" s="60"/>
      <c r="M35" s="77" t="str">
        <f>LOOKUP(Tabel2[[#This Row],[capability]],Tabel1[ID],Tabel1[Getable])</f>
        <v>true</v>
      </c>
      <c r="N35" s="77" t="str">
        <f>LOOKUP(Tabel2[[#This Row],[capability]],Tabel1[ID],Tabel1[Setable])</f>
        <v>true</v>
      </c>
      <c r="O35" s="60"/>
      <c r="P35" s="73"/>
    </row>
    <row r="36" spans="1:16" ht="28" x14ac:dyDescent="0.2">
      <c r="A36" s="59" t="s">
        <v>362</v>
      </c>
      <c r="B36" s="79" t="str">
        <f>LOOKUP(Tabel2[[#This Row],[capability]],Tabel1[ID],Tabel1[Type])</f>
        <v>enum</v>
      </c>
      <c r="C36" s="48">
        <v>205</v>
      </c>
      <c r="D36" s="50">
        <v>100</v>
      </c>
      <c r="E36" s="48" t="s">
        <v>159</v>
      </c>
      <c r="F36" s="47" t="s">
        <v>363</v>
      </c>
      <c r="G36" s="47" t="s">
        <v>363</v>
      </c>
      <c r="H36" s="46">
        <v>0</v>
      </c>
      <c r="I36" s="46">
        <v>100</v>
      </c>
      <c r="J36" s="73" t="s">
        <v>916</v>
      </c>
      <c r="K36" s="73" t="str">
        <f>LOOKUP(Tabel2[[#This Row],[capability]],Tabel1[ID],Tabel1[UI Component])</f>
        <v>picker</v>
      </c>
      <c r="L36" s="60"/>
      <c r="M36" s="77" t="str">
        <f>LOOKUP(Tabel2[[#This Row],[capability]],Tabel1[ID],Tabel1[Getable])</f>
        <v>true</v>
      </c>
      <c r="N36" s="77" t="str">
        <f>LOOKUP(Tabel2[[#This Row],[capability]],Tabel1[ID],Tabel1[Setable])</f>
        <v>true</v>
      </c>
      <c r="O36" s="60"/>
      <c r="P36" s="73"/>
    </row>
    <row r="37" spans="1:16" x14ac:dyDescent="0.2">
      <c r="A37" s="59" t="s">
        <v>364</v>
      </c>
      <c r="B37" s="79" t="str">
        <f>LOOKUP(Tabel2[[#This Row],[capability]],Tabel1[ID],Tabel1[Type])</f>
        <v>enum</v>
      </c>
      <c r="C37" s="48">
        <v>300</v>
      </c>
      <c r="D37" s="49"/>
      <c r="E37" s="48" t="s">
        <v>365</v>
      </c>
      <c r="F37" s="47" t="s">
        <v>366</v>
      </c>
      <c r="G37" s="47" t="s">
        <v>366</v>
      </c>
      <c r="H37" s="46">
        <v>0</v>
      </c>
      <c r="I37" s="46">
        <v>59</v>
      </c>
      <c r="J37" s="73" t="s">
        <v>916</v>
      </c>
      <c r="K37" s="73" t="str">
        <f>LOOKUP(Tabel2[[#This Row],[capability]],Tabel1[ID],Tabel1[UI Component])</f>
        <v>picker</v>
      </c>
      <c r="L37" s="60"/>
      <c r="M37" s="77" t="str">
        <f>LOOKUP(Tabel2[[#This Row],[capability]],Tabel1[ID],Tabel1[Getable])</f>
        <v>true</v>
      </c>
      <c r="N37" s="77" t="str">
        <f>LOOKUP(Tabel2[[#This Row],[capability]],Tabel1[ID],Tabel1[Setable])</f>
        <v>true</v>
      </c>
      <c r="O37" s="60"/>
      <c r="P37" s="73"/>
    </row>
    <row r="38" spans="1:16" x14ac:dyDescent="0.2">
      <c r="A38" s="59" t="s">
        <v>367</v>
      </c>
      <c r="B38" s="79" t="str">
        <f>LOOKUP(Tabel2[[#This Row],[capability]],Tabel1[ID],Tabel1[Type])</f>
        <v>enum</v>
      </c>
      <c r="C38" s="48">
        <v>301</v>
      </c>
      <c r="D38" s="49"/>
      <c r="E38" s="48" t="s">
        <v>368</v>
      </c>
      <c r="F38" s="47" t="s">
        <v>369</v>
      </c>
      <c r="G38" s="47" t="s">
        <v>369</v>
      </c>
      <c r="H38" s="46">
        <v>0</v>
      </c>
      <c r="I38" s="46">
        <v>59</v>
      </c>
      <c r="J38" s="73" t="s">
        <v>916</v>
      </c>
      <c r="K38" s="73" t="str">
        <f>LOOKUP(Tabel2[[#This Row],[capability]],Tabel1[ID],Tabel1[UI Component])</f>
        <v>picker</v>
      </c>
      <c r="L38" s="60"/>
      <c r="M38" s="77" t="str">
        <f>LOOKUP(Tabel2[[#This Row],[capability]],Tabel1[ID],Tabel1[Getable])</f>
        <v>true</v>
      </c>
      <c r="N38" s="77" t="str">
        <f>LOOKUP(Tabel2[[#This Row],[capability]],Tabel1[ID],Tabel1[Setable])</f>
        <v>true</v>
      </c>
      <c r="O38" s="60"/>
      <c r="P38" s="73"/>
    </row>
    <row r="39" spans="1:16" x14ac:dyDescent="0.2">
      <c r="A39" s="59" t="s">
        <v>370</v>
      </c>
      <c r="B39" s="79" t="str">
        <f>LOOKUP(Tabel2[[#This Row],[capability]],Tabel1[ID],Tabel1[Type])</f>
        <v>enum</v>
      </c>
      <c r="C39" s="48">
        <v>302</v>
      </c>
      <c r="D39" s="49"/>
      <c r="E39" s="48" t="s">
        <v>371</v>
      </c>
      <c r="F39" s="47" t="s">
        <v>372</v>
      </c>
      <c r="G39" s="47" t="s">
        <v>372</v>
      </c>
      <c r="H39" s="46">
        <v>0</v>
      </c>
      <c r="I39" s="46">
        <v>23</v>
      </c>
      <c r="J39" s="73" t="s">
        <v>916</v>
      </c>
      <c r="K39" s="73" t="str">
        <f>LOOKUP(Tabel2[[#This Row],[capability]],Tabel1[ID],Tabel1[UI Component])</f>
        <v>picker</v>
      </c>
      <c r="L39" s="60"/>
      <c r="M39" s="77" t="str">
        <f>LOOKUP(Tabel2[[#This Row],[capability]],Tabel1[ID],Tabel1[Getable])</f>
        <v>true</v>
      </c>
      <c r="N39" s="77" t="str">
        <f>LOOKUP(Tabel2[[#This Row],[capability]],Tabel1[ID],Tabel1[Setable])</f>
        <v>true</v>
      </c>
      <c r="O39" s="60"/>
      <c r="P39" s="73"/>
    </row>
    <row r="40" spans="1:16" x14ac:dyDescent="0.2">
      <c r="A40" s="59" t="s">
        <v>373</v>
      </c>
      <c r="B40" s="79" t="str">
        <f>LOOKUP(Tabel2[[#This Row],[capability]],Tabel1[ID],Tabel1[Type])</f>
        <v>enum</v>
      </c>
      <c r="C40" s="48">
        <v>303</v>
      </c>
      <c r="D40" s="49"/>
      <c r="E40" s="48" t="s">
        <v>374</v>
      </c>
      <c r="F40" s="47" t="s">
        <v>375</v>
      </c>
      <c r="G40" s="47" t="s">
        <v>375</v>
      </c>
      <c r="H40" s="46">
        <v>1</v>
      </c>
      <c r="I40" s="46">
        <v>31</v>
      </c>
      <c r="J40" s="73" t="s">
        <v>916</v>
      </c>
      <c r="K40" s="73" t="str">
        <f>LOOKUP(Tabel2[[#This Row],[capability]],Tabel1[ID],Tabel1[UI Component])</f>
        <v>picker</v>
      </c>
      <c r="L40" s="60"/>
      <c r="M40" s="77" t="str">
        <f>LOOKUP(Tabel2[[#This Row],[capability]],Tabel1[ID],Tabel1[Getable])</f>
        <v>true</v>
      </c>
      <c r="N40" s="77" t="str">
        <f>LOOKUP(Tabel2[[#This Row],[capability]],Tabel1[ID],Tabel1[Setable])</f>
        <v>true</v>
      </c>
      <c r="O40" s="60"/>
      <c r="P40" s="73"/>
    </row>
    <row r="41" spans="1:16" x14ac:dyDescent="0.2">
      <c r="A41" s="59" t="s">
        <v>376</v>
      </c>
      <c r="B41" s="79" t="str">
        <f>LOOKUP(Tabel2[[#This Row],[capability]],Tabel1[ID],Tabel1[Type])</f>
        <v>enum</v>
      </c>
      <c r="C41" s="48">
        <v>304</v>
      </c>
      <c r="D41" s="49"/>
      <c r="E41" s="48" t="s">
        <v>377</v>
      </c>
      <c r="F41" s="47" t="s">
        <v>378</v>
      </c>
      <c r="G41" s="47" t="s">
        <v>378</v>
      </c>
      <c r="H41" s="46">
        <v>1</v>
      </c>
      <c r="I41" s="46">
        <v>12</v>
      </c>
      <c r="J41" s="73" t="s">
        <v>916</v>
      </c>
      <c r="K41" s="73" t="str">
        <f>LOOKUP(Tabel2[[#This Row],[capability]],Tabel1[ID],Tabel1[UI Component])</f>
        <v>picker</v>
      </c>
      <c r="L41" s="60"/>
      <c r="M41" s="77" t="str">
        <f>LOOKUP(Tabel2[[#This Row],[capability]],Tabel1[ID],Tabel1[Getable])</f>
        <v>true</v>
      </c>
      <c r="N41" s="77" t="str">
        <f>LOOKUP(Tabel2[[#This Row],[capability]],Tabel1[ID],Tabel1[Setable])</f>
        <v>true</v>
      </c>
      <c r="O41" s="60"/>
      <c r="P41" s="73"/>
    </row>
    <row r="42" spans="1:16" x14ac:dyDescent="0.2">
      <c r="A42" s="59" t="s">
        <v>379</v>
      </c>
      <c r="B42" s="79" t="str">
        <f>LOOKUP(Tabel2[[#This Row],[capability]],Tabel1[ID],Tabel1[Type])</f>
        <v>enum</v>
      </c>
      <c r="C42" s="48">
        <v>305</v>
      </c>
      <c r="D42" s="49"/>
      <c r="E42" s="48" t="s">
        <v>380</v>
      </c>
      <c r="F42" s="47" t="s">
        <v>381</v>
      </c>
      <c r="G42" s="47" t="s">
        <v>381</v>
      </c>
      <c r="H42" s="46">
        <v>2024</v>
      </c>
      <c r="I42" s="46">
        <v>2099</v>
      </c>
      <c r="J42" s="73" t="s">
        <v>916</v>
      </c>
      <c r="K42" s="73" t="str">
        <f>LOOKUP(Tabel2[[#This Row],[capability]],Tabel1[ID],Tabel1[UI Component])</f>
        <v>picker</v>
      </c>
      <c r="L42" s="60"/>
      <c r="M42" s="77" t="str">
        <f>LOOKUP(Tabel2[[#This Row],[capability]],Tabel1[ID],Tabel1[Getable])</f>
        <v>true</v>
      </c>
      <c r="N42" s="77" t="str">
        <f>LOOKUP(Tabel2[[#This Row],[capability]],Tabel1[ID],Tabel1[Setable])</f>
        <v>true</v>
      </c>
      <c r="O42" s="60"/>
      <c r="P42" s="73"/>
    </row>
    <row r="43" spans="1:16" ht="42" x14ac:dyDescent="0.2">
      <c r="A43" s="59" t="s">
        <v>382</v>
      </c>
      <c r="B43" s="79" t="str">
        <f>LOOKUP(Tabel2[[#This Row],[capability]],Tabel1[ID],Tabel1[Type])</f>
        <v>enum</v>
      </c>
      <c r="C43" s="47">
        <v>400</v>
      </c>
      <c r="D43" s="51"/>
      <c r="E43" s="51"/>
      <c r="F43" s="47" t="s">
        <v>899</v>
      </c>
      <c r="G43" s="47" t="s">
        <v>629</v>
      </c>
      <c r="H43" s="46">
        <v>0</v>
      </c>
      <c r="I43" s="46">
        <v>255</v>
      </c>
      <c r="J43" s="73" t="s">
        <v>916</v>
      </c>
      <c r="K43" s="73" t="str">
        <f>LOOKUP(Tabel2[[#This Row],[capability]],Tabel1[ID],Tabel1[UI Component])</f>
        <v>picker</v>
      </c>
      <c r="L43" s="60"/>
      <c r="M43" s="77" t="str">
        <f>LOOKUP(Tabel2[[#This Row],[capability]],Tabel1[ID],Tabel1[Getable])</f>
        <v>true</v>
      </c>
      <c r="N43" s="77" t="str">
        <f>LOOKUP(Tabel2[[#This Row],[capability]],Tabel1[ID],Tabel1[Setable])</f>
        <v>true</v>
      </c>
      <c r="O43" s="60"/>
      <c r="P43" s="73"/>
    </row>
    <row r="44" spans="1:16" x14ac:dyDescent="0.2">
      <c r="A44" s="59" t="s">
        <v>383</v>
      </c>
      <c r="B44" s="79" t="str">
        <f>LOOKUP(Tabel2[[#This Row],[capability]],Tabel1[ID],Tabel1[Type])</f>
        <v>enum</v>
      </c>
      <c r="C44" s="47">
        <v>500</v>
      </c>
      <c r="D44" s="51"/>
      <c r="E44" s="51"/>
      <c r="F44" s="47" t="s">
        <v>384</v>
      </c>
      <c r="G44" s="47" t="s">
        <v>384</v>
      </c>
      <c r="H44" s="46">
        <v>0</v>
      </c>
      <c r="I44" s="46">
        <v>4</v>
      </c>
      <c r="J44" s="73" t="s">
        <v>916</v>
      </c>
      <c r="K44" s="73" t="str">
        <f>LOOKUP(Tabel2[[#This Row],[capability]],Tabel1[ID],Tabel1[UI Component])</f>
        <v>picker</v>
      </c>
      <c r="L44" s="60" t="s">
        <v>638</v>
      </c>
      <c r="M44" s="77" t="str">
        <f>LOOKUP(Tabel2[[#This Row],[capability]],Tabel1[ID],Tabel1[Getable])</f>
        <v>true</v>
      </c>
      <c r="N44" s="77" t="str">
        <f>LOOKUP(Tabel2[[#This Row],[capability]],Tabel1[ID],Tabel1[Setable])</f>
        <v>true</v>
      </c>
      <c r="O44" s="60"/>
      <c r="P44" s="73"/>
    </row>
    <row r="45" spans="1:16" ht="28" x14ac:dyDescent="0.2">
      <c r="A45" s="59" t="s">
        <v>385</v>
      </c>
      <c r="B45" s="79" t="str">
        <f>LOOKUP(Tabel2[[#This Row],[capability]],Tabel1[ID],Tabel1[Type])</f>
        <v>enum</v>
      </c>
      <c r="C45" s="48">
        <v>600</v>
      </c>
      <c r="D45" s="49"/>
      <c r="E45" s="49"/>
      <c r="F45" s="47" t="s">
        <v>386</v>
      </c>
      <c r="G45" s="47" t="s">
        <v>386</v>
      </c>
      <c r="H45" s="46">
        <v>0</v>
      </c>
      <c r="I45" s="46">
        <v>6</v>
      </c>
      <c r="J45" s="73" t="s">
        <v>916</v>
      </c>
      <c r="K45" s="73" t="str">
        <f>LOOKUP(Tabel2[[#This Row],[capability]],Tabel1[ID],Tabel1[UI Component])</f>
        <v>picker</v>
      </c>
      <c r="L45" s="60" t="s">
        <v>637</v>
      </c>
      <c r="M45" s="77" t="str">
        <f>LOOKUP(Tabel2[[#This Row],[capability]],Tabel1[ID],Tabel1[Getable])</f>
        <v>true</v>
      </c>
      <c r="N45" s="77" t="str">
        <f>LOOKUP(Tabel2[[#This Row],[capability]],Tabel1[ID],Tabel1[Setable])</f>
        <v>true</v>
      </c>
      <c r="O45" s="60"/>
      <c r="P45" s="73"/>
    </row>
    <row r="46" spans="1:16" x14ac:dyDescent="0.2">
      <c r="A46" s="59" t="s">
        <v>387</v>
      </c>
      <c r="B46" s="79" t="str">
        <f>LOOKUP(Tabel2[[#This Row],[capability]],Tabel1[ID],Tabel1[Type])</f>
        <v>enum</v>
      </c>
      <c r="C46" s="47">
        <v>601</v>
      </c>
      <c r="D46" s="51"/>
      <c r="E46" s="51"/>
      <c r="F46" s="47" t="s">
        <v>388</v>
      </c>
      <c r="G46" s="47" t="s">
        <v>388</v>
      </c>
      <c r="H46" s="46">
        <v>0</v>
      </c>
      <c r="I46" s="46">
        <v>6</v>
      </c>
      <c r="J46" s="73" t="s">
        <v>916</v>
      </c>
      <c r="K46" s="73" t="str">
        <f>LOOKUP(Tabel2[[#This Row],[capability]],Tabel1[ID],Tabel1[UI Component])</f>
        <v>picker</v>
      </c>
      <c r="L46" s="60" t="s">
        <v>637</v>
      </c>
      <c r="M46" s="77" t="str">
        <f>LOOKUP(Tabel2[[#This Row],[capability]],Tabel1[ID],Tabel1[Getable])</f>
        <v>true</v>
      </c>
      <c r="N46" s="77" t="str">
        <f>LOOKUP(Tabel2[[#This Row],[capability]],Tabel1[ID],Tabel1[Setable])</f>
        <v>true</v>
      </c>
      <c r="O46" s="60"/>
      <c r="P46" s="73"/>
    </row>
    <row r="47" spans="1:16" x14ac:dyDescent="0.2">
      <c r="A47" s="59" t="s">
        <v>389</v>
      </c>
      <c r="B47" s="79" t="str">
        <f>LOOKUP(Tabel2[[#This Row],[capability]],Tabel1[ID],Tabel1[Type])</f>
        <v>enum</v>
      </c>
      <c r="C47" s="48">
        <v>602</v>
      </c>
      <c r="D47" s="49"/>
      <c r="E47" s="48" t="s">
        <v>390</v>
      </c>
      <c r="F47" s="47" t="s">
        <v>391</v>
      </c>
      <c r="G47" s="47" t="s">
        <v>391</v>
      </c>
      <c r="H47" s="46"/>
      <c r="I47" s="46"/>
      <c r="J47" s="73" t="s">
        <v>916</v>
      </c>
      <c r="K47" s="73" t="str">
        <f>LOOKUP(Tabel2[[#This Row],[capability]],Tabel1[ID],Tabel1[UI Component])</f>
        <v>picker</v>
      </c>
      <c r="L47" s="60"/>
      <c r="M47" s="77" t="str">
        <f>LOOKUP(Tabel2[[#This Row],[capability]],Tabel1[ID],Tabel1[Getable])</f>
        <v>true</v>
      </c>
      <c r="N47" s="77" t="str">
        <f>LOOKUP(Tabel2[[#This Row],[capability]],Tabel1[ID],Tabel1[Setable])</f>
        <v>true</v>
      </c>
      <c r="O47" s="60"/>
      <c r="P47" s="73"/>
    </row>
    <row r="48" spans="1:16" ht="28" x14ac:dyDescent="0.2">
      <c r="A48" s="59" t="s">
        <v>392</v>
      </c>
      <c r="B48" s="79" t="str">
        <f>LOOKUP(Tabel2[[#This Row],[capability]],Tabel1[ID],Tabel1[Type])</f>
        <v>enum</v>
      </c>
      <c r="C48" s="47">
        <v>603</v>
      </c>
      <c r="D48" s="51"/>
      <c r="E48" s="47" t="s">
        <v>194</v>
      </c>
      <c r="F48" s="47" t="s">
        <v>393</v>
      </c>
      <c r="G48" s="47" t="s">
        <v>393</v>
      </c>
      <c r="H48" s="46">
        <v>0</v>
      </c>
      <c r="I48" s="46">
        <v>4</v>
      </c>
      <c r="J48" s="73" t="s">
        <v>916</v>
      </c>
      <c r="K48" s="73" t="str">
        <f>LOOKUP(Tabel2[[#This Row],[capability]],Tabel1[ID],Tabel1[UI Component])</f>
        <v>picker</v>
      </c>
      <c r="L48" s="60" t="s">
        <v>626</v>
      </c>
      <c r="M48" s="77" t="str">
        <f>LOOKUP(Tabel2[[#This Row],[capability]],Tabel1[ID],Tabel1[Getable])</f>
        <v>true</v>
      </c>
      <c r="N48" s="77" t="str">
        <f>LOOKUP(Tabel2[[#This Row],[capability]],Tabel1[ID],Tabel1[Setable])</f>
        <v>true</v>
      </c>
      <c r="O48" s="60"/>
      <c r="P48" s="73"/>
    </row>
    <row r="49" spans="1:16" ht="28" x14ac:dyDescent="0.2">
      <c r="A49" s="59" t="s">
        <v>394</v>
      </c>
      <c r="B49" s="79" t="str">
        <f>LOOKUP(Tabel2[[#This Row],[capability]],Tabel1[ID],Tabel1[Type])</f>
        <v>enum</v>
      </c>
      <c r="C49" s="48">
        <v>604</v>
      </c>
      <c r="D49" s="49"/>
      <c r="E49" s="48" t="s">
        <v>115</v>
      </c>
      <c r="F49" s="47" t="s">
        <v>395</v>
      </c>
      <c r="G49" s="47" t="s">
        <v>395</v>
      </c>
      <c r="H49" s="46"/>
      <c r="I49" s="46"/>
      <c r="J49" s="73" t="s">
        <v>916</v>
      </c>
      <c r="K49" s="73" t="str">
        <f>LOOKUP(Tabel2[[#This Row],[capability]],Tabel1[ID],Tabel1[UI Component])</f>
        <v>picker</v>
      </c>
      <c r="L49" s="60"/>
      <c r="M49" s="77" t="str">
        <f>LOOKUP(Tabel2[[#This Row],[capability]],Tabel1[ID],Tabel1[Getable])</f>
        <v>true</v>
      </c>
      <c r="N49" s="77" t="str">
        <f>LOOKUP(Tabel2[[#This Row],[capability]],Tabel1[ID],Tabel1[Setable])</f>
        <v>true</v>
      </c>
      <c r="O49" s="60"/>
      <c r="P49" s="73"/>
    </row>
    <row r="50" spans="1:16" ht="42" x14ac:dyDescent="0.2">
      <c r="A50" s="59" t="s">
        <v>396</v>
      </c>
      <c r="B50" s="79" t="str">
        <f>LOOKUP(Tabel2[[#This Row],[capability]],Tabel1[ID],Tabel1[Type])</f>
        <v>enum</v>
      </c>
      <c r="C50" s="48">
        <v>605</v>
      </c>
      <c r="D50" s="49"/>
      <c r="E50" s="48" t="s">
        <v>115</v>
      </c>
      <c r="F50" s="47" t="s">
        <v>397</v>
      </c>
      <c r="G50" s="47" t="s">
        <v>397</v>
      </c>
      <c r="H50" s="46"/>
      <c r="I50" s="46"/>
      <c r="J50" s="73" t="s">
        <v>916</v>
      </c>
      <c r="K50" s="73" t="str">
        <f>LOOKUP(Tabel2[[#This Row],[capability]],Tabel1[ID],Tabel1[UI Component])</f>
        <v>picker</v>
      </c>
      <c r="L50" s="60"/>
      <c r="M50" s="77" t="str">
        <f>LOOKUP(Tabel2[[#This Row],[capability]],Tabel1[ID],Tabel1[Getable])</f>
        <v>true</v>
      </c>
      <c r="N50" s="77" t="str">
        <f>LOOKUP(Tabel2[[#This Row],[capability]],Tabel1[ID],Tabel1[Setable])</f>
        <v>true</v>
      </c>
      <c r="O50" s="60"/>
      <c r="P50" s="73"/>
    </row>
    <row r="51" spans="1:16" ht="28" x14ac:dyDescent="0.2">
      <c r="A51" s="59" t="s">
        <v>398</v>
      </c>
      <c r="B51" s="79" t="str">
        <f>LOOKUP(Tabel2[[#This Row],[capability]],Tabel1[ID],Tabel1[Type])</f>
        <v>enum</v>
      </c>
      <c r="C51" s="48">
        <v>610</v>
      </c>
      <c r="D51" s="49"/>
      <c r="E51" s="49"/>
      <c r="F51" s="47" t="s">
        <v>386</v>
      </c>
      <c r="G51" s="47" t="s">
        <v>386</v>
      </c>
      <c r="H51" s="46">
        <v>0</v>
      </c>
      <c r="I51" s="46">
        <v>6</v>
      </c>
      <c r="J51" s="73" t="s">
        <v>916</v>
      </c>
      <c r="K51" s="73" t="str">
        <f>LOOKUP(Tabel2[[#This Row],[capability]],Tabel1[ID],Tabel1[UI Component])</f>
        <v>picker</v>
      </c>
      <c r="L51" s="60" t="s">
        <v>637</v>
      </c>
      <c r="M51" s="77" t="str">
        <f>LOOKUP(Tabel2[[#This Row],[capability]],Tabel1[ID],Tabel1[Getable])</f>
        <v>true</v>
      </c>
      <c r="N51" s="77" t="str">
        <f>LOOKUP(Tabel2[[#This Row],[capability]],Tabel1[ID],Tabel1[Setable])</f>
        <v>true</v>
      </c>
      <c r="O51" s="60"/>
      <c r="P51" s="73"/>
    </row>
    <row r="52" spans="1:16" x14ac:dyDescent="0.2">
      <c r="A52" s="59" t="s">
        <v>399</v>
      </c>
      <c r="B52" s="79" t="str">
        <f>LOOKUP(Tabel2[[#This Row],[capability]],Tabel1[ID],Tabel1[Type])</f>
        <v>enum</v>
      </c>
      <c r="C52" s="48">
        <v>611</v>
      </c>
      <c r="D52" s="49"/>
      <c r="E52" s="49"/>
      <c r="F52" s="47" t="s">
        <v>630</v>
      </c>
      <c r="G52" s="47" t="s">
        <v>630</v>
      </c>
      <c r="H52" s="46">
        <v>0</v>
      </c>
      <c r="I52" s="46">
        <v>6</v>
      </c>
      <c r="J52" s="73" t="s">
        <v>916</v>
      </c>
      <c r="K52" s="73" t="str">
        <f>LOOKUP(Tabel2[[#This Row],[capability]],Tabel1[ID],Tabel1[UI Component])</f>
        <v>picker</v>
      </c>
      <c r="L52" s="60" t="s">
        <v>637</v>
      </c>
      <c r="M52" s="77" t="str">
        <f>LOOKUP(Tabel2[[#This Row],[capability]],Tabel1[ID],Tabel1[Getable])</f>
        <v>true</v>
      </c>
      <c r="N52" s="77" t="str">
        <f>LOOKUP(Tabel2[[#This Row],[capability]],Tabel1[ID],Tabel1[Setable])</f>
        <v>true</v>
      </c>
      <c r="O52" s="60"/>
      <c r="P52" s="73"/>
    </row>
    <row r="53" spans="1:16" x14ac:dyDescent="0.2">
      <c r="A53" s="59" t="s">
        <v>400</v>
      </c>
      <c r="B53" s="79" t="str">
        <f>LOOKUP(Tabel2[[#This Row],[capability]],Tabel1[ID],Tabel1[Type])</f>
        <v>enum</v>
      </c>
      <c r="C53" s="48">
        <v>612</v>
      </c>
      <c r="D53" s="49"/>
      <c r="E53" s="49"/>
      <c r="F53" s="47" t="s">
        <v>631</v>
      </c>
      <c r="G53" s="47" t="s">
        <v>631</v>
      </c>
      <c r="H53" s="46"/>
      <c r="I53" s="46"/>
      <c r="J53" s="73" t="s">
        <v>916</v>
      </c>
      <c r="K53" s="73" t="str">
        <f>LOOKUP(Tabel2[[#This Row],[capability]],Tabel1[ID],Tabel1[UI Component])</f>
        <v>picker</v>
      </c>
      <c r="L53" s="60"/>
      <c r="M53" s="77" t="str">
        <f>LOOKUP(Tabel2[[#This Row],[capability]],Tabel1[ID],Tabel1[Getable])</f>
        <v>true</v>
      </c>
      <c r="N53" s="77" t="str">
        <f>LOOKUP(Tabel2[[#This Row],[capability]],Tabel1[ID],Tabel1[Setable])</f>
        <v>true</v>
      </c>
      <c r="O53" s="60"/>
      <c r="P53" s="73"/>
    </row>
    <row r="54" spans="1:16" ht="28" x14ac:dyDescent="0.2">
      <c r="A54" s="59" t="s">
        <v>401</v>
      </c>
      <c r="B54" s="79" t="str">
        <f>LOOKUP(Tabel2[[#This Row],[capability]],Tabel1[ID],Tabel1[Type])</f>
        <v>enum</v>
      </c>
      <c r="C54" s="48">
        <v>613</v>
      </c>
      <c r="D54" s="49"/>
      <c r="E54" s="49"/>
      <c r="F54" s="47" t="s">
        <v>632</v>
      </c>
      <c r="G54" s="47" t="s">
        <v>632</v>
      </c>
      <c r="H54" s="46">
        <v>0</v>
      </c>
      <c r="I54" s="46">
        <v>4</v>
      </c>
      <c r="J54" s="73" t="s">
        <v>916</v>
      </c>
      <c r="K54" s="73" t="str">
        <f>LOOKUP(Tabel2[[#This Row],[capability]],Tabel1[ID],Tabel1[UI Component])</f>
        <v>picker</v>
      </c>
      <c r="L54" s="60" t="s">
        <v>626</v>
      </c>
      <c r="M54" s="77" t="str">
        <f>LOOKUP(Tabel2[[#This Row],[capability]],Tabel1[ID],Tabel1[Getable])</f>
        <v>true</v>
      </c>
      <c r="N54" s="77" t="str">
        <f>LOOKUP(Tabel2[[#This Row],[capability]],Tabel1[ID],Tabel1[Setable])</f>
        <v>true</v>
      </c>
      <c r="O54" s="60"/>
      <c r="P54" s="73"/>
    </row>
    <row r="55" spans="1:16" ht="42" x14ac:dyDescent="0.2">
      <c r="A55" s="59" t="s">
        <v>402</v>
      </c>
      <c r="B55" s="79" t="str">
        <f>LOOKUP(Tabel2[[#This Row],[capability]],Tabel1[ID],Tabel1[Type])</f>
        <v>enum</v>
      </c>
      <c r="C55" s="48">
        <v>614</v>
      </c>
      <c r="D55" s="49"/>
      <c r="E55" s="49"/>
      <c r="F55" s="47" t="s">
        <v>633</v>
      </c>
      <c r="G55" s="47" t="s">
        <v>633</v>
      </c>
      <c r="H55" s="46"/>
      <c r="I55" s="46"/>
      <c r="J55" s="73" t="s">
        <v>916</v>
      </c>
      <c r="K55" s="73" t="str">
        <f>LOOKUP(Tabel2[[#This Row],[capability]],Tabel1[ID],Tabel1[UI Component])</f>
        <v>picker</v>
      </c>
      <c r="L55" s="60"/>
      <c r="M55" s="77" t="str">
        <f>LOOKUP(Tabel2[[#This Row],[capability]],Tabel1[ID],Tabel1[Getable])</f>
        <v>true</v>
      </c>
      <c r="N55" s="77" t="str">
        <f>LOOKUP(Tabel2[[#This Row],[capability]],Tabel1[ID],Tabel1[Setable])</f>
        <v>true</v>
      </c>
      <c r="O55" s="60"/>
      <c r="P55" s="73"/>
    </row>
    <row r="56" spans="1:16" ht="42" x14ac:dyDescent="0.2">
      <c r="A56" s="59" t="s">
        <v>403</v>
      </c>
      <c r="B56" s="79" t="str">
        <f>LOOKUP(Tabel2[[#This Row],[capability]],Tabel1[ID],Tabel1[Type])</f>
        <v>enum</v>
      </c>
      <c r="C56" s="48">
        <v>615</v>
      </c>
      <c r="D56" s="49"/>
      <c r="E56" s="49"/>
      <c r="F56" s="47" t="s">
        <v>634</v>
      </c>
      <c r="G56" s="47" t="s">
        <v>634</v>
      </c>
      <c r="H56" s="46"/>
      <c r="I56" s="46"/>
      <c r="J56" s="73" t="s">
        <v>916</v>
      </c>
      <c r="K56" s="73" t="str">
        <f>LOOKUP(Tabel2[[#This Row],[capability]],Tabel1[ID],Tabel1[UI Component])</f>
        <v>picker</v>
      </c>
      <c r="L56" s="60"/>
      <c r="M56" s="77" t="str">
        <f>LOOKUP(Tabel2[[#This Row],[capability]],Tabel1[ID],Tabel1[Getable])</f>
        <v>true</v>
      </c>
      <c r="N56" s="77" t="str">
        <f>LOOKUP(Tabel2[[#This Row],[capability]],Tabel1[ID],Tabel1[Setable])</f>
        <v>true</v>
      </c>
      <c r="O56" s="60"/>
      <c r="P56" s="73"/>
    </row>
    <row r="57" spans="1:16" ht="28" x14ac:dyDescent="0.2">
      <c r="A57" s="59" t="s">
        <v>404</v>
      </c>
      <c r="B57" s="79" t="str">
        <f>LOOKUP(Tabel2[[#This Row],[capability]],Tabel1[ID],Tabel1[Type])</f>
        <v>enum</v>
      </c>
      <c r="C57" s="47">
        <v>700</v>
      </c>
      <c r="D57" s="51"/>
      <c r="E57" s="47" t="s">
        <v>390</v>
      </c>
      <c r="F57" s="47" t="s">
        <v>902</v>
      </c>
      <c r="G57" s="47" t="s">
        <v>635</v>
      </c>
      <c r="H57" s="46">
        <v>0</v>
      </c>
      <c r="I57" s="46">
        <v>120</v>
      </c>
      <c r="J57" s="73" t="s">
        <v>916</v>
      </c>
      <c r="K57" s="73" t="str">
        <f>LOOKUP(Tabel2[[#This Row],[capability]],Tabel1[ID],Tabel1[UI Component])</f>
        <v>picker</v>
      </c>
      <c r="L57" s="60"/>
      <c r="M57" s="77" t="str">
        <f>LOOKUP(Tabel2[[#This Row],[capability]],Tabel1[ID],Tabel1[Getable])</f>
        <v>true</v>
      </c>
      <c r="N57" s="77" t="str">
        <f>LOOKUP(Tabel2[[#This Row],[capability]],Tabel1[ID],Tabel1[Setable])</f>
        <v>true</v>
      </c>
      <c r="O57" s="60"/>
      <c r="P57" s="73"/>
    </row>
    <row r="58" spans="1:16" x14ac:dyDescent="0.2">
      <c r="A58" s="59" t="s">
        <v>405</v>
      </c>
      <c r="B58" s="79" t="str">
        <f>LOOKUP(Tabel2[[#This Row],[capability]],Tabel1[ID],Tabel1[Type])</f>
        <v>enum</v>
      </c>
      <c r="C58" s="48">
        <v>1000</v>
      </c>
      <c r="D58" s="49"/>
      <c r="E58" s="49"/>
      <c r="F58" s="47" t="s">
        <v>903</v>
      </c>
      <c r="G58" s="47" t="s">
        <v>406</v>
      </c>
      <c r="H58" s="46"/>
      <c r="I58" s="46"/>
      <c r="J58" s="73" t="s">
        <v>916</v>
      </c>
      <c r="K58" s="73" t="str">
        <f>LOOKUP(Tabel2[[#This Row],[capability]],Tabel1[ID],Tabel1[UI Component])</f>
        <v>picker</v>
      </c>
      <c r="L58" s="60"/>
      <c r="M58" s="77" t="str">
        <f>LOOKUP(Tabel2[[#This Row],[capability]],Tabel1[ID],Tabel1[Getable])</f>
        <v>true</v>
      </c>
      <c r="N58" s="77" t="str">
        <f>LOOKUP(Tabel2[[#This Row],[capability]],Tabel1[ID],Tabel1[Setable])</f>
        <v>true</v>
      </c>
      <c r="O58" s="60"/>
      <c r="P58" s="73"/>
    </row>
    <row r="59" spans="1:16" x14ac:dyDescent="0.2">
      <c r="A59" s="59" t="s">
        <v>407</v>
      </c>
      <c r="B59" s="79" t="str">
        <f>LOOKUP(Tabel2[[#This Row],[capability]],Tabel1[ID],Tabel1[Type])</f>
        <v>enum</v>
      </c>
      <c r="C59" s="47">
        <v>1001</v>
      </c>
      <c r="D59" s="51"/>
      <c r="E59" s="51" t="s">
        <v>636</v>
      </c>
      <c r="F59" s="47" t="s">
        <v>904</v>
      </c>
      <c r="G59" s="47" t="s">
        <v>408</v>
      </c>
      <c r="H59" s="46"/>
      <c r="I59" s="46"/>
      <c r="J59" s="73" t="s">
        <v>916</v>
      </c>
      <c r="K59" s="73" t="str">
        <f>LOOKUP(Tabel2[[#This Row],[capability]],Tabel1[ID],Tabel1[UI Component])</f>
        <v>picker</v>
      </c>
      <c r="L59" s="60"/>
      <c r="M59" s="77" t="str">
        <f>LOOKUP(Tabel2[[#This Row],[capability]],Tabel1[ID],Tabel1[Getable])</f>
        <v>true</v>
      </c>
      <c r="N59" s="77" t="str">
        <f>LOOKUP(Tabel2[[#This Row],[capability]],Tabel1[ID],Tabel1[Setable])</f>
        <v>true</v>
      </c>
      <c r="O59" s="60"/>
      <c r="P59" s="73"/>
    </row>
    <row r="60" spans="1:16" x14ac:dyDescent="0.2">
      <c r="A60" s="59" t="s">
        <v>409</v>
      </c>
      <c r="B60" s="79" t="str">
        <f>LOOKUP(Tabel2[[#This Row],[capability]],Tabel1[ID],Tabel1[Type])</f>
        <v>enum</v>
      </c>
      <c r="C60" s="47">
        <v>1002</v>
      </c>
      <c r="D60" s="51"/>
      <c r="E60" s="51"/>
      <c r="F60" s="47" t="s">
        <v>905</v>
      </c>
      <c r="G60" s="47" t="s">
        <v>410</v>
      </c>
      <c r="H60" s="46">
        <v>0</v>
      </c>
      <c r="I60" s="46">
        <v>4</v>
      </c>
      <c r="J60" s="73" t="s">
        <v>916</v>
      </c>
      <c r="K60" s="73" t="str">
        <f>LOOKUP(Tabel2[[#This Row],[capability]],Tabel1[ID],Tabel1[UI Component])</f>
        <v>picker</v>
      </c>
      <c r="L60" s="60" t="s">
        <v>639</v>
      </c>
      <c r="M60" s="77" t="str">
        <f>LOOKUP(Tabel2[[#This Row],[capability]],Tabel1[ID],Tabel1[Getable])</f>
        <v>true</v>
      </c>
      <c r="N60" s="77" t="str">
        <f>LOOKUP(Tabel2[[#This Row],[capability]],Tabel1[ID],Tabel1[Setable])</f>
        <v>true</v>
      </c>
      <c r="O60" s="60"/>
      <c r="P60" s="73"/>
    </row>
    <row r="61" spans="1:16" x14ac:dyDescent="0.2">
      <c r="A61" s="59" t="s">
        <v>411</v>
      </c>
      <c r="B61" s="79" t="str">
        <f>LOOKUP(Tabel2[[#This Row],[capability]],Tabel1[ID],Tabel1[Type])</f>
        <v>enum</v>
      </c>
      <c r="C61" s="47">
        <v>1003</v>
      </c>
      <c r="D61" s="51"/>
      <c r="E61" s="47" t="s">
        <v>194</v>
      </c>
      <c r="F61" s="47" t="s">
        <v>906</v>
      </c>
      <c r="G61" s="47" t="s">
        <v>907</v>
      </c>
      <c r="H61" s="46">
        <v>0</v>
      </c>
      <c r="I61" s="46">
        <v>4</v>
      </c>
      <c r="J61" s="73" t="s">
        <v>916</v>
      </c>
      <c r="K61" s="73" t="str">
        <f>LOOKUP(Tabel2[[#This Row],[capability]],Tabel1[ID],Tabel1[UI Component])</f>
        <v>picker</v>
      </c>
      <c r="L61" s="60" t="s">
        <v>640</v>
      </c>
      <c r="M61" s="77" t="str">
        <f>LOOKUP(Tabel2[[#This Row],[capability]],Tabel1[ID],Tabel1[Getable])</f>
        <v>true</v>
      </c>
      <c r="N61" s="77" t="str">
        <f>LOOKUP(Tabel2[[#This Row],[capability]],Tabel1[ID],Tabel1[Setable])</f>
        <v>true</v>
      </c>
      <c r="O61" s="60"/>
      <c r="P61" s="73"/>
    </row>
    <row r="62" spans="1:16" x14ac:dyDescent="0.2">
      <c r="A62" s="59" t="s">
        <v>412</v>
      </c>
      <c r="B62" s="79" t="str">
        <f>LOOKUP(Tabel2[[#This Row],[capability]],Tabel1[ID],Tabel1[Type])</f>
        <v>number</v>
      </c>
      <c r="C62" s="48">
        <v>1004</v>
      </c>
      <c r="D62" s="50">
        <v>100</v>
      </c>
      <c r="E62" s="48" t="s">
        <v>115</v>
      </c>
      <c r="F62" s="47" t="s">
        <v>413</v>
      </c>
      <c r="G62" s="47" t="s">
        <v>413</v>
      </c>
      <c r="H62" s="46"/>
      <c r="I62" s="46"/>
      <c r="J62" s="73" t="s">
        <v>676</v>
      </c>
      <c r="K62" s="73" t="str">
        <f>LOOKUP(Tabel2[[#This Row],[capability]],Tabel1[ID],Tabel1[UI Component])</f>
        <v>thermostat</v>
      </c>
      <c r="L62" s="60"/>
      <c r="M62" s="77" t="str">
        <f>LOOKUP(Tabel2[[#This Row],[capability]],Tabel1[ID],Tabel1[Getable])</f>
        <v>true</v>
      </c>
      <c r="N62" s="77" t="str">
        <f>LOOKUP(Tabel2[[#This Row],[capability]],Tabel1[ID],Tabel1[Setable])</f>
        <v>true</v>
      </c>
      <c r="O62" s="60"/>
      <c r="P62" s="73"/>
    </row>
    <row r="63" spans="1:16" x14ac:dyDescent="0.2">
      <c r="A63" s="59" t="s">
        <v>414</v>
      </c>
      <c r="B63" s="79" t="str">
        <f>LOOKUP(Tabel2[[#This Row],[capability]],Tabel1[ID],Tabel1[Type])</f>
        <v>enum</v>
      </c>
      <c r="C63" s="47">
        <v>1005</v>
      </c>
      <c r="D63" s="51"/>
      <c r="E63" s="51"/>
      <c r="F63" s="47" t="s">
        <v>415</v>
      </c>
      <c r="G63" s="47" t="s">
        <v>415</v>
      </c>
      <c r="H63" s="46">
        <v>0</v>
      </c>
      <c r="I63" s="46">
        <v>8</v>
      </c>
      <c r="J63" s="73" t="s">
        <v>674</v>
      </c>
      <c r="K63" s="73" t="str">
        <f>LOOKUP(Tabel2[[#This Row],[capability]],Tabel1[ID],Tabel1[UI Component])</f>
        <v>picker</v>
      </c>
      <c r="L63" s="60" t="s">
        <v>641</v>
      </c>
      <c r="M63" s="77" t="str">
        <f>LOOKUP(Tabel2[[#This Row],[capability]],Tabel1[ID],Tabel1[Getable])</f>
        <v>true</v>
      </c>
      <c r="N63" s="77" t="str">
        <f>LOOKUP(Tabel2[[#This Row],[capability]],Tabel1[ID],Tabel1[Setable])</f>
        <v>true</v>
      </c>
      <c r="O63" s="60"/>
      <c r="P63" s="73"/>
    </row>
    <row r="64" spans="1:16" ht="28" x14ac:dyDescent="0.2">
      <c r="A64" s="59" t="s">
        <v>416</v>
      </c>
      <c r="B64" s="79" t="str">
        <f>LOOKUP(Tabel2[[#This Row],[capability]],Tabel1[ID],Tabel1[Type])</f>
        <v>enum</v>
      </c>
      <c r="C64" s="48">
        <v>1006</v>
      </c>
      <c r="D64" s="50">
        <v>100</v>
      </c>
      <c r="E64" s="48" t="s">
        <v>159</v>
      </c>
      <c r="F64" s="47" t="s">
        <v>417</v>
      </c>
      <c r="G64" s="47" t="s">
        <v>417</v>
      </c>
      <c r="H64" s="46"/>
      <c r="I64" s="46"/>
      <c r="J64" s="73" t="s">
        <v>916</v>
      </c>
      <c r="K64" s="73" t="str">
        <f>LOOKUP(Tabel2[[#This Row],[capability]],Tabel1[ID],Tabel1[UI Component])</f>
        <v>picker</v>
      </c>
      <c r="L64" s="60"/>
      <c r="M64" s="77" t="str">
        <f>LOOKUP(Tabel2[[#This Row],[capability]],Tabel1[ID],Tabel1[Getable])</f>
        <v>true</v>
      </c>
      <c r="N64" s="77" t="str">
        <f>LOOKUP(Tabel2[[#This Row],[capability]],Tabel1[ID],Tabel1[Setable])</f>
        <v>true</v>
      </c>
      <c r="O64" s="60"/>
      <c r="P64" s="73"/>
    </row>
    <row r="65" spans="1:16" ht="28" x14ac:dyDescent="0.2">
      <c r="A65" s="59" t="s">
        <v>418</v>
      </c>
      <c r="B65" s="79" t="str">
        <f>LOOKUP(Tabel2[[#This Row],[capability]],Tabel1[ID],Tabel1[Type])</f>
        <v>enum</v>
      </c>
      <c r="C65" s="47">
        <v>1007</v>
      </c>
      <c r="D65" s="51"/>
      <c r="E65" s="51"/>
      <c r="F65" s="47" t="s">
        <v>419</v>
      </c>
      <c r="G65" s="47" t="s">
        <v>419</v>
      </c>
      <c r="H65" s="46">
        <v>0</v>
      </c>
      <c r="I65" s="46">
        <v>3</v>
      </c>
      <c r="J65" s="73" t="s">
        <v>674</v>
      </c>
      <c r="K65" s="73" t="str">
        <f>LOOKUP(Tabel2[[#This Row],[capability]],Tabel1[ID],Tabel1[UI Component])</f>
        <v>picker</v>
      </c>
      <c r="L65" s="60" t="s">
        <v>642</v>
      </c>
      <c r="M65" s="77" t="str">
        <f>LOOKUP(Tabel2[[#This Row],[capability]],Tabel1[ID],Tabel1[Getable])</f>
        <v>true</v>
      </c>
      <c r="N65" s="77" t="str">
        <f>LOOKUP(Tabel2[[#This Row],[capability]],Tabel1[ID],Tabel1[Setable])</f>
        <v>true</v>
      </c>
      <c r="O65" s="60"/>
      <c r="P65" s="73"/>
    </row>
    <row r="66" spans="1:16" x14ac:dyDescent="0.2">
      <c r="A66" s="59" t="s">
        <v>420</v>
      </c>
      <c r="B66" s="79" t="str">
        <f>LOOKUP(Tabel2[[#This Row],[capability]],Tabel1[ID],Tabel1[Type])</f>
        <v>enum</v>
      </c>
      <c r="C66" s="47">
        <v>1100</v>
      </c>
      <c r="D66" s="51"/>
      <c r="E66" s="51"/>
      <c r="F66" s="47" t="s">
        <v>421</v>
      </c>
      <c r="G66" s="47" t="s">
        <v>421</v>
      </c>
      <c r="H66" s="46">
        <v>0</v>
      </c>
      <c r="I66" s="46">
        <v>2</v>
      </c>
      <c r="J66" s="73" t="s">
        <v>674</v>
      </c>
      <c r="K66" s="73" t="str">
        <f>LOOKUP(Tabel2[[#This Row],[capability]],Tabel1[ID],Tabel1[UI Component])</f>
        <v>picker</v>
      </c>
      <c r="L66" s="60" t="s">
        <v>908</v>
      </c>
      <c r="M66" s="77" t="str">
        <f>LOOKUP(Tabel2[[#This Row],[capability]],Tabel1[ID],Tabel1[Getable])</f>
        <v>true</v>
      </c>
      <c r="N66" s="77" t="str">
        <f>LOOKUP(Tabel2[[#This Row],[capability]],Tabel1[ID],Tabel1[Setable])</f>
        <v>true</v>
      </c>
      <c r="O66" s="60"/>
      <c r="P66" s="73"/>
    </row>
    <row r="67" spans="1:16" x14ac:dyDescent="0.2">
      <c r="A67" s="59" t="s">
        <v>422</v>
      </c>
      <c r="B67" s="79" t="str">
        <f>LOOKUP(Tabel2[[#This Row],[capability]],Tabel1[ID],Tabel1[Type])</f>
        <v>enum</v>
      </c>
      <c r="C67" s="48">
        <v>1101</v>
      </c>
      <c r="D67" s="49"/>
      <c r="E67" s="48" t="s">
        <v>194</v>
      </c>
      <c r="F67" s="47" t="s">
        <v>909</v>
      </c>
      <c r="G67" s="47" t="s">
        <v>423</v>
      </c>
      <c r="H67" s="46">
        <v>0</v>
      </c>
      <c r="I67" s="46">
        <v>4</v>
      </c>
      <c r="J67" s="73" t="s">
        <v>674</v>
      </c>
      <c r="K67" s="73" t="str">
        <f>LOOKUP(Tabel2[[#This Row],[capability]],Tabel1[ID],Tabel1[UI Component])</f>
        <v>picker</v>
      </c>
      <c r="L67" s="60" t="s">
        <v>640</v>
      </c>
      <c r="M67" s="77" t="str">
        <f>LOOKUP(Tabel2[[#This Row],[capability]],Tabel1[ID],Tabel1[Getable])</f>
        <v>true</v>
      </c>
      <c r="N67" s="77" t="str">
        <f>LOOKUP(Tabel2[[#This Row],[capability]],Tabel1[ID],Tabel1[Setable])</f>
        <v>true</v>
      </c>
      <c r="O67" s="60"/>
      <c r="P67" s="73"/>
    </row>
    <row r="68" spans="1:16" ht="42" x14ac:dyDescent="0.2">
      <c r="A68" s="59" t="s">
        <v>424</v>
      </c>
      <c r="B68" s="79" t="str">
        <f>LOOKUP(Tabel2[[#This Row],[capability]],Tabel1[ID],Tabel1[Type])</f>
        <v>enum</v>
      </c>
      <c r="C68" s="47">
        <v>1102</v>
      </c>
      <c r="D68" s="51"/>
      <c r="E68" s="51"/>
      <c r="F68" s="47" t="s">
        <v>910</v>
      </c>
      <c r="G68" s="47" t="s">
        <v>425</v>
      </c>
      <c r="H68" s="46">
        <v>0</v>
      </c>
      <c r="I68" s="46">
        <v>7</v>
      </c>
      <c r="J68" s="73" t="s">
        <v>674</v>
      </c>
      <c r="K68" s="73" t="str">
        <f>LOOKUP(Tabel2[[#This Row],[capability]],Tabel1[ID],Tabel1[UI Component])</f>
        <v>picker</v>
      </c>
      <c r="L68" s="60" t="s">
        <v>618</v>
      </c>
      <c r="M68" s="77" t="str">
        <f>LOOKUP(Tabel2[[#This Row],[capability]],Tabel1[ID],Tabel1[Getable])</f>
        <v>true</v>
      </c>
      <c r="N68" s="77" t="str">
        <f>LOOKUP(Tabel2[[#This Row],[capability]],Tabel1[ID],Tabel1[Setable])</f>
        <v>true</v>
      </c>
      <c r="O68" s="60"/>
      <c r="P68" s="73"/>
    </row>
    <row r="69" spans="1:16" ht="70" x14ac:dyDescent="0.2">
      <c r="A69" s="59" t="s">
        <v>248</v>
      </c>
      <c r="B69" s="79" t="str">
        <f>LOOKUP(Tabel2[[#This Row],[capability]],Tabel1[ID],Tabel1[Type])</f>
        <v>enum</v>
      </c>
      <c r="C69" s="48">
        <v>1103</v>
      </c>
      <c r="D69" s="51"/>
      <c r="E69" s="51"/>
      <c r="F69" s="47" t="s">
        <v>427</v>
      </c>
      <c r="G69" s="47" t="s">
        <v>427</v>
      </c>
      <c r="H69" s="46"/>
      <c r="I69" s="46"/>
      <c r="J69" s="73" t="s">
        <v>916</v>
      </c>
      <c r="K69" s="73" t="str">
        <f>LOOKUP(Tabel2[[#This Row],[capability]],Tabel1[ID],Tabel1[UI Component])</f>
        <v>picker</v>
      </c>
      <c r="L69" s="60"/>
      <c r="M69" s="77" t="str">
        <f>LOOKUP(Tabel2[[#This Row],[capability]],Tabel1[ID],Tabel1[Getable])</f>
        <v>true</v>
      </c>
      <c r="N69" s="77" t="str">
        <f>LOOKUP(Tabel2[[#This Row],[capability]],Tabel1[ID],Tabel1[Setable])</f>
        <v>true</v>
      </c>
      <c r="O69" s="60"/>
      <c r="P69" s="73"/>
    </row>
    <row r="70" spans="1:16" x14ac:dyDescent="0.2">
      <c r="A70" s="59" t="s">
        <v>428</v>
      </c>
      <c r="B70" s="79" t="str">
        <f>LOOKUP(Tabel2[[#This Row],[capability]],Tabel1[ID],Tabel1[Type])</f>
        <v>enum</v>
      </c>
      <c r="C70" s="47">
        <v>1104</v>
      </c>
      <c r="D70" s="51"/>
      <c r="E70" s="51"/>
      <c r="F70" s="47" t="s">
        <v>911</v>
      </c>
      <c r="G70" s="47" t="s">
        <v>429</v>
      </c>
      <c r="H70" s="46">
        <v>0</v>
      </c>
      <c r="I70" s="46">
        <v>6</v>
      </c>
      <c r="J70" s="73" t="s">
        <v>674</v>
      </c>
      <c r="K70" s="73" t="str">
        <f>LOOKUP(Tabel2[[#This Row],[capability]],Tabel1[ID],Tabel1[UI Component])</f>
        <v>picker</v>
      </c>
      <c r="L70" s="60" t="s">
        <v>912</v>
      </c>
      <c r="M70" s="77" t="str">
        <f>LOOKUP(Tabel2[[#This Row],[capability]],Tabel1[ID],Tabel1[Getable])</f>
        <v>true</v>
      </c>
      <c r="N70" s="77" t="str">
        <f>LOOKUP(Tabel2[[#This Row],[capability]],Tabel1[ID],Tabel1[Setable])</f>
        <v>true</v>
      </c>
      <c r="O70" s="60"/>
      <c r="P70" s="73"/>
    </row>
    <row r="71" spans="1:16" ht="28" x14ac:dyDescent="0.2">
      <c r="A71" s="59" t="s">
        <v>430</v>
      </c>
      <c r="B71" s="79" t="str">
        <f>LOOKUP(Tabel2[[#This Row],[capability]],Tabel1[ID],Tabel1[Type])</f>
        <v>enum</v>
      </c>
      <c r="C71" s="47">
        <v>1105</v>
      </c>
      <c r="D71" s="51"/>
      <c r="E71" s="51"/>
      <c r="F71" s="47" t="s">
        <v>83</v>
      </c>
      <c r="G71" s="47" t="s">
        <v>431</v>
      </c>
      <c r="H71" s="46">
        <v>0</v>
      </c>
      <c r="I71" s="46">
        <v>5</v>
      </c>
      <c r="J71" s="73" t="s">
        <v>674</v>
      </c>
      <c r="K71" s="73" t="str">
        <f>LOOKUP(Tabel2[[#This Row],[capability]],Tabel1[ID],Tabel1[UI Component])</f>
        <v>picker</v>
      </c>
      <c r="L71" s="60" t="s">
        <v>913</v>
      </c>
      <c r="M71" s="77" t="str">
        <f>LOOKUP(Tabel2[[#This Row],[capability]],Tabel1[ID],Tabel1[Getable])</f>
        <v>true</v>
      </c>
      <c r="N71" s="77" t="str">
        <f>LOOKUP(Tabel2[[#This Row],[capability]],Tabel1[ID],Tabel1[Setable])</f>
        <v>true</v>
      </c>
      <c r="O71" s="60"/>
      <c r="P71" s="73"/>
    </row>
    <row r="72" spans="1:16" ht="28" x14ac:dyDescent="0.2">
      <c r="A72" s="59" t="s">
        <v>432</v>
      </c>
      <c r="B72" s="79" t="str">
        <f>LOOKUP(Tabel2[[#This Row],[capability]],Tabel1[ID],Tabel1[Type])</f>
        <v>enum</v>
      </c>
      <c r="C72" s="47">
        <v>1200</v>
      </c>
      <c r="D72" s="51"/>
      <c r="E72" s="51"/>
      <c r="F72" s="47" t="s">
        <v>917</v>
      </c>
      <c r="G72" s="47" t="s">
        <v>433</v>
      </c>
      <c r="H72" s="46">
        <v>0</v>
      </c>
      <c r="I72" s="46">
        <v>8</v>
      </c>
      <c r="J72" s="73" t="s">
        <v>674</v>
      </c>
      <c r="K72" s="73" t="str">
        <f>LOOKUP(Tabel2[[#This Row],[capability]],Tabel1[ID],Tabel1[UI Component])</f>
        <v>picker</v>
      </c>
      <c r="L72" s="60" t="s">
        <v>918</v>
      </c>
      <c r="M72" s="77" t="str">
        <f>LOOKUP(Tabel2[[#This Row],[capability]],Tabel1[ID],Tabel1[Getable])</f>
        <v>true</v>
      </c>
      <c r="N72" s="77" t="str">
        <f>LOOKUP(Tabel2[[#This Row],[capability]],Tabel1[ID],Tabel1[Setable])</f>
        <v>true</v>
      </c>
      <c r="O72" s="60"/>
      <c r="P72" s="73"/>
    </row>
    <row r="73" spans="1:16" x14ac:dyDescent="0.2">
      <c r="A73" s="59" t="s">
        <v>434</v>
      </c>
      <c r="B73" s="79" t="str">
        <f>LOOKUP(Tabel2[[#This Row],[capability]],Tabel1[ID],Tabel1[Type])</f>
        <v>number</v>
      </c>
      <c r="C73" s="48">
        <v>1201</v>
      </c>
      <c r="D73" s="50">
        <v>100</v>
      </c>
      <c r="E73" s="48" t="s">
        <v>115</v>
      </c>
      <c r="F73" s="47" t="s">
        <v>435</v>
      </c>
      <c r="G73" s="47" t="s">
        <v>435</v>
      </c>
      <c r="H73" s="46"/>
      <c r="I73" s="46"/>
      <c r="J73" s="73" t="s">
        <v>676</v>
      </c>
      <c r="K73" s="73" t="str">
        <f>LOOKUP(Tabel2[[#This Row],[capability]],Tabel1[ID],Tabel1[UI Component])</f>
        <v>thermostat</v>
      </c>
      <c r="L73" s="60"/>
      <c r="M73" s="77" t="str">
        <f>LOOKUP(Tabel2[[#This Row],[capability]],Tabel1[ID],Tabel1[Getable])</f>
        <v>true</v>
      </c>
      <c r="N73" s="77" t="str">
        <f>LOOKUP(Tabel2[[#This Row],[capability]],Tabel1[ID],Tabel1[Setable])</f>
        <v>true</v>
      </c>
      <c r="O73" s="60"/>
      <c r="P73" s="73"/>
    </row>
    <row r="74" spans="1:16" x14ac:dyDescent="0.2">
      <c r="A74" s="59" t="s">
        <v>436</v>
      </c>
      <c r="B74" s="79" t="str">
        <f>LOOKUP(Tabel2[[#This Row],[capability]],Tabel1[ID],Tabel1[Type])</f>
        <v>number</v>
      </c>
      <c r="C74" s="48">
        <v>1202</v>
      </c>
      <c r="D74" s="50">
        <v>100</v>
      </c>
      <c r="E74" s="48" t="s">
        <v>115</v>
      </c>
      <c r="F74" s="47" t="s">
        <v>437</v>
      </c>
      <c r="G74" s="47" t="s">
        <v>437</v>
      </c>
      <c r="H74" s="46"/>
      <c r="I74" s="46"/>
      <c r="J74" s="73" t="s">
        <v>676</v>
      </c>
      <c r="K74" s="73" t="str">
        <f>LOOKUP(Tabel2[[#This Row],[capability]],Tabel1[ID],Tabel1[UI Component])</f>
        <v>thermostat</v>
      </c>
      <c r="L74" s="60"/>
      <c r="M74" s="77" t="str">
        <f>LOOKUP(Tabel2[[#This Row],[capability]],Tabel1[ID],Tabel1[Getable])</f>
        <v>true</v>
      </c>
      <c r="N74" s="77" t="str">
        <f>LOOKUP(Tabel2[[#This Row],[capability]],Tabel1[ID],Tabel1[Setable])</f>
        <v>true</v>
      </c>
      <c r="O74" s="60"/>
      <c r="P74" s="73"/>
    </row>
    <row r="75" spans="1:16" x14ac:dyDescent="0.2">
      <c r="A75" s="59" t="s">
        <v>438</v>
      </c>
      <c r="B75" s="79" t="str">
        <f>LOOKUP(Tabel2[[#This Row],[capability]],Tabel1[ID],Tabel1[Type])</f>
        <v>number</v>
      </c>
      <c r="C75" s="48">
        <v>1203</v>
      </c>
      <c r="D75" s="50">
        <v>100</v>
      </c>
      <c r="E75" s="48" t="s">
        <v>115</v>
      </c>
      <c r="F75" s="47" t="s">
        <v>439</v>
      </c>
      <c r="G75" s="47" t="s">
        <v>439</v>
      </c>
      <c r="H75" s="46"/>
      <c r="I75" s="46"/>
      <c r="J75" s="73" t="s">
        <v>676</v>
      </c>
      <c r="K75" s="73" t="str">
        <f>LOOKUP(Tabel2[[#This Row],[capability]],Tabel1[ID],Tabel1[UI Component])</f>
        <v>thermostat</v>
      </c>
      <c r="L75" s="60"/>
      <c r="M75" s="77" t="str">
        <f>LOOKUP(Tabel2[[#This Row],[capability]],Tabel1[ID],Tabel1[Getable])</f>
        <v>true</v>
      </c>
      <c r="N75" s="77" t="str">
        <f>LOOKUP(Tabel2[[#This Row],[capability]],Tabel1[ID],Tabel1[Setable])</f>
        <v>true</v>
      </c>
      <c r="O75" s="60"/>
      <c r="P75" s="73"/>
    </row>
    <row r="76" spans="1:16" x14ac:dyDescent="0.2">
      <c r="A76" s="59" t="s">
        <v>440</v>
      </c>
      <c r="B76" s="79" t="s">
        <v>658</v>
      </c>
      <c r="C76" s="48">
        <v>1204</v>
      </c>
      <c r="D76" s="50">
        <v>100</v>
      </c>
      <c r="E76" s="48" t="s">
        <v>115</v>
      </c>
      <c r="F76" s="47" t="s">
        <v>441</v>
      </c>
      <c r="G76" s="47" t="s">
        <v>441</v>
      </c>
      <c r="H76" s="46"/>
      <c r="I76" s="46"/>
      <c r="J76" s="73" t="s">
        <v>676</v>
      </c>
      <c r="K76" s="73" t="str">
        <f>LOOKUP(Tabel2[[#This Row],[capability]],Tabel1[ID],Tabel1[UI Component])</f>
        <v>thermostat</v>
      </c>
      <c r="L76" s="60"/>
      <c r="M76" s="77" t="str">
        <f>LOOKUP(Tabel2[[#This Row],[capability]],Tabel1[ID],Tabel1[Getable])</f>
        <v>true</v>
      </c>
      <c r="N76" s="77" t="str">
        <f>LOOKUP(Tabel2[[#This Row],[capability]],Tabel1[ID],Tabel1[Setable])</f>
        <v>true</v>
      </c>
      <c r="O76" s="60"/>
      <c r="P76" s="73"/>
    </row>
    <row r="77" spans="1:16" x14ac:dyDescent="0.2">
      <c r="A77" s="59" t="s">
        <v>442</v>
      </c>
      <c r="B77" s="79" t="s">
        <v>658</v>
      </c>
      <c r="C77" s="48">
        <v>1205</v>
      </c>
      <c r="D77" s="50">
        <v>100</v>
      </c>
      <c r="E77" s="48" t="s">
        <v>115</v>
      </c>
      <c r="F77" s="47" t="s">
        <v>443</v>
      </c>
      <c r="G77" s="47" t="s">
        <v>443</v>
      </c>
      <c r="H77" s="46"/>
      <c r="I77" s="46"/>
      <c r="J77" s="73" t="s">
        <v>676</v>
      </c>
      <c r="K77" s="73" t="str">
        <f>LOOKUP(Tabel2[[#This Row],[capability]],Tabel1[ID],Tabel1[UI Component])</f>
        <v>thermostat</v>
      </c>
      <c r="L77" s="60"/>
      <c r="M77" s="77" t="str">
        <f>LOOKUP(Tabel2[[#This Row],[capability]],Tabel1[ID],Tabel1[Getable])</f>
        <v>true</v>
      </c>
      <c r="N77" s="77" t="str">
        <f>LOOKUP(Tabel2[[#This Row],[capability]],Tabel1[ID],Tabel1[Setable])</f>
        <v>true</v>
      </c>
      <c r="O77" s="60"/>
      <c r="P77" s="73"/>
    </row>
    <row r="78" spans="1:16" ht="42" x14ac:dyDescent="0.2">
      <c r="A78" s="59" t="s">
        <v>444</v>
      </c>
      <c r="B78" s="79" t="str">
        <f>LOOKUP(Tabel2[[#This Row],[capability]],Tabel1[ID],Tabel1[Type])</f>
        <v>number</v>
      </c>
      <c r="C78" s="48">
        <v>1206</v>
      </c>
      <c r="D78" s="50">
        <v>100</v>
      </c>
      <c r="E78" s="48" t="s">
        <v>115</v>
      </c>
      <c r="F78" s="47" t="s">
        <v>445</v>
      </c>
      <c r="G78" s="47" t="s">
        <v>445</v>
      </c>
      <c r="H78" s="46">
        <v>0</v>
      </c>
      <c r="I78" s="46">
        <v>40</v>
      </c>
      <c r="J78" s="73" t="s">
        <v>676</v>
      </c>
      <c r="K78" s="73" t="str">
        <f>LOOKUP(Tabel2[[#This Row],[capability]],Tabel1[ID],Tabel1[UI Component])</f>
        <v>thermostat</v>
      </c>
      <c r="L78" s="60"/>
      <c r="M78" s="77" t="str">
        <f>LOOKUP(Tabel2[[#This Row],[capability]],Tabel1[ID],Tabel1[Getable])</f>
        <v>true</v>
      </c>
      <c r="N78" s="77" t="str">
        <f>LOOKUP(Tabel2[[#This Row],[capability]],Tabel1[ID],Tabel1[Setable])</f>
        <v>true</v>
      </c>
      <c r="O78" s="60"/>
      <c r="P78" s="73"/>
    </row>
    <row r="79" spans="1:16" ht="28" x14ac:dyDescent="0.2">
      <c r="A79" s="59" t="s">
        <v>446</v>
      </c>
      <c r="B79" s="79" t="str">
        <f>LOOKUP(Tabel2[[#This Row],[capability]],Tabel1[ID],Tabel1[Type])</f>
        <v>number</v>
      </c>
      <c r="C79" s="48">
        <v>1207</v>
      </c>
      <c r="D79" s="50">
        <v>100</v>
      </c>
      <c r="E79" s="48" t="s">
        <v>115</v>
      </c>
      <c r="F79" s="47" t="s">
        <v>447</v>
      </c>
      <c r="G79" s="47" t="s">
        <v>447</v>
      </c>
      <c r="H79" s="46">
        <v>10</v>
      </c>
      <c r="I79" s="46">
        <v>30</v>
      </c>
      <c r="J79" s="73" t="s">
        <v>676</v>
      </c>
      <c r="K79" s="73" t="str">
        <f>LOOKUP(Tabel2[[#This Row],[capability]],Tabel1[ID],Tabel1[UI Component])</f>
        <v>thermostat</v>
      </c>
      <c r="L79" s="60"/>
      <c r="M79" s="77" t="str">
        <f>LOOKUP(Tabel2[[#This Row],[capability]],Tabel1[ID],Tabel1[Getable])</f>
        <v>true</v>
      </c>
      <c r="N79" s="77" t="str">
        <f>LOOKUP(Tabel2[[#This Row],[capability]],Tabel1[ID],Tabel1[Setable])</f>
        <v>true</v>
      </c>
      <c r="O79" s="60"/>
      <c r="P79" s="73"/>
    </row>
    <row r="80" spans="1:16" ht="28" x14ac:dyDescent="0.2">
      <c r="A80" s="59" t="s">
        <v>448</v>
      </c>
      <c r="B80" s="79" t="str">
        <f>LOOKUP(Tabel2[[#This Row],[capability]],Tabel1[ID],Tabel1[Type])</f>
        <v>number</v>
      </c>
      <c r="C80" s="47">
        <v>1208</v>
      </c>
      <c r="D80" s="51"/>
      <c r="E80" s="51"/>
      <c r="F80" s="47" t="s">
        <v>449</v>
      </c>
      <c r="G80" s="47" t="s">
        <v>449</v>
      </c>
      <c r="H80" s="46">
        <v>0</v>
      </c>
      <c r="I80" s="46">
        <v>3</v>
      </c>
      <c r="J80" s="73" t="s">
        <v>676</v>
      </c>
      <c r="K80" s="73" t="str">
        <f>LOOKUP(Tabel2[[#This Row],[capability]],Tabel1[ID],Tabel1[UI Component])</f>
        <v>thermostat</v>
      </c>
      <c r="L80" s="60" t="s">
        <v>919</v>
      </c>
      <c r="M80" s="77" t="str">
        <f>LOOKUP(Tabel2[[#This Row],[capability]],Tabel1[ID],Tabel1[Getable])</f>
        <v>true</v>
      </c>
      <c r="N80" s="77" t="str">
        <f>LOOKUP(Tabel2[[#This Row],[capability]],Tabel1[ID],Tabel1[Setable])</f>
        <v>true</v>
      </c>
      <c r="O80" s="60"/>
      <c r="P80" s="73"/>
    </row>
    <row r="81" spans="1:16" ht="70" x14ac:dyDescent="0.2">
      <c r="A81" s="59" t="s">
        <v>450</v>
      </c>
      <c r="B81" s="79" t="str">
        <f>LOOKUP(Tabel2[[#This Row],[capability]],Tabel1[ID],Tabel1[Type])</f>
        <v>enum</v>
      </c>
      <c r="C81" s="47">
        <v>1209</v>
      </c>
      <c r="D81" s="47">
        <v>1</v>
      </c>
      <c r="E81" s="51"/>
      <c r="F81" s="47" t="s">
        <v>451</v>
      </c>
      <c r="G81" s="47" t="s">
        <v>451</v>
      </c>
      <c r="H81" s="46"/>
      <c r="I81" s="46"/>
      <c r="J81" s="73" t="s">
        <v>916</v>
      </c>
      <c r="K81" s="73" t="s">
        <v>674</v>
      </c>
      <c r="L81" s="60" t="s">
        <v>920</v>
      </c>
      <c r="M81" s="77" t="str">
        <f>LOOKUP(Tabel2[[#This Row],[capability]],Tabel1[ID],Tabel1[Getable])</f>
        <v>true</v>
      </c>
      <c r="N81" s="77" t="str">
        <f>LOOKUP(Tabel2[[#This Row],[capability]],Tabel1[ID],Tabel1[Setable])</f>
        <v>true</v>
      </c>
      <c r="O81" s="60"/>
      <c r="P81" s="73"/>
    </row>
    <row r="82" spans="1:16" ht="28" x14ac:dyDescent="0.2">
      <c r="A82" s="59" t="s">
        <v>452</v>
      </c>
      <c r="B82" s="79" t="str">
        <f>LOOKUP(Tabel2[[#This Row],[capability]],Tabel1[ID],Tabel1[Type])</f>
        <v>number</v>
      </c>
      <c r="C82" s="48">
        <v>1500</v>
      </c>
      <c r="D82" s="50">
        <v>100</v>
      </c>
      <c r="E82" s="48" t="s">
        <v>115</v>
      </c>
      <c r="F82" s="47" t="s">
        <v>453</v>
      </c>
      <c r="G82" s="47" t="s">
        <v>453</v>
      </c>
      <c r="H82" s="46"/>
      <c r="I82" s="46"/>
      <c r="J82" s="73" t="s">
        <v>676</v>
      </c>
      <c r="K82" s="73" t="str">
        <f>LOOKUP(Tabel2[[#This Row],[capability]],Tabel1[ID],Tabel1[UI Component])</f>
        <v>thermostat</v>
      </c>
      <c r="L82" s="60"/>
      <c r="M82" s="77" t="str">
        <f>LOOKUP(Tabel2[[#This Row],[capability]],Tabel1[ID],Tabel1[Getable])</f>
        <v>true</v>
      </c>
      <c r="N82" s="77" t="str">
        <f>LOOKUP(Tabel2[[#This Row],[capability]],Tabel1[ID],Tabel1[Setable])</f>
        <v>true</v>
      </c>
      <c r="O82" s="60"/>
      <c r="P82" s="73"/>
    </row>
    <row r="83" spans="1:16" ht="28" x14ac:dyDescent="0.2">
      <c r="A83" s="59" t="s">
        <v>454</v>
      </c>
      <c r="B83" s="79" t="str">
        <f>LOOKUP(Tabel2[[#This Row],[capability]],Tabel1[ID],Tabel1[Type])</f>
        <v>number</v>
      </c>
      <c r="C83" s="48">
        <v>1501</v>
      </c>
      <c r="D83" s="50">
        <v>100</v>
      </c>
      <c r="E83" s="48" t="s">
        <v>115</v>
      </c>
      <c r="F83" s="47" t="s">
        <v>455</v>
      </c>
      <c r="G83" s="47" t="s">
        <v>455</v>
      </c>
      <c r="H83" s="46"/>
      <c r="I83" s="46"/>
      <c r="J83" s="73" t="s">
        <v>676</v>
      </c>
      <c r="K83" s="73" t="str">
        <f>LOOKUP(Tabel2[[#This Row],[capability]],Tabel1[ID],Tabel1[UI Component])</f>
        <v>thermostat</v>
      </c>
      <c r="L83" s="60"/>
      <c r="M83" s="77" t="str">
        <f>LOOKUP(Tabel2[[#This Row],[capability]],Tabel1[ID],Tabel1[Getable])</f>
        <v>true</v>
      </c>
      <c r="N83" s="77" t="str">
        <f>LOOKUP(Tabel2[[#This Row],[capability]],Tabel1[ID],Tabel1[Setable])</f>
        <v>true</v>
      </c>
      <c r="O83" s="60"/>
      <c r="P83" s="73"/>
    </row>
    <row r="84" spans="1:16" ht="28" x14ac:dyDescent="0.2">
      <c r="A84" s="59" t="s">
        <v>456</v>
      </c>
      <c r="B84" s="79" t="str">
        <f>LOOKUP(Tabel2[[#This Row],[capability]],Tabel1[ID],Tabel1[Type])</f>
        <v>number</v>
      </c>
      <c r="C84" s="48">
        <v>1502</v>
      </c>
      <c r="D84" s="50">
        <v>100</v>
      </c>
      <c r="E84" s="48" t="s">
        <v>115</v>
      </c>
      <c r="F84" s="47" t="s">
        <v>457</v>
      </c>
      <c r="G84" s="47" t="s">
        <v>457</v>
      </c>
      <c r="H84" s="46"/>
      <c r="I84" s="46"/>
      <c r="J84" s="73" t="s">
        <v>676</v>
      </c>
      <c r="K84" s="73" t="str">
        <f>LOOKUP(Tabel2[[#This Row],[capability]],Tabel1[ID],Tabel1[UI Component])</f>
        <v>thermostat</v>
      </c>
      <c r="L84" s="60"/>
      <c r="M84" s="77" t="str">
        <f>LOOKUP(Tabel2[[#This Row],[capability]],Tabel1[ID],Tabel1[Getable])</f>
        <v>true</v>
      </c>
      <c r="N84" s="77" t="str">
        <f>LOOKUP(Tabel2[[#This Row],[capability]],Tabel1[ID],Tabel1[Setable])</f>
        <v>true</v>
      </c>
      <c r="O84" s="60"/>
      <c r="P84" s="73"/>
    </row>
    <row r="85" spans="1:16" x14ac:dyDescent="0.2">
      <c r="A85" s="59" t="s">
        <v>458</v>
      </c>
      <c r="B85" s="79" t="str">
        <f>LOOKUP(Tabel2[[#This Row],[capability]],Tabel1[ID],Tabel1[Type])</f>
        <v>enum</v>
      </c>
      <c r="C85" s="48">
        <v>1503</v>
      </c>
      <c r="D85" s="50">
        <v>60</v>
      </c>
      <c r="E85" s="49"/>
      <c r="F85" s="47" t="s">
        <v>459</v>
      </c>
      <c r="G85" s="47" t="s">
        <v>459</v>
      </c>
      <c r="H85" s="46"/>
      <c r="I85" s="46"/>
      <c r="J85" s="73" t="s">
        <v>916</v>
      </c>
      <c r="K85" s="73" t="str">
        <f>LOOKUP(Tabel2[[#This Row],[capability]],Tabel1[ID],Tabel1[UI Component])</f>
        <v>picker</v>
      </c>
      <c r="L85" s="60"/>
      <c r="M85" s="77" t="str">
        <f>LOOKUP(Tabel2[[#This Row],[capability]],Tabel1[ID],Tabel1[Getable])</f>
        <v>true</v>
      </c>
      <c r="N85" s="77" t="str">
        <f>LOOKUP(Tabel2[[#This Row],[capability]],Tabel1[ID],Tabel1[Setable])</f>
        <v>true</v>
      </c>
      <c r="O85" s="60"/>
      <c r="P85" s="73"/>
    </row>
    <row r="86" spans="1:16" ht="28" x14ac:dyDescent="0.2">
      <c r="A86" s="59" t="s">
        <v>460</v>
      </c>
      <c r="B86" s="79" t="str">
        <f>LOOKUP(Tabel2[[#This Row],[capability]],Tabel1[ID],Tabel1[Type])</f>
        <v>number</v>
      </c>
      <c r="C86" s="48">
        <v>1700</v>
      </c>
      <c r="D86" s="50">
        <v>100</v>
      </c>
      <c r="E86" s="48" t="s">
        <v>115</v>
      </c>
      <c r="F86" s="47" t="s">
        <v>461</v>
      </c>
      <c r="G86" s="47" t="s">
        <v>461</v>
      </c>
      <c r="H86" s="46"/>
      <c r="I86" s="46"/>
      <c r="J86" s="73" t="s">
        <v>676</v>
      </c>
      <c r="K86" s="73" t="str">
        <f>LOOKUP(Tabel2[[#This Row],[capability]],Tabel1[ID],Tabel1[UI Component])</f>
        <v>thermostat</v>
      </c>
      <c r="L86" s="60"/>
      <c r="M86" s="77" t="str">
        <f>LOOKUP(Tabel2[[#This Row],[capability]],Tabel1[ID],Tabel1[Getable])</f>
        <v>true</v>
      </c>
      <c r="N86" s="77" t="str">
        <f>LOOKUP(Tabel2[[#This Row],[capability]],Tabel1[ID],Tabel1[Setable])</f>
        <v>true</v>
      </c>
      <c r="O86" s="60"/>
      <c r="P86" s="73"/>
    </row>
    <row r="87" spans="1:16" ht="28" x14ac:dyDescent="0.2">
      <c r="A87" s="59" t="s">
        <v>462</v>
      </c>
      <c r="B87" s="79" t="str">
        <f>LOOKUP(Tabel2[[#This Row],[capability]],Tabel1[ID],Tabel1[Type])</f>
        <v>number</v>
      </c>
      <c r="C87" s="48">
        <v>1701</v>
      </c>
      <c r="D87" s="50">
        <v>100</v>
      </c>
      <c r="E87" s="48" t="s">
        <v>115</v>
      </c>
      <c r="F87" s="47" t="s">
        <v>463</v>
      </c>
      <c r="G87" s="47" t="s">
        <v>463</v>
      </c>
      <c r="H87" s="46"/>
      <c r="I87" s="46"/>
      <c r="J87" s="73" t="s">
        <v>676</v>
      </c>
      <c r="K87" s="73" t="str">
        <f>LOOKUP(Tabel2[[#This Row],[capability]],Tabel1[ID],Tabel1[UI Component])</f>
        <v>thermostat</v>
      </c>
      <c r="L87" s="60"/>
      <c r="M87" s="77" t="str">
        <f>LOOKUP(Tabel2[[#This Row],[capability]],Tabel1[ID],Tabel1[Getable])</f>
        <v>true</v>
      </c>
      <c r="N87" s="77" t="str">
        <f>LOOKUP(Tabel2[[#This Row],[capability]],Tabel1[ID],Tabel1[Setable])</f>
        <v>true</v>
      </c>
      <c r="O87" s="60"/>
      <c r="P87" s="73"/>
    </row>
    <row r="88" spans="1:16" x14ac:dyDescent="0.2">
      <c r="A88" s="59" t="s">
        <v>464</v>
      </c>
      <c r="B88" s="79" t="str">
        <f>LOOKUP(Tabel2[[#This Row],[capability]],Tabel1[ID],Tabel1[Type])</f>
        <v>enum</v>
      </c>
      <c r="C88" s="48">
        <v>1702</v>
      </c>
      <c r="D88" s="50">
        <v>1</v>
      </c>
      <c r="E88" s="51"/>
      <c r="F88" s="47" t="s">
        <v>465</v>
      </c>
      <c r="G88" s="47" t="s">
        <v>465</v>
      </c>
      <c r="H88" s="46">
        <v>0</v>
      </c>
      <c r="I88" s="46">
        <v>1</v>
      </c>
      <c r="J88" s="73" t="s">
        <v>674</v>
      </c>
      <c r="K88" s="73" t="str">
        <f>LOOKUP(Tabel2[[#This Row],[capability]],Tabel1[ID],Tabel1[UI Component])</f>
        <v>picker</v>
      </c>
      <c r="L88" s="60" t="s">
        <v>921</v>
      </c>
      <c r="M88" s="77" t="str">
        <f>LOOKUP(Tabel2[[#This Row],[capability]],Tabel1[ID],Tabel1[Getable])</f>
        <v>true</v>
      </c>
      <c r="N88" s="77" t="str">
        <f>LOOKUP(Tabel2[[#This Row],[capability]],Tabel1[ID],Tabel1[Setable])</f>
        <v>true</v>
      </c>
      <c r="O88" s="60"/>
      <c r="P88" s="73"/>
    </row>
    <row r="89" spans="1:16" ht="30" x14ac:dyDescent="0.2">
      <c r="A89" s="59" t="s">
        <v>466</v>
      </c>
      <c r="B89" s="79" t="str">
        <f>LOOKUP(Tabel2[[#This Row],[capability]],Tabel1[ID],Tabel1[Type])</f>
        <v>number</v>
      </c>
      <c r="C89" s="48">
        <v>1703</v>
      </c>
      <c r="D89" s="50">
        <v>100</v>
      </c>
      <c r="E89" s="48" t="s">
        <v>115</v>
      </c>
      <c r="F89" s="52" t="s">
        <v>467</v>
      </c>
      <c r="G89" s="52" t="s">
        <v>467</v>
      </c>
      <c r="H89" s="46"/>
      <c r="I89" s="46"/>
      <c r="J89" s="73" t="s">
        <v>676</v>
      </c>
      <c r="K89" s="73" t="str">
        <f>LOOKUP(Tabel2[[#This Row],[capability]],Tabel1[ID],Tabel1[UI Component])</f>
        <v>thermostat</v>
      </c>
      <c r="L89" s="60"/>
      <c r="M89" s="77" t="str">
        <f>LOOKUP(Tabel2[[#This Row],[capability]],Tabel1[ID],Tabel1[Getable])</f>
        <v>true</v>
      </c>
      <c r="N89" s="77" t="str">
        <f>LOOKUP(Tabel2[[#This Row],[capability]],Tabel1[ID],Tabel1[Setable])</f>
        <v>true</v>
      </c>
      <c r="O89" s="60"/>
      <c r="P89" s="73"/>
    </row>
    <row r="90" spans="1:16" x14ac:dyDescent="0.2">
      <c r="A90" s="59" t="s">
        <v>468</v>
      </c>
      <c r="B90" s="79" t="str">
        <f>LOOKUP(Tabel2[[#This Row],[capability]],Tabel1[ID],Tabel1[Type])</f>
        <v>enum</v>
      </c>
      <c r="C90" s="47">
        <v>1704</v>
      </c>
      <c r="D90" s="47">
        <v>1</v>
      </c>
      <c r="E90" s="51"/>
      <c r="F90" s="52" t="s">
        <v>922</v>
      </c>
      <c r="G90" s="52" t="s">
        <v>469</v>
      </c>
      <c r="H90" s="46"/>
      <c r="I90" s="46"/>
      <c r="J90" s="73" t="s">
        <v>674</v>
      </c>
      <c r="K90" s="73" t="str">
        <f>LOOKUP(Tabel2[[#This Row],[capability]],Tabel1[ID],Tabel1[UI Component])</f>
        <v>picker</v>
      </c>
      <c r="L90" s="60" t="s">
        <v>923</v>
      </c>
      <c r="M90" s="77" t="str">
        <f>LOOKUP(Tabel2[[#This Row],[capability]],Tabel1[ID],Tabel1[Getable])</f>
        <v>true</v>
      </c>
      <c r="N90" s="77" t="str">
        <f>LOOKUP(Tabel2[[#This Row],[capability]],Tabel1[ID],Tabel1[Setable])</f>
        <v>true</v>
      </c>
      <c r="O90" s="60"/>
      <c r="P90" s="73"/>
    </row>
    <row r="91" spans="1:16" x14ac:dyDescent="0.2">
      <c r="A91" s="59" t="s">
        <v>470</v>
      </c>
      <c r="B91" s="79" t="str">
        <f>LOOKUP(Tabel2[[#This Row],[capability]],Tabel1[ID],Tabel1[Type])</f>
        <v>enum</v>
      </c>
      <c r="C91" s="47">
        <v>1705</v>
      </c>
      <c r="D91" s="47">
        <v>1</v>
      </c>
      <c r="E91" s="51"/>
      <c r="F91" s="52" t="s">
        <v>471</v>
      </c>
      <c r="G91" s="52" t="s">
        <v>471</v>
      </c>
      <c r="H91" s="46">
        <v>0</v>
      </c>
      <c r="I91" s="46">
        <v>7</v>
      </c>
      <c r="J91" s="73" t="s">
        <v>674</v>
      </c>
      <c r="K91" s="73" t="str">
        <f>LOOKUP(Tabel2[[#This Row],[capability]],Tabel1[ID],Tabel1[UI Component])</f>
        <v>picker</v>
      </c>
      <c r="L91" s="60" t="s">
        <v>618</v>
      </c>
      <c r="M91" s="77" t="str">
        <f>LOOKUP(Tabel2[[#This Row],[capability]],Tabel1[ID],Tabel1[Getable])</f>
        <v>true</v>
      </c>
      <c r="N91" s="77" t="str">
        <f>LOOKUP(Tabel2[[#This Row],[capability]],Tabel1[ID],Tabel1[Setable])</f>
        <v>true</v>
      </c>
      <c r="O91" s="60"/>
      <c r="P91" s="73"/>
    </row>
    <row r="92" spans="1:16" ht="28" x14ac:dyDescent="0.2">
      <c r="A92" s="59" t="s">
        <v>472</v>
      </c>
      <c r="B92" s="79" t="str">
        <f>LOOKUP(Tabel2[[#This Row],[capability]],Tabel1[ID],Tabel1[Type])</f>
        <v>enum</v>
      </c>
      <c r="C92" s="48">
        <v>1706</v>
      </c>
      <c r="D92" s="50">
        <v>1</v>
      </c>
      <c r="E92" s="48" t="s">
        <v>115</v>
      </c>
      <c r="F92" s="47" t="s">
        <v>473</v>
      </c>
      <c r="G92" s="47" t="s">
        <v>473</v>
      </c>
      <c r="H92" s="46">
        <v>0</v>
      </c>
      <c r="I92" s="46">
        <v>30</v>
      </c>
      <c r="J92" s="73" t="s">
        <v>916</v>
      </c>
      <c r="K92" s="73" t="str">
        <f>LOOKUP(Tabel2[[#This Row],[capability]],Tabel1[ID],Tabel1[UI Component])</f>
        <v>picker</v>
      </c>
      <c r="L92" s="60"/>
      <c r="M92" s="77" t="str">
        <f>LOOKUP(Tabel2[[#This Row],[capability]],Tabel1[ID],Tabel1[Getable])</f>
        <v>true</v>
      </c>
      <c r="N92" s="77" t="str">
        <f>LOOKUP(Tabel2[[#This Row],[capability]],Tabel1[ID],Tabel1[Setable])</f>
        <v>true</v>
      </c>
      <c r="O92" s="60"/>
      <c r="P92" s="73"/>
    </row>
    <row r="93" spans="1:16" ht="42" x14ac:dyDescent="0.2">
      <c r="A93" s="59" t="s">
        <v>474</v>
      </c>
      <c r="B93" s="79" t="str">
        <f>LOOKUP(Tabel2[[#This Row],[capability]],Tabel1[ID],Tabel1[Type])</f>
        <v>enum</v>
      </c>
      <c r="C93" s="48">
        <v>1800</v>
      </c>
      <c r="D93" s="50">
        <v>100</v>
      </c>
      <c r="E93" s="48" t="s">
        <v>115</v>
      </c>
      <c r="F93" s="47" t="s">
        <v>475</v>
      </c>
      <c r="G93" s="47" t="s">
        <v>475</v>
      </c>
      <c r="H93" s="46"/>
      <c r="I93" s="46"/>
      <c r="J93" s="73" t="s">
        <v>916</v>
      </c>
      <c r="K93" s="73" t="str">
        <f>LOOKUP(Tabel2[[#This Row],[capability]],Tabel1[ID],Tabel1[UI Component])</f>
        <v>picker</v>
      </c>
      <c r="L93" s="60"/>
      <c r="M93" s="77" t="str">
        <f>LOOKUP(Tabel2[[#This Row],[capability]],Tabel1[ID],Tabel1[Getable])</f>
        <v>true</v>
      </c>
      <c r="N93" s="77" t="str">
        <f>LOOKUP(Tabel2[[#This Row],[capability]],Tabel1[ID],Tabel1[Setable])</f>
        <v>true</v>
      </c>
      <c r="O93" s="60"/>
      <c r="P93" s="73"/>
    </row>
    <row r="94" spans="1:16" ht="42" x14ac:dyDescent="0.2">
      <c r="A94" s="59" t="s">
        <v>476</v>
      </c>
      <c r="B94" s="79" t="str">
        <f>LOOKUP(Tabel2[[#This Row],[capability]],Tabel1[ID],Tabel1[Type])</f>
        <v>enum</v>
      </c>
      <c r="C94" s="47">
        <v>1801</v>
      </c>
      <c r="D94" s="47">
        <v>1</v>
      </c>
      <c r="E94" s="51"/>
      <c r="F94" s="47" t="s">
        <v>477</v>
      </c>
      <c r="G94" s="47" t="s">
        <v>477</v>
      </c>
      <c r="H94" s="46"/>
      <c r="I94" s="46"/>
      <c r="J94" s="73" t="s">
        <v>916</v>
      </c>
      <c r="K94" s="73" t="str">
        <f>LOOKUP(Tabel2[[#This Row],[capability]],Tabel1[ID],Tabel1[UI Component])</f>
        <v>picker</v>
      </c>
      <c r="L94" s="60"/>
      <c r="M94" s="77" t="str">
        <f>LOOKUP(Tabel2[[#This Row],[capability]],Tabel1[ID],Tabel1[Getable])</f>
        <v>true</v>
      </c>
      <c r="N94" s="77" t="str">
        <f>LOOKUP(Tabel2[[#This Row],[capability]],Tabel1[ID],Tabel1[Setable])</f>
        <v>true</v>
      </c>
      <c r="O94" s="60"/>
      <c r="P94" s="73"/>
    </row>
    <row r="95" spans="1:16" x14ac:dyDescent="0.2">
      <c r="A95" s="59" t="s">
        <v>478</v>
      </c>
      <c r="B95" s="79" t="str">
        <f>LOOKUP(Tabel2[[#This Row],[capability]],Tabel1[ID],Tabel1[Type])</f>
        <v>enum</v>
      </c>
      <c r="C95" s="48">
        <v>1802</v>
      </c>
      <c r="D95" s="50">
        <v>100</v>
      </c>
      <c r="E95" s="48" t="s">
        <v>115</v>
      </c>
      <c r="F95" s="47" t="s">
        <v>479</v>
      </c>
      <c r="G95" s="47" t="s">
        <v>479</v>
      </c>
      <c r="H95" s="46"/>
      <c r="I95" s="46"/>
      <c r="J95" s="73" t="s">
        <v>916</v>
      </c>
      <c r="K95" s="73" t="str">
        <f>LOOKUP(Tabel2[[#This Row],[capability]],Tabel1[ID],Tabel1[UI Component])</f>
        <v>picker</v>
      </c>
      <c r="L95" s="60"/>
      <c r="M95" s="77" t="str">
        <f>LOOKUP(Tabel2[[#This Row],[capability]],Tabel1[ID],Tabel1[Getable])</f>
        <v>true</v>
      </c>
      <c r="N95" s="77" t="str">
        <f>LOOKUP(Tabel2[[#This Row],[capability]],Tabel1[ID],Tabel1[Setable])</f>
        <v>true</v>
      </c>
      <c r="O95" s="60"/>
      <c r="P95" s="73"/>
    </row>
    <row r="96" spans="1:16" x14ac:dyDescent="0.2">
      <c r="A96" s="59" t="s">
        <v>480</v>
      </c>
      <c r="B96" s="79" t="str">
        <f>LOOKUP(Tabel2[[#This Row],[capability]],Tabel1[ID],Tabel1[Type])</f>
        <v>enum</v>
      </c>
      <c r="C96" s="48">
        <v>1803</v>
      </c>
      <c r="D96" s="50">
        <v>100</v>
      </c>
      <c r="E96" s="48" t="s">
        <v>115</v>
      </c>
      <c r="F96" s="47" t="s">
        <v>481</v>
      </c>
      <c r="G96" s="47" t="s">
        <v>481</v>
      </c>
      <c r="H96" s="46"/>
      <c r="I96" s="46"/>
      <c r="J96" s="73" t="s">
        <v>916</v>
      </c>
      <c r="K96" s="73" t="str">
        <f>LOOKUP(Tabel2[[#This Row],[capability]],Tabel1[ID],Tabel1[UI Component])</f>
        <v>picker</v>
      </c>
      <c r="L96" s="60"/>
      <c r="M96" s="77" t="str">
        <f>LOOKUP(Tabel2[[#This Row],[capability]],Tabel1[ID],Tabel1[Getable])</f>
        <v>true</v>
      </c>
      <c r="N96" s="77" t="str">
        <f>LOOKUP(Tabel2[[#This Row],[capability]],Tabel1[ID],Tabel1[Setable])</f>
        <v>true</v>
      </c>
      <c r="O96" s="60"/>
      <c r="P96" s="73"/>
    </row>
    <row r="97" spans="1:16" ht="28" x14ac:dyDescent="0.2">
      <c r="A97" s="59" t="s">
        <v>482</v>
      </c>
      <c r="B97" s="79" t="str">
        <f>LOOKUP(Tabel2[[#This Row],[capability]],Tabel1[ID],Tabel1[Type])</f>
        <v>enum</v>
      </c>
      <c r="C97" s="48">
        <v>1804</v>
      </c>
      <c r="D97" s="50">
        <v>100</v>
      </c>
      <c r="E97" s="48" t="s">
        <v>115</v>
      </c>
      <c r="F97" s="47" t="s">
        <v>483</v>
      </c>
      <c r="G97" s="47" t="s">
        <v>483</v>
      </c>
      <c r="H97" s="46"/>
      <c r="I97" s="46"/>
      <c r="J97" s="73" t="s">
        <v>916</v>
      </c>
      <c r="K97" s="73" t="str">
        <f>LOOKUP(Tabel2[[#This Row],[capability]],Tabel1[ID],Tabel1[UI Component])</f>
        <v>picker</v>
      </c>
      <c r="L97" s="60"/>
      <c r="M97" s="77" t="str">
        <f>LOOKUP(Tabel2[[#This Row],[capability]],Tabel1[ID],Tabel1[Getable])</f>
        <v>true</v>
      </c>
      <c r="N97" s="77" t="str">
        <f>LOOKUP(Tabel2[[#This Row],[capability]],Tabel1[ID],Tabel1[Setable])</f>
        <v>true</v>
      </c>
      <c r="O97" s="60"/>
      <c r="P97" s="73"/>
    </row>
    <row r="98" spans="1:16" ht="28" x14ac:dyDescent="0.2">
      <c r="A98" s="59" t="s">
        <v>484</v>
      </c>
      <c r="B98" s="79" t="str">
        <f>LOOKUP(Tabel2[[#This Row],[capability]],Tabel1[ID],Tabel1[Type])</f>
        <v>enum</v>
      </c>
      <c r="C98" s="48">
        <v>1805</v>
      </c>
      <c r="D98" s="50">
        <v>1</v>
      </c>
      <c r="E98" s="51"/>
      <c r="F98" s="47" t="s">
        <v>485</v>
      </c>
      <c r="G98" s="47" t="s">
        <v>485</v>
      </c>
      <c r="H98" s="46"/>
      <c r="I98" s="46"/>
      <c r="J98" s="73" t="s">
        <v>916</v>
      </c>
      <c r="K98" s="73" t="str">
        <f>LOOKUP(Tabel2[[#This Row],[capability]],Tabel1[ID],Tabel1[UI Component])</f>
        <v>picker</v>
      </c>
      <c r="L98" s="60"/>
      <c r="M98" s="77" t="str">
        <f>LOOKUP(Tabel2[[#This Row],[capability]],Tabel1[ID],Tabel1[Getable])</f>
        <v>true</v>
      </c>
      <c r="N98" s="77" t="str">
        <f>LOOKUP(Tabel2[[#This Row],[capability]],Tabel1[ID],Tabel1[Setable])</f>
        <v>true</v>
      </c>
      <c r="O98" s="60"/>
      <c r="P98" s="73"/>
    </row>
    <row r="99" spans="1:16" ht="42" x14ac:dyDescent="0.2">
      <c r="A99" s="59" t="s">
        <v>486</v>
      </c>
      <c r="B99" s="79" t="str">
        <f>LOOKUP(Tabel2[[#This Row],[capability]],Tabel1[ID],Tabel1[Type])</f>
        <v>enum</v>
      </c>
      <c r="C99" s="48">
        <v>1806</v>
      </c>
      <c r="D99" s="50">
        <v>1</v>
      </c>
      <c r="E99" s="51"/>
      <c r="F99" s="47" t="s">
        <v>487</v>
      </c>
      <c r="G99" s="47" t="s">
        <v>487</v>
      </c>
      <c r="H99" s="46"/>
      <c r="I99" s="46"/>
      <c r="J99" s="73" t="s">
        <v>916</v>
      </c>
      <c r="K99" s="73" t="str">
        <f>LOOKUP(Tabel2[[#This Row],[capability]],Tabel1[ID],Tabel1[UI Component])</f>
        <v>picker</v>
      </c>
      <c r="L99" s="60"/>
      <c r="M99" s="77" t="str">
        <f>LOOKUP(Tabel2[[#This Row],[capability]],Tabel1[ID],Tabel1[Getable])</f>
        <v>true</v>
      </c>
      <c r="N99" s="77" t="str">
        <f>LOOKUP(Tabel2[[#This Row],[capability]],Tabel1[ID],Tabel1[Setable])</f>
        <v>true</v>
      </c>
      <c r="O99" s="60"/>
      <c r="P99" s="73"/>
    </row>
    <row r="100" spans="1:16" ht="16" customHeight="1" x14ac:dyDescent="0.2">
      <c r="A100" s="59" t="s">
        <v>488</v>
      </c>
      <c r="B100" s="79" t="str">
        <f>LOOKUP(Tabel2[[#This Row],[capability]],Tabel1[ID],Tabel1[Type])</f>
        <v>enum</v>
      </c>
      <c r="C100" s="47">
        <v>1807</v>
      </c>
      <c r="D100" s="47">
        <v>1</v>
      </c>
      <c r="E100" s="51"/>
      <c r="F100" s="47" t="s">
        <v>489</v>
      </c>
      <c r="G100" s="47" t="s">
        <v>489</v>
      </c>
      <c r="H100" s="46"/>
      <c r="I100" s="46"/>
      <c r="J100" s="73" t="s">
        <v>916</v>
      </c>
      <c r="K100" s="73" t="str">
        <f>LOOKUP(Tabel2[[#This Row],[capability]],Tabel1[ID],Tabel1[UI Component])</f>
        <v>picker</v>
      </c>
      <c r="L100" s="60"/>
      <c r="M100" s="77" t="str">
        <f>LOOKUP(Tabel2[[#This Row],[capability]],Tabel1[ID],Tabel1[Getable])</f>
        <v>true</v>
      </c>
      <c r="N100" s="77" t="str">
        <f>LOOKUP(Tabel2[[#This Row],[capability]],Tabel1[ID],Tabel1[Setable])</f>
        <v>true</v>
      </c>
      <c r="O100" s="60"/>
      <c r="P100" s="73"/>
    </row>
    <row r="101" spans="1:16" ht="28" x14ac:dyDescent="0.2">
      <c r="A101" s="59" t="s">
        <v>490</v>
      </c>
      <c r="B101" s="79" t="str">
        <f>LOOKUP(Tabel2[[#This Row],[capability]],Tabel1[ID],Tabel1[Type])</f>
        <v>enum</v>
      </c>
      <c r="C101" s="48">
        <v>1808</v>
      </c>
      <c r="D101" s="50">
        <v>1</v>
      </c>
      <c r="E101" s="48" t="s">
        <v>191</v>
      </c>
      <c r="F101" s="47" t="s">
        <v>491</v>
      </c>
      <c r="G101" s="47" t="s">
        <v>491</v>
      </c>
      <c r="H101" s="46"/>
      <c r="I101" s="46"/>
      <c r="J101" s="73" t="s">
        <v>916</v>
      </c>
      <c r="K101" s="73" t="str">
        <f>LOOKUP(Tabel2[[#This Row],[capability]],Tabel1[ID],Tabel1[UI Component])</f>
        <v>picker</v>
      </c>
      <c r="L101" s="60"/>
      <c r="M101" s="77" t="str">
        <f>LOOKUP(Tabel2[[#This Row],[capability]],Tabel1[ID],Tabel1[Getable])</f>
        <v>true</v>
      </c>
      <c r="N101" s="77" t="str">
        <f>LOOKUP(Tabel2[[#This Row],[capability]],Tabel1[ID],Tabel1[Setable])</f>
        <v>true</v>
      </c>
      <c r="O101" s="60"/>
      <c r="P101" s="73"/>
    </row>
    <row r="102" spans="1:16" ht="28" x14ac:dyDescent="0.2">
      <c r="A102" s="59" t="s">
        <v>492</v>
      </c>
      <c r="B102" s="79" t="str">
        <f>LOOKUP(Tabel2[[#This Row],[capability]],Tabel1[ID],Tabel1[Type])</f>
        <v>enum</v>
      </c>
      <c r="C102" s="48">
        <v>1910</v>
      </c>
      <c r="D102" s="49"/>
      <c r="E102" s="48" t="s">
        <v>194</v>
      </c>
      <c r="F102" s="47" t="s">
        <v>493</v>
      </c>
      <c r="G102" s="47" t="s">
        <v>493</v>
      </c>
      <c r="H102" s="46"/>
      <c r="I102" s="46"/>
      <c r="J102" s="73" t="s">
        <v>916</v>
      </c>
      <c r="K102" s="73" t="str">
        <f>LOOKUP(Tabel2[[#This Row],[capability]],Tabel1[ID],Tabel1[UI Component])</f>
        <v>picker</v>
      </c>
      <c r="L102" s="60"/>
      <c r="M102" s="77" t="str">
        <f>LOOKUP(Tabel2[[#This Row],[capability]],Tabel1[ID],Tabel1[Getable])</f>
        <v>true</v>
      </c>
      <c r="N102" s="77" t="str">
        <f>LOOKUP(Tabel2[[#This Row],[capability]],Tabel1[ID],Tabel1[Setable])</f>
        <v>true</v>
      </c>
      <c r="O102" s="60"/>
      <c r="P102" s="73"/>
    </row>
    <row r="103" spans="1:16" x14ac:dyDescent="0.2">
      <c r="A103" s="59" t="s">
        <v>494</v>
      </c>
      <c r="B103" s="79" t="str">
        <f>LOOKUP(Tabel2[[#This Row],[capability]],Tabel1[ID],Tabel1[Type])</f>
        <v>enum</v>
      </c>
      <c r="C103" s="48">
        <v>1911</v>
      </c>
      <c r="D103" s="49"/>
      <c r="E103" s="48" t="s">
        <v>194</v>
      </c>
      <c r="F103" s="47" t="s">
        <v>495</v>
      </c>
      <c r="G103" s="47" t="s">
        <v>495</v>
      </c>
      <c r="H103" s="46"/>
      <c r="I103" s="46"/>
      <c r="J103" s="73" t="s">
        <v>916</v>
      </c>
      <c r="K103" s="73" t="str">
        <f>LOOKUP(Tabel2[[#This Row],[capability]],Tabel1[ID],Tabel1[UI Component])</f>
        <v>picker</v>
      </c>
      <c r="L103" s="60"/>
      <c r="M103" s="77" t="str">
        <f>LOOKUP(Tabel2[[#This Row],[capability]],Tabel1[ID],Tabel1[Getable])</f>
        <v>true</v>
      </c>
      <c r="N103" s="77" t="str">
        <f>LOOKUP(Tabel2[[#This Row],[capability]],Tabel1[ID],Tabel1[Setable])</f>
        <v>true</v>
      </c>
      <c r="O103" s="60"/>
      <c r="P103" s="73"/>
    </row>
    <row r="104" spans="1:16" ht="28" x14ac:dyDescent="0.2">
      <c r="A104" s="59" t="s">
        <v>496</v>
      </c>
      <c r="B104" s="79" t="str">
        <f>LOOKUP(Tabel2[[#This Row],[capability]],Tabel1[ID],Tabel1[Type])</f>
        <v>enum</v>
      </c>
      <c r="C104" s="48">
        <v>1912</v>
      </c>
      <c r="D104" s="50">
        <v>100</v>
      </c>
      <c r="E104" s="48" t="s">
        <v>159</v>
      </c>
      <c r="F104" s="47" t="s">
        <v>497</v>
      </c>
      <c r="G104" s="47" t="s">
        <v>497</v>
      </c>
      <c r="H104" s="46"/>
      <c r="I104" s="46"/>
      <c r="J104" s="73" t="s">
        <v>916</v>
      </c>
      <c r="K104" s="73" t="str">
        <f>LOOKUP(Tabel2[[#This Row],[capability]],Tabel1[ID],Tabel1[UI Component])</f>
        <v>picker</v>
      </c>
      <c r="L104" s="60"/>
      <c r="M104" s="77" t="str">
        <f>LOOKUP(Tabel2[[#This Row],[capability]],Tabel1[ID],Tabel1[Getable])</f>
        <v>true</v>
      </c>
      <c r="N104" s="77" t="str">
        <f>LOOKUP(Tabel2[[#This Row],[capability]],Tabel1[ID],Tabel1[Setable])</f>
        <v>true</v>
      </c>
      <c r="O104" s="60"/>
      <c r="P104" s="73"/>
    </row>
    <row r="105" spans="1:16" ht="28" x14ac:dyDescent="0.2">
      <c r="A105" s="59" t="s">
        <v>498</v>
      </c>
      <c r="B105" s="79" t="str">
        <f>LOOKUP(Tabel2[[#This Row],[capability]],Tabel1[ID],Tabel1[Type])</f>
        <v>enum</v>
      </c>
      <c r="C105" s="48">
        <v>1913</v>
      </c>
      <c r="D105" s="49"/>
      <c r="E105" s="48" t="s">
        <v>499</v>
      </c>
      <c r="F105" s="47" t="s">
        <v>500</v>
      </c>
      <c r="G105" s="47" t="s">
        <v>500</v>
      </c>
      <c r="H105" s="46"/>
      <c r="I105" s="46"/>
      <c r="J105" s="73" t="s">
        <v>916</v>
      </c>
      <c r="K105" s="73" t="str">
        <f>LOOKUP(Tabel2[[#This Row],[capability]],Tabel1[ID],Tabel1[UI Component])</f>
        <v>picker</v>
      </c>
      <c r="L105" s="60"/>
      <c r="M105" s="77" t="str">
        <f>LOOKUP(Tabel2[[#This Row],[capability]],Tabel1[ID],Tabel1[Getable])</f>
        <v>true</v>
      </c>
      <c r="N105" s="77" t="str">
        <f>LOOKUP(Tabel2[[#This Row],[capability]],Tabel1[ID],Tabel1[Setable])</f>
        <v>true</v>
      </c>
      <c r="O105" s="60"/>
      <c r="P105" s="73"/>
    </row>
    <row r="106" spans="1:16" x14ac:dyDescent="0.2">
      <c r="A106" s="59" t="s">
        <v>501</v>
      </c>
      <c r="B106" s="79" t="str">
        <f>LOOKUP(Tabel2[[#This Row],[capability]],Tabel1[ID],Tabel1[Type])</f>
        <v>enum</v>
      </c>
      <c r="C106" s="48">
        <v>1920</v>
      </c>
      <c r="D106" s="49"/>
      <c r="E106" s="48" t="s">
        <v>194</v>
      </c>
      <c r="F106" s="47" t="s">
        <v>502</v>
      </c>
      <c r="G106" s="47" t="s">
        <v>502</v>
      </c>
      <c r="H106" s="46"/>
      <c r="I106" s="46"/>
      <c r="J106" s="73" t="s">
        <v>916</v>
      </c>
      <c r="K106" s="73" t="str">
        <f>LOOKUP(Tabel2[[#This Row],[capability]],Tabel1[ID],Tabel1[UI Component])</f>
        <v>picker</v>
      </c>
      <c r="L106" s="60"/>
      <c r="M106" s="77" t="str">
        <f>LOOKUP(Tabel2[[#This Row],[capability]],Tabel1[ID],Tabel1[Getable])</f>
        <v>true</v>
      </c>
      <c r="N106" s="77" t="str">
        <f>LOOKUP(Tabel2[[#This Row],[capability]],Tabel1[ID],Tabel1[Setable])</f>
        <v>true</v>
      </c>
      <c r="O106" s="60"/>
      <c r="P106" s="73"/>
    </row>
    <row r="107" spans="1:16" ht="28" x14ac:dyDescent="0.2">
      <c r="A107" s="59" t="s">
        <v>503</v>
      </c>
      <c r="B107" s="79" t="str">
        <f>LOOKUP(Tabel2[[#This Row],[capability]],Tabel1[ID],Tabel1[Type])</f>
        <v>enum</v>
      </c>
      <c r="C107" s="48">
        <v>1921</v>
      </c>
      <c r="D107" s="49"/>
      <c r="E107" s="48" t="s">
        <v>162</v>
      </c>
      <c r="F107" s="47" t="s">
        <v>504</v>
      </c>
      <c r="G107" s="47" t="s">
        <v>504</v>
      </c>
      <c r="H107" s="46"/>
      <c r="I107" s="46"/>
      <c r="J107" s="73" t="s">
        <v>916</v>
      </c>
      <c r="K107" s="73" t="str">
        <f>LOOKUP(Tabel2[[#This Row],[capability]],Tabel1[ID],Tabel1[UI Component])</f>
        <v>picker</v>
      </c>
      <c r="L107" s="60"/>
      <c r="M107" s="77" t="str">
        <f>LOOKUP(Tabel2[[#This Row],[capability]],Tabel1[ID],Tabel1[Getable])</f>
        <v>true</v>
      </c>
      <c r="N107" s="77" t="str">
        <f>LOOKUP(Tabel2[[#This Row],[capability]],Tabel1[ID],Tabel1[Setable])</f>
        <v>true</v>
      </c>
      <c r="O107" s="60"/>
      <c r="P107" s="73"/>
    </row>
    <row r="108" spans="1:16" ht="28" x14ac:dyDescent="0.2">
      <c r="A108" s="59" t="s">
        <v>505</v>
      </c>
      <c r="B108" s="79" t="str">
        <f>LOOKUP(Tabel2[[#This Row],[capability]],Tabel1[ID],Tabel1[Type])</f>
        <v>enum</v>
      </c>
      <c r="C108" s="48">
        <v>1922</v>
      </c>
      <c r="D108" s="49"/>
      <c r="E108" s="48" t="s">
        <v>162</v>
      </c>
      <c r="F108" s="47" t="s">
        <v>506</v>
      </c>
      <c r="G108" s="47" t="s">
        <v>506</v>
      </c>
      <c r="H108" s="46"/>
      <c r="I108" s="46"/>
      <c r="J108" s="73" t="s">
        <v>916</v>
      </c>
      <c r="K108" s="73" t="str">
        <f>LOOKUP(Tabel2[[#This Row],[capability]],Tabel1[ID],Tabel1[UI Component])</f>
        <v>picker</v>
      </c>
      <c r="L108" s="60"/>
      <c r="M108" s="77" t="str">
        <f>LOOKUP(Tabel2[[#This Row],[capability]],Tabel1[ID],Tabel1[Getable])</f>
        <v>true</v>
      </c>
      <c r="N108" s="77" t="str">
        <f>LOOKUP(Tabel2[[#This Row],[capability]],Tabel1[ID],Tabel1[Setable])</f>
        <v>true</v>
      </c>
      <c r="O108" s="60"/>
      <c r="P108" s="73"/>
    </row>
    <row r="109" spans="1:16" ht="16" customHeight="1" x14ac:dyDescent="0.2">
      <c r="A109" s="59" t="s">
        <v>507</v>
      </c>
      <c r="B109" s="79" t="str">
        <f>LOOKUP(Tabel2[[#This Row],[capability]],Tabel1[ID],Tabel1[Type])</f>
        <v>enum</v>
      </c>
      <c r="C109" s="47">
        <v>2002</v>
      </c>
      <c r="D109" s="51"/>
      <c r="E109" s="51"/>
      <c r="F109" s="47" t="s">
        <v>508</v>
      </c>
      <c r="G109" s="47" t="s">
        <v>508</v>
      </c>
      <c r="H109" s="46"/>
      <c r="I109" s="46"/>
      <c r="J109" s="73" t="s">
        <v>916</v>
      </c>
      <c r="K109" s="73" t="str">
        <f>LOOKUP(Tabel2[[#This Row],[capability]],Tabel1[ID],Tabel1[UI Component])</f>
        <v>picker</v>
      </c>
      <c r="L109" s="60"/>
      <c r="M109" s="77" t="str">
        <f>LOOKUP(Tabel2[[#This Row],[capability]],Tabel1[ID],Tabel1[Getable])</f>
        <v>true</v>
      </c>
      <c r="N109" s="77" t="str">
        <f>LOOKUP(Tabel2[[#This Row],[capability]],Tabel1[ID],Tabel1[Setable])</f>
        <v>true</v>
      </c>
      <c r="O109" s="60"/>
      <c r="P109" s="73"/>
    </row>
    <row r="110" spans="1:16" x14ac:dyDescent="0.2">
      <c r="A110" s="59" t="s">
        <v>509</v>
      </c>
      <c r="B110" s="79" t="str">
        <f>LOOKUP(Tabel2[[#This Row],[capability]],Tabel1[ID],Tabel1[Type])</f>
        <v>enum</v>
      </c>
      <c r="C110" s="47">
        <v>2003</v>
      </c>
      <c r="D110" s="47">
        <v>1</v>
      </c>
      <c r="E110" s="51"/>
      <c r="F110" s="47" t="s">
        <v>891</v>
      </c>
      <c r="G110" s="47" t="s">
        <v>891</v>
      </c>
      <c r="H110" s="46">
        <v>0</v>
      </c>
      <c r="I110" s="46">
        <v>9</v>
      </c>
      <c r="J110" s="73" t="s">
        <v>916</v>
      </c>
      <c r="K110" s="73" t="str">
        <f>LOOKUP(Tabel2[[#This Row],[capability]],Tabel1[ID],Tabel1[UI Component])</f>
        <v>picker</v>
      </c>
      <c r="L110" s="60" t="s">
        <v>643</v>
      </c>
      <c r="M110" s="77" t="str">
        <f>LOOKUP(Tabel2[[#This Row],[capability]],Tabel1[ID],Tabel1[Getable])</f>
        <v>true</v>
      </c>
      <c r="N110" s="77" t="str">
        <f>LOOKUP(Tabel2[[#This Row],[capability]],Tabel1[ID],Tabel1[Setable])</f>
        <v>true</v>
      </c>
      <c r="O110" s="60"/>
      <c r="P110" s="73"/>
    </row>
    <row r="111" spans="1:16" x14ac:dyDescent="0.2">
      <c r="A111" s="59" t="s">
        <v>510</v>
      </c>
      <c r="B111" s="79" t="str">
        <f>LOOKUP(Tabel2[[#This Row],[capability]],Tabel1[ID],Tabel1[Type])</f>
        <v>enum</v>
      </c>
      <c r="C111" s="47">
        <v>2100</v>
      </c>
      <c r="D111" s="51"/>
      <c r="E111" s="51"/>
      <c r="F111" s="47" t="s">
        <v>511</v>
      </c>
      <c r="G111" s="47" t="s">
        <v>511</v>
      </c>
      <c r="H111" s="46"/>
      <c r="I111" s="46"/>
      <c r="J111" s="73" t="s">
        <v>916</v>
      </c>
      <c r="K111" s="73" t="str">
        <f>LOOKUP(Tabel2[[#This Row],[capability]],Tabel1[ID],Tabel1[UI Component])</f>
        <v>picker</v>
      </c>
      <c r="L111" s="60"/>
      <c r="M111" s="77" t="str">
        <f>LOOKUP(Tabel2[[#This Row],[capability]],Tabel1[ID],Tabel1[Getable])</f>
        <v>true</v>
      </c>
      <c r="N111" s="77" t="str">
        <f>LOOKUP(Tabel2[[#This Row],[capability]],Tabel1[ID],Tabel1[Setable])</f>
        <v>true</v>
      </c>
      <c r="O111" s="60"/>
      <c r="P111" s="73"/>
    </row>
    <row r="112" spans="1:16" x14ac:dyDescent="0.2">
      <c r="A112" s="59" t="s">
        <v>512</v>
      </c>
      <c r="B112" s="79" t="str">
        <f>LOOKUP(Tabel2[[#This Row],[capability]],Tabel1[ID],Tabel1[Type])</f>
        <v>enum</v>
      </c>
      <c r="C112" s="47">
        <v>2200</v>
      </c>
      <c r="D112" s="51"/>
      <c r="E112" s="47">
        <v>0.1</v>
      </c>
      <c r="F112" s="47" t="s">
        <v>513</v>
      </c>
      <c r="G112" s="47" t="s">
        <v>513</v>
      </c>
      <c r="H112" s="46"/>
      <c r="I112" s="46"/>
      <c r="J112" s="73" t="s">
        <v>916</v>
      </c>
      <c r="K112" s="73" t="str">
        <f>LOOKUP(Tabel2[[#This Row],[capability]],Tabel1[ID],Tabel1[UI Component])</f>
        <v>picker</v>
      </c>
      <c r="L112" s="60"/>
      <c r="M112" s="77" t="str">
        <f>LOOKUP(Tabel2[[#This Row],[capability]],Tabel1[ID],Tabel1[Getable])</f>
        <v>true</v>
      </c>
      <c r="N112" s="77" t="str">
        <f>LOOKUP(Tabel2[[#This Row],[capability]],Tabel1[ID],Tabel1[Setable])</f>
        <v>true</v>
      </c>
      <c r="O112" s="60"/>
      <c r="P112" s="73"/>
    </row>
    <row r="113" spans="1:16" x14ac:dyDescent="0.2">
      <c r="A113" s="59"/>
      <c r="B113" s="79" t="str">
        <f>LOOKUP(Tabel2[[#This Row],[capability]],Tabel1[ID],Tabel1[Type])</f>
        <v>enum</v>
      </c>
      <c r="C113" s="47"/>
      <c r="D113" s="51"/>
      <c r="E113" s="47"/>
      <c r="F113" s="47" t="s">
        <v>514</v>
      </c>
      <c r="G113" s="47" t="s">
        <v>514</v>
      </c>
      <c r="H113" s="46"/>
      <c r="I113" s="46"/>
      <c r="J113" s="73" t="s">
        <v>916</v>
      </c>
      <c r="K113" s="73" t="str">
        <f>LOOKUP(Tabel2[[#This Row],[capability]],Tabel1[ID],Tabel1[UI Component])</f>
        <v>picker</v>
      </c>
      <c r="L113" s="60"/>
      <c r="M113" s="77" t="str">
        <f>LOOKUP(Tabel2[[#This Row],[capability]],Tabel1[ID],Tabel1[Getable])</f>
        <v>true</v>
      </c>
      <c r="N113" s="77" t="str">
        <f>LOOKUP(Tabel2[[#This Row],[capability]],Tabel1[ID],Tabel1[Setable])</f>
        <v>true</v>
      </c>
      <c r="O113" s="60"/>
      <c r="P113" s="73"/>
    </row>
    <row r="114" spans="1:16" ht="28" x14ac:dyDescent="0.2">
      <c r="A114" s="59" t="s">
        <v>474</v>
      </c>
      <c r="B114" s="79" t="str">
        <f>LOOKUP(Tabel2[[#This Row],[capability]],Tabel1[ID],Tabel1[Type])</f>
        <v>enum</v>
      </c>
      <c r="C114" s="47">
        <v>4000</v>
      </c>
      <c r="D114" s="47">
        <v>100</v>
      </c>
      <c r="E114" s="47" t="s">
        <v>115</v>
      </c>
      <c r="F114" s="47" t="s">
        <v>515</v>
      </c>
      <c r="G114" s="47" t="s">
        <v>515</v>
      </c>
      <c r="H114" s="46">
        <v>-5</v>
      </c>
      <c r="I114" s="53">
        <v>5</v>
      </c>
      <c r="J114" s="73" t="s">
        <v>916</v>
      </c>
      <c r="K114" s="74" t="str">
        <f>LOOKUP(Tabel2[[#This Row],[capability]],Tabel1[ID],Tabel1[UI Component])</f>
        <v>picker</v>
      </c>
      <c r="L114" s="60"/>
      <c r="M114" s="77" t="str">
        <f>LOOKUP(Tabel2[[#This Row],[capability]],Tabel1[ID],Tabel1[Getable])</f>
        <v>true</v>
      </c>
      <c r="N114" s="77" t="str">
        <f>LOOKUP(Tabel2[[#This Row],[capability]],Tabel1[ID],Tabel1[Setable])</f>
        <v>true</v>
      </c>
      <c r="O114" s="60"/>
      <c r="P114" s="74"/>
    </row>
    <row r="115" spans="1:16" ht="42" x14ac:dyDescent="0.2">
      <c r="A115" s="59" t="s">
        <v>422</v>
      </c>
      <c r="B115" s="79" t="str">
        <f>LOOKUP(Tabel2[[#This Row],[capability]],Tabel1[ID],Tabel1[Type])</f>
        <v>enum</v>
      </c>
      <c r="C115" s="48">
        <v>4001</v>
      </c>
      <c r="D115" s="51"/>
      <c r="E115" s="51"/>
      <c r="F115" s="47" t="s">
        <v>516</v>
      </c>
      <c r="G115" s="47" t="s">
        <v>516</v>
      </c>
      <c r="H115" s="46"/>
      <c r="I115" s="46"/>
      <c r="J115" s="73" t="s">
        <v>916</v>
      </c>
      <c r="K115" s="73" t="str">
        <f>LOOKUP(Tabel2[[#This Row],[capability]],Tabel1[ID],Tabel1[UI Component])</f>
        <v>picker</v>
      </c>
      <c r="L115" s="60"/>
      <c r="M115" s="77" t="str">
        <f>LOOKUP(Tabel2[[#This Row],[capability]],Tabel1[ID],Tabel1[Getable])</f>
        <v>true</v>
      </c>
      <c r="N115" s="77" t="str">
        <f>LOOKUP(Tabel2[[#This Row],[capability]],Tabel1[ID],Tabel1[Setable])</f>
        <v>true</v>
      </c>
      <c r="O115" s="60"/>
      <c r="P115" s="73"/>
    </row>
    <row r="116" spans="1:16" x14ac:dyDescent="0.2">
      <c r="A116" s="59" t="s">
        <v>517</v>
      </c>
      <c r="B116" s="79" t="str">
        <f>LOOKUP(Tabel2[[#This Row],[capability]],Tabel1[ID],Tabel1[Type])</f>
        <v>enum</v>
      </c>
      <c r="C116" s="47">
        <v>4002</v>
      </c>
      <c r="D116" s="47">
        <v>1</v>
      </c>
      <c r="E116" s="47" t="s">
        <v>115</v>
      </c>
      <c r="F116" s="47" t="s">
        <v>518</v>
      </c>
      <c r="G116" s="47" t="s">
        <v>518</v>
      </c>
      <c r="H116" s="46">
        <v>-20</v>
      </c>
      <c r="I116" s="53">
        <v>10</v>
      </c>
      <c r="J116" s="73" t="s">
        <v>916</v>
      </c>
      <c r="K116" s="74" t="str">
        <f>LOOKUP(Tabel2[[#This Row],[capability]],Tabel1[ID],Tabel1[UI Component])</f>
        <v>picker</v>
      </c>
      <c r="L116" s="60"/>
      <c r="M116" s="77" t="str">
        <f>LOOKUP(Tabel2[[#This Row],[capability]],Tabel1[ID],Tabel1[Getable])</f>
        <v>true</v>
      </c>
      <c r="N116" s="77" t="str">
        <f>LOOKUP(Tabel2[[#This Row],[capability]],Tabel1[ID],Tabel1[Setable])</f>
        <v>true</v>
      </c>
      <c r="O116" s="60"/>
      <c r="P116" s="74"/>
    </row>
    <row r="117" spans="1:16" x14ac:dyDescent="0.2">
      <c r="A117" s="59"/>
      <c r="B117" s="79" t="str">
        <f>LOOKUP(Tabel2[[#This Row],[capability]],Tabel1[ID],Tabel1[Type])</f>
        <v>enum</v>
      </c>
      <c r="C117" s="47"/>
      <c r="D117" s="47"/>
      <c r="E117" s="47"/>
      <c r="F117" s="47" t="s">
        <v>519</v>
      </c>
      <c r="G117" s="47" t="s">
        <v>519</v>
      </c>
      <c r="H117" s="46"/>
      <c r="I117" s="46"/>
      <c r="J117" s="73" t="s">
        <v>916</v>
      </c>
      <c r="K117" s="73" t="str">
        <f>LOOKUP(Tabel2[[#This Row],[capability]],Tabel1[ID],Tabel1[UI Component])</f>
        <v>picker</v>
      </c>
      <c r="L117" s="60"/>
      <c r="M117" s="77" t="str">
        <f>LOOKUP(Tabel2[[#This Row],[capability]],Tabel1[ID],Tabel1[Getable])</f>
        <v>true</v>
      </c>
      <c r="N117" s="77" t="str">
        <f>LOOKUP(Tabel2[[#This Row],[capability]],Tabel1[ID],Tabel1[Setable])</f>
        <v>true</v>
      </c>
      <c r="O117" s="60"/>
      <c r="P117" s="73"/>
    </row>
    <row r="118" spans="1:16" ht="28" x14ac:dyDescent="0.2">
      <c r="A118" s="59" t="s">
        <v>520</v>
      </c>
      <c r="B118" s="79" t="str">
        <f>LOOKUP(Tabel2[[#This Row],[capability]],Tabel1[ID],Tabel1[Type])</f>
        <v>enum</v>
      </c>
      <c r="C118" s="47">
        <v>4003</v>
      </c>
      <c r="D118" s="51"/>
      <c r="E118" s="51"/>
      <c r="F118" s="47" t="s">
        <v>521</v>
      </c>
      <c r="G118" s="47" t="s">
        <v>521</v>
      </c>
      <c r="H118" s="46">
        <v>0</v>
      </c>
      <c r="I118" s="46">
        <v>3</v>
      </c>
      <c r="J118" s="73" t="s">
        <v>674</v>
      </c>
      <c r="K118" s="73" t="str">
        <f>LOOKUP(Tabel2[[#This Row],[capability]],Tabel1[ID],Tabel1[UI Component])</f>
        <v>picker</v>
      </c>
      <c r="L118" s="60" t="s">
        <v>619</v>
      </c>
      <c r="M118" s="77" t="str">
        <f>LOOKUP(Tabel2[[#This Row],[capability]],Tabel1[ID],Tabel1[Getable])</f>
        <v>true</v>
      </c>
      <c r="N118" s="77" t="str">
        <f>LOOKUP(Tabel2[[#This Row],[capability]],Tabel1[ID],Tabel1[Setable])</f>
        <v>true</v>
      </c>
      <c r="O118" s="60"/>
      <c r="P118" s="73"/>
    </row>
    <row r="119" spans="1:16" ht="28" x14ac:dyDescent="0.2">
      <c r="A119" s="59" t="s">
        <v>424</v>
      </c>
      <c r="B119" s="79" t="str">
        <f>LOOKUP(Tabel2[[#This Row],[capability]],Tabel1[ID],Tabel1[Type])</f>
        <v>enum</v>
      </c>
      <c r="C119" s="47">
        <v>4004</v>
      </c>
      <c r="D119" s="51"/>
      <c r="E119" s="51"/>
      <c r="F119" s="47" t="s">
        <v>522</v>
      </c>
      <c r="G119" s="47" t="s">
        <v>522</v>
      </c>
      <c r="H119" s="46">
        <v>0</v>
      </c>
      <c r="I119" s="46">
        <v>7</v>
      </c>
      <c r="J119" s="73" t="s">
        <v>674</v>
      </c>
      <c r="K119" s="73" t="str">
        <f>LOOKUP(Tabel2[[#This Row],[capability]],Tabel1[ID],Tabel1[UI Component])</f>
        <v>picker</v>
      </c>
      <c r="L119" s="60" t="s">
        <v>618</v>
      </c>
      <c r="M119" s="77" t="str">
        <f>LOOKUP(Tabel2[[#This Row],[capability]],Tabel1[ID],Tabel1[Getable])</f>
        <v>true</v>
      </c>
      <c r="N119" s="77" t="str">
        <f>LOOKUP(Tabel2[[#This Row],[capability]],Tabel1[ID],Tabel1[Setable])</f>
        <v>true</v>
      </c>
      <c r="O119" s="60"/>
      <c r="P119" s="73"/>
    </row>
    <row r="120" spans="1:16" x14ac:dyDescent="0.2">
      <c r="A120" s="59" t="s">
        <v>523</v>
      </c>
      <c r="B120" s="79" t="str">
        <f>LOOKUP(Tabel2[[#This Row],[capability]],Tabel1[ID],Tabel1[Type])</f>
        <v>enum</v>
      </c>
      <c r="C120" s="47">
        <v>4005</v>
      </c>
      <c r="D120" s="51"/>
      <c r="E120" s="51"/>
      <c r="F120" s="47" t="s">
        <v>524</v>
      </c>
      <c r="G120" s="47" t="s">
        <v>524</v>
      </c>
      <c r="H120" s="46">
        <v>0</v>
      </c>
      <c r="I120" s="46">
        <v>3</v>
      </c>
      <c r="J120" s="73" t="s">
        <v>674</v>
      </c>
      <c r="K120" s="73" t="str">
        <f>LOOKUP(Tabel2[[#This Row],[capability]],Tabel1[ID],Tabel1[UI Component])</f>
        <v>picker</v>
      </c>
      <c r="L120" s="60" t="s">
        <v>924</v>
      </c>
      <c r="M120" s="77" t="str">
        <f>LOOKUP(Tabel2[[#This Row],[capability]],Tabel1[ID],Tabel1[Getable])</f>
        <v>true</v>
      </c>
      <c r="N120" s="77" t="str">
        <f>LOOKUP(Tabel2[[#This Row],[capability]],Tabel1[ID],Tabel1[Setable])</f>
        <v>true</v>
      </c>
      <c r="O120" s="60"/>
      <c r="P120" s="73"/>
    </row>
    <row r="121" spans="1:16" ht="28" x14ac:dyDescent="0.2">
      <c r="A121" s="59" t="s">
        <v>525</v>
      </c>
      <c r="B121" s="79" t="str">
        <f>LOOKUP(Tabel2[[#This Row],[capability]],Tabel1[ID],Tabel1[Type])</f>
        <v>enum</v>
      </c>
      <c r="C121" s="48">
        <v>4006</v>
      </c>
      <c r="D121" s="50">
        <v>1</v>
      </c>
      <c r="E121" s="48" t="s">
        <v>390</v>
      </c>
      <c r="F121" s="47" t="s">
        <v>526</v>
      </c>
      <c r="G121" s="47" t="s">
        <v>526</v>
      </c>
      <c r="H121" s="46"/>
      <c r="I121" s="46"/>
      <c r="J121" s="73" t="s">
        <v>916</v>
      </c>
      <c r="K121" s="73" t="str">
        <f>LOOKUP(Tabel2[[#This Row],[capability]],Tabel1[ID],Tabel1[UI Component])</f>
        <v>picker</v>
      </c>
      <c r="L121" s="60"/>
      <c r="M121" s="77" t="str">
        <f>LOOKUP(Tabel2[[#This Row],[capability]],Tabel1[ID],Tabel1[Getable])</f>
        <v>true</v>
      </c>
      <c r="N121" s="77" t="str">
        <f>LOOKUP(Tabel2[[#This Row],[capability]],Tabel1[ID],Tabel1[Setable])</f>
        <v>true</v>
      </c>
      <c r="O121" s="60"/>
      <c r="P121" s="73"/>
    </row>
    <row r="122" spans="1:16" ht="42" x14ac:dyDescent="0.2">
      <c r="A122" s="59" t="s">
        <v>434</v>
      </c>
      <c r="B122" s="79" t="str">
        <f>LOOKUP(Tabel2[[#This Row],[capability]],Tabel1[ID],Tabel1[Type])</f>
        <v>enum</v>
      </c>
      <c r="C122" s="48">
        <v>4007</v>
      </c>
      <c r="D122" s="50">
        <v>100</v>
      </c>
      <c r="E122" s="48" t="s">
        <v>115</v>
      </c>
      <c r="F122" s="47" t="s">
        <v>527</v>
      </c>
      <c r="G122" s="47" t="s">
        <v>527</v>
      </c>
      <c r="H122" s="46"/>
      <c r="I122" s="46"/>
      <c r="J122" s="73" t="s">
        <v>916</v>
      </c>
      <c r="K122" s="73" t="str">
        <f>LOOKUP(Tabel2[[#This Row],[capability]],Tabel1[ID],Tabel1[UI Component])</f>
        <v>picker</v>
      </c>
      <c r="L122" s="60"/>
      <c r="M122" s="77" t="str">
        <f>LOOKUP(Tabel2[[#This Row],[capability]],Tabel1[ID],Tabel1[Getable])</f>
        <v>true</v>
      </c>
      <c r="N122" s="77" t="str">
        <f>LOOKUP(Tabel2[[#This Row],[capability]],Tabel1[ID],Tabel1[Setable])</f>
        <v>true</v>
      </c>
      <c r="O122" s="60"/>
      <c r="P122" s="73"/>
    </row>
    <row r="123" spans="1:16" ht="42" x14ac:dyDescent="0.2">
      <c r="A123" s="59" t="s">
        <v>438</v>
      </c>
      <c r="B123" s="79" t="str">
        <f>LOOKUP(Tabel2[[#This Row],[capability]],Tabel1[ID],Tabel1[Type])</f>
        <v>enum</v>
      </c>
      <c r="C123" s="48">
        <v>4008</v>
      </c>
      <c r="D123" s="50">
        <v>100</v>
      </c>
      <c r="E123" s="48" t="s">
        <v>115</v>
      </c>
      <c r="F123" s="47" t="s">
        <v>528</v>
      </c>
      <c r="G123" s="47" t="s">
        <v>528</v>
      </c>
      <c r="H123" s="46"/>
      <c r="I123" s="46"/>
      <c r="J123" s="73" t="s">
        <v>916</v>
      </c>
      <c r="K123" s="73" t="str">
        <f>LOOKUP(Tabel2[[#This Row],[capability]],Tabel1[ID],Tabel1[UI Component])</f>
        <v>picker</v>
      </c>
      <c r="L123" s="60"/>
      <c r="M123" s="77" t="str">
        <f>LOOKUP(Tabel2[[#This Row],[capability]],Tabel1[ID],Tabel1[Getable])</f>
        <v>true</v>
      </c>
      <c r="N123" s="77" t="str">
        <f>LOOKUP(Tabel2[[#This Row],[capability]],Tabel1[ID],Tabel1[Setable])</f>
        <v>true</v>
      </c>
      <c r="O123" s="60"/>
      <c r="P123" s="73"/>
    </row>
    <row r="124" spans="1:16" ht="42" x14ac:dyDescent="0.2">
      <c r="A124" s="59" t="s">
        <v>436</v>
      </c>
      <c r="B124" s="79" t="str">
        <f>LOOKUP(Tabel2[[#This Row],[capability]],Tabel1[ID],Tabel1[Type])</f>
        <v>enum</v>
      </c>
      <c r="C124" s="48">
        <v>4009</v>
      </c>
      <c r="D124" s="50">
        <v>100</v>
      </c>
      <c r="E124" s="48" t="s">
        <v>115</v>
      </c>
      <c r="F124" s="47" t="s">
        <v>529</v>
      </c>
      <c r="G124" s="47" t="s">
        <v>529</v>
      </c>
      <c r="H124" s="46"/>
      <c r="I124" s="46"/>
      <c r="J124" s="73" t="s">
        <v>916</v>
      </c>
      <c r="K124" s="73" t="str">
        <f>LOOKUP(Tabel2[[#This Row],[capability]],Tabel1[ID],Tabel1[UI Component])</f>
        <v>picker</v>
      </c>
      <c r="L124" s="60"/>
      <c r="M124" s="77" t="str">
        <f>LOOKUP(Tabel2[[#This Row],[capability]],Tabel1[ID],Tabel1[Getable])</f>
        <v>true</v>
      </c>
      <c r="N124" s="77" t="str">
        <f>LOOKUP(Tabel2[[#This Row],[capability]],Tabel1[ID],Tabel1[Setable])</f>
        <v>true</v>
      </c>
      <c r="O124" s="60"/>
      <c r="P124" s="73"/>
    </row>
    <row r="125" spans="1:16" ht="42" x14ac:dyDescent="0.2">
      <c r="A125" s="59" t="s">
        <v>440</v>
      </c>
      <c r="B125" s="79" t="str">
        <f>LOOKUP(Tabel2[[#This Row],[capability]],Tabel1[ID],Tabel1[Type])</f>
        <v>enum</v>
      </c>
      <c r="C125" s="48">
        <v>4010</v>
      </c>
      <c r="D125" s="50">
        <v>100</v>
      </c>
      <c r="E125" s="48" t="s">
        <v>115</v>
      </c>
      <c r="F125" s="47" t="s">
        <v>530</v>
      </c>
      <c r="G125" s="47" t="s">
        <v>530</v>
      </c>
      <c r="H125" s="46"/>
      <c r="I125" s="46"/>
      <c r="J125" s="73" t="s">
        <v>916</v>
      </c>
      <c r="K125" s="73" t="str">
        <f>LOOKUP(Tabel2[[#This Row],[capability]],Tabel1[ID],Tabel1[UI Component])</f>
        <v>picker</v>
      </c>
      <c r="L125" s="60"/>
      <c r="M125" s="77" t="str">
        <f>LOOKUP(Tabel2[[#This Row],[capability]],Tabel1[ID],Tabel1[Getable])</f>
        <v>true</v>
      </c>
      <c r="N125" s="77" t="str">
        <f>LOOKUP(Tabel2[[#This Row],[capability]],Tabel1[ID],Tabel1[Setable])</f>
        <v>true</v>
      </c>
      <c r="O125" s="60"/>
      <c r="P125" s="73"/>
    </row>
    <row r="126" spans="1:16" ht="28" x14ac:dyDescent="0.2">
      <c r="A126" s="59" t="s">
        <v>531</v>
      </c>
      <c r="B126" s="79" t="str">
        <f>LOOKUP(Tabel2[[#This Row],[capability]],Tabel1[ID],Tabel1[Type])</f>
        <v>enum</v>
      </c>
      <c r="C126" s="47">
        <v>4011</v>
      </c>
      <c r="D126" s="47">
        <v>100</v>
      </c>
      <c r="E126" s="51"/>
      <c r="F126" s="47" t="s">
        <v>532</v>
      </c>
      <c r="G126" s="47" t="s">
        <v>532</v>
      </c>
      <c r="H126" s="46"/>
      <c r="I126" s="46"/>
      <c r="J126" s="73" t="s">
        <v>916</v>
      </c>
      <c r="K126" s="73" t="str">
        <f>LOOKUP(Tabel2[[#This Row],[capability]],Tabel1[ID],Tabel1[UI Component])</f>
        <v>picker</v>
      </c>
      <c r="L126" s="60"/>
      <c r="M126" s="77" t="str">
        <f>LOOKUP(Tabel2[[#This Row],[capability]],Tabel1[ID],Tabel1[Getable])</f>
        <v>true</v>
      </c>
      <c r="N126" s="77" t="str">
        <f>LOOKUP(Tabel2[[#This Row],[capability]],Tabel1[ID],Tabel1[Setable])</f>
        <v>true</v>
      </c>
      <c r="O126" s="60"/>
      <c r="P126" s="73"/>
    </row>
    <row r="127" spans="1:16" x14ac:dyDescent="0.2">
      <c r="A127" s="59"/>
      <c r="B127" s="79" t="str">
        <f>LOOKUP(Tabel2[[#This Row],[capability]],Tabel1[ID],Tabel1[Type])</f>
        <v>enum</v>
      </c>
      <c r="C127" s="47"/>
      <c r="D127" s="47"/>
      <c r="E127" s="51"/>
      <c r="F127" s="47" t="s">
        <v>533</v>
      </c>
      <c r="G127" s="47" t="s">
        <v>533</v>
      </c>
      <c r="H127" s="46"/>
      <c r="I127" s="46"/>
      <c r="J127" s="73" t="s">
        <v>916</v>
      </c>
      <c r="K127" s="73" t="str">
        <f>LOOKUP(Tabel2[[#This Row],[capability]],Tabel1[ID],Tabel1[UI Component])</f>
        <v>picker</v>
      </c>
      <c r="L127" s="60"/>
      <c r="M127" s="77" t="str">
        <f>LOOKUP(Tabel2[[#This Row],[capability]],Tabel1[ID],Tabel1[Getable])</f>
        <v>true</v>
      </c>
      <c r="N127" s="77" t="str">
        <f>LOOKUP(Tabel2[[#This Row],[capability]],Tabel1[ID],Tabel1[Setable])</f>
        <v>true</v>
      </c>
      <c r="O127" s="60"/>
      <c r="P127" s="73"/>
    </row>
    <row r="128" spans="1:16" ht="42" x14ac:dyDescent="0.2">
      <c r="A128" s="59" t="s">
        <v>534</v>
      </c>
      <c r="B128" s="79" t="str">
        <f>LOOKUP(Tabel2[[#This Row],[capability]],Tabel1[ID],Tabel1[Type])</f>
        <v>enum</v>
      </c>
      <c r="C128" s="47">
        <v>4012</v>
      </c>
      <c r="D128" s="47">
        <v>100</v>
      </c>
      <c r="E128" s="47" t="s">
        <v>115</v>
      </c>
      <c r="F128" s="47" t="s">
        <v>535</v>
      </c>
      <c r="G128" s="47" t="s">
        <v>535</v>
      </c>
      <c r="H128" s="46">
        <v>1</v>
      </c>
      <c r="I128" s="46">
        <v>20</v>
      </c>
      <c r="J128" s="73" t="s">
        <v>916</v>
      </c>
      <c r="K128" s="73" t="str">
        <f>LOOKUP(Tabel2[[#This Row],[capability]],Tabel1[ID],Tabel1[UI Component])</f>
        <v>picker</v>
      </c>
      <c r="L128" s="60"/>
      <c r="M128" s="77" t="str">
        <f>LOOKUP(Tabel2[[#This Row],[capability]],Tabel1[ID],Tabel1[Getable])</f>
        <v>true</v>
      </c>
      <c r="N128" s="77" t="str">
        <f>LOOKUP(Tabel2[[#This Row],[capability]],Tabel1[ID],Tabel1[Setable])</f>
        <v>true</v>
      </c>
      <c r="O128" s="60"/>
      <c r="P128" s="73"/>
    </row>
    <row r="129" spans="1:16" x14ac:dyDescent="0.2">
      <c r="A129" s="59" t="s">
        <v>536</v>
      </c>
      <c r="B129" s="79" t="str">
        <f>LOOKUP(Tabel2[[#This Row],[capability]],Tabel1[ID],Tabel1[Type])</f>
        <v>enum</v>
      </c>
      <c r="C129" s="47">
        <v>4013</v>
      </c>
      <c r="D129" s="51"/>
      <c r="E129" s="51"/>
      <c r="F129" s="47" t="s">
        <v>537</v>
      </c>
      <c r="G129" s="47" t="s">
        <v>537</v>
      </c>
      <c r="H129" s="46"/>
      <c r="I129" s="46"/>
      <c r="J129" s="73" t="s">
        <v>916</v>
      </c>
      <c r="K129" s="73" t="str">
        <f>LOOKUP(Tabel2[[#This Row],[capability]],Tabel1[ID],Tabel1[UI Component])</f>
        <v>picker</v>
      </c>
      <c r="L129" s="60" t="s">
        <v>620</v>
      </c>
      <c r="M129" s="77" t="str">
        <f>LOOKUP(Tabel2[[#This Row],[capability]],Tabel1[ID],Tabel1[Getable])</f>
        <v>true</v>
      </c>
      <c r="N129" s="77" t="str">
        <f>LOOKUP(Tabel2[[#This Row],[capability]],Tabel1[ID],Tabel1[Setable])</f>
        <v>true</v>
      </c>
      <c r="O129" s="60"/>
      <c r="P129" s="73"/>
    </row>
    <row r="130" spans="1:16" x14ac:dyDescent="0.2">
      <c r="A130" s="59"/>
      <c r="B130" s="79" t="str">
        <f>LOOKUP(Tabel2[[#This Row],[capability]],Tabel1[ID],Tabel1[Type])</f>
        <v>enum</v>
      </c>
      <c r="C130" s="47"/>
      <c r="D130" s="51"/>
      <c r="E130" s="51"/>
      <c r="F130" s="47" t="s">
        <v>426</v>
      </c>
      <c r="G130" s="47" t="s">
        <v>426</v>
      </c>
      <c r="H130" s="46"/>
      <c r="I130" s="46"/>
      <c r="J130" s="73" t="s">
        <v>916</v>
      </c>
      <c r="K130" s="73" t="str">
        <f>LOOKUP(Tabel2[[#This Row],[capability]],Tabel1[ID],Tabel1[UI Component])</f>
        <v>picker</v>
      </c>
      <c r="L130" s="60"/>
      <c r="M130" s="77" t="str">
        <f>LOOKUP(Tabel2[[#This Row],[capability]],Tabel1[ID],Tabel1[Getable])</f>
        <v>true</v>
      </c>
      <c r="N130" s="77" t="str">
        <f>LOOKUP(Tabel2[[#This Row],[capability]],Tabel1[ID],Tabel1[Setable])</f>
        <v>true</v>
      </c>
      <c r="O130" s="60"/>
      <c r="P130" s="73"/>
    </row>
    <row r="131" spans="1:16" ht="42" x14ac:dyDescent="0.2">
      <c r="A131" s="81"/>
      <c r="B131" s="82" t="str">
        <f>LOOKUP(Tabel2[[#This Row],[capability]],Tabel1[ID],Tabel1[Type])</f>
        <v>enum</v>
      </c>
      <c r="C131" s="83"/>
      <c r="D131" s="84"/>
      <c r="E131" s="84"/>
      <c r="F131" s="83" t="s">
        <v>538</v>
      </c>
      <c r="G131" s="47" t="s">
        <v>538</v>
      </c>
      <c r="H131" s="46"/>
      <c r="I131" s="46"/>
      <c r="J131" s="73" t="s">
        <v>916</v>
      </c>
      <c r="K131" s="73" t="str">
        <f>LOOKUP(Tabel2[[#This Row],[capability]],Tabel1[ID],Tabel1[UI Component])</f>
        <v>picker</v>
      </c>
      <c r="L131" s="60"/>
      <c r="M131" s="77" t="str">
        <f>LOOKUP(Tabel2[[#This Row],[capability]],Tabel1[ID],Tabel1[Getable])</f>
        <v>true</v>
      </c>
      <c r="N131" s="77" t="str">
        <f>LOOKUP(Tabel2[[#This Row],[capability]],Tabel1[ID],Tabel1[Setable])</f>
        <v>true</v>
      </c>
      <c r="O131" s="60"/>
      <c r="P131" s="73"/>
    </row>
    <row r="132" spans="1:16" x14ac:dyDescent="0.2">
      <c r="A132" s="59" t="s">
        <v>539</v>
      </c>
      <c r="B132" s="79" t="str">
        <f>LOOKUP(Tabel2[[#This Row],[capability]],Tabel1[ID],Tabel1[Type])</f>
        <v>enum</v>
      </c>
      <c r="C132" s="48">
        <v>4015</v>
      </c>
      <c r="D132" s="50">
        <v>1</v>
      </c>
      <c r="E132" s="51"/>
      <c r="F132" s="47" t="s">
        <v>540</v>
      </c>
      <c r="G132" s="47" t="s">
        <v>540</v>
      </c>
      <c r="H132" s="46">
        <v>0</v>
      </c>
      <c r="I132" s="46">
        <v>2</v>
      </c>
      <c r="J132" s="73" t="s">
        <v>916</v>
      </c>
      <c r="K132" s="73" t="str">
        <f>LOOKUP(Tabel2[[#This Row],[capability]],Tabel1[ID],Tabel1[UI Component])</f>
        <v>picker</v>
      </c>
      <c r="L132" s="60"/>
      <c r="M132" s="77" t="str">
        <f>LOOKUP(Tabel2[[#This Row],[capability]],Tabel1[ID],Tabel1[Getable])</f>
        <v>true</v>
      </c>
      <c r="N132" s="77" t="str">
        <f>LOOKUP(Tabel2[[#This Row],[capability]],Tabel1[ID],Tabel1[Setable])</f>
        <v>true</v>
      </c>
      <c r="O132" s="60"/>
      <c r="P132" s="73"/>
    </row>
    <row r="133" spans="1:16" x14ac:dyDescent="0.2">
      <c r="A133" s="59" t="s">
        <v>541</v>
      </c>
      <c r="B133" s="79" t="str">
        <f>LOOKUP(Tabel2[[#This Row],[capability]],Tabel1[ID],Tabel1[Type])</f>
        <v>enum</v>
      </c>
      <c r="C133" s="48">
        <v>4016</v>
      </c>
      <c r="D133" s="50">
        <v>1</v>
      </c>
      <c r="E133" s="51"/>
      <c r="F133" s="47" t="s">
        <v>542</v>
      </c>
      <c r="G133" s="47" t="s">
        <v>542</v>
      </c>
      <c r="H133" s="46">
        <v>1</v>
      </c>
      <c r="I133" s="46">
        <v>2</v>
      </c>
      <c r="J133" s="73" t="s">
        <v>916</v>
      </c>
      <c r="K133" s="73" t="str">
        <f>LOOKUP(Tabel2[[#This Row],[capability]],Tabel1[ID],Tabel1[UI Component])</f>
        <v>picker</v>
      </c>
      <c r="L133" s="60"/>
      <c r="M133" s="77" t="str">
        <f>LOOKUP(Tabel2[[#This Row],[capability]],Tabel1[ID],Tabel1[Getable])</f>
        <v>true</v>
      </c>
      <c r="N133" s="77" t="str">
        <f>LOOKUP(Tabel2[[#This Row],[capability]],Tabel1[ID],Tabel1[Setable])</f>
        <v>true</v>
      </c>
      <c r="O133" s="60"/>
      <c r="P133" s="73"/>
    </row>
    <row r="134" spans="1:16" ht="16" customHeight="1" x14ac:dyDescent="0.2">
      <c r="A134" s="59" t="s">
        <v>543</v>
      </c>
      <c r="B134" s="79" t="str">
        <f>LOOKUP(Tabel2[[#This Row],[capability]],Tabel1[ID],Tabel1[Type])</f>
        <v>enum</v>
      </c>
      <c r="C134" s="47">
        <v>4017</v>
      </c>
      <c r="D134" s="47">
        <v>1</v>
      </c>
      <c r="E134" s="51"/>
      <c r="F134" s="47" t="s">
        <v>544</v>
      </c>
      <c r="G134" s="47" t="s">
        <v>544</v>
      </c>
      <c r="H134" s="46"/>
      <c r="I134" s="46"/>
      <c r="J134" s="73" t="s">
        <v>916</v>
      </c>
      <c r="K134" s="73" t="str">
        <f>LOOKUP(Tabel2[[#This Row],[capability]],Tabel1[ID],Tabel1[UI Component])</f>
        <v>picker</v>
      </c>
      <c r="L134" s="60"/>
      <c r="M134" s="77" t="str">
        <f>LOOKUP(Tabel2[[#This Row],[capability]],Tabel1[ID],Tabel1[Getable])</f>
        <v>true</v>
      </c>
      <c r="N134" s="77" t="str">
        <f>LOOKUP(Tabel2[[#This Row],[capability]],Tabel1[ID],Tabel1[Setable])</f>
        <v>true</v>
      </c>
      <c r="O134" s="60"/>
      <c r="P134" s="73"/>
    </row>
    <row r="135" spans="1:16" x14ac:dyDescent="0.2">
      <c r="A135" s="59" t="s">
        <v>545</v>
      </c>
      <c r="B135" s="79" t="str">
        <f>LOOKUP(Tabel2[[#This Row],[capability]],Tabel1[ID],Tabel1[Type])</f>
        <v>enum</v>
      </c>
      <c r="C135" s="48">
        <v>4018</v>
      </c>
      <c r="D135" s="50">
        <v>60</v>
      </c>
      <c r="E135" s="49"/>
      <c r="F135" s="47" t="s">
        <v>546</v>
      </c>
      <c r="G135" s="47" t="s">
        <v>546</v>
      </c>
      <c r="H135" s="46"/>
      <c r="I135" s="46"/>
      <c r="J135" s="73" t="s">
        <v>916</v>
      </c>
      <c r="K135" s="73" t="str">
        <f>LOOKUP(Tabel2[[#This Row],[capability]],Tabel1[ID],Tabel1[UI Component])</f>
        <v>picker</v>
      </c>
      <c r="L135" s="60"/>
      <c r="M135" s="77" t="str">
        <f>LOOKUP(Tabel2[[#This Row],[capability]],Tabel1[ID],Tabel1[Getable])</f>
        <v>true</v>
      </c>
      <c r="N135" s="77" t="str">
        <f>LOOKUP(Tabel2[[#This Row],[capability]],Tabel1[ID],Tabel1[Setable])</f>
        <v>true</v>
      </c>
      <c r="O135" s="60"/>
      <c r="P135" s="73"/>
    </row>
    <row r="136" spans="1:16" ht="28" x14ac:dyDescent="0.2">
      <c r="A136" s="59" t="s">
        <v>547</v>
      </c>
      <c r="B136" s="79" t="str">
        <f>LOOKUP(Tabel2[[#This Row],[capability]],Tabel1[ID],Tabel1[Type])</f>
        <v>enum</v>
      </c>
      <c r="C136" s="48">
        <v>4019</v>
      </c>
      <c r="D136" s="50">
        <v>1</v>
      </c>
      <c r="E136" s="48" t="s">
        <v>191</v>
      </c>
      <c r="F136" s="47" t="s">
        <v>548</v>
      </c>
      <c r="G136" s="47" t="s">
        <v>548</v>
      </c>
      <c r="H136" s="46"/>
      <c r="I136" s="46"/>
      <c r="J136" s="73" t="s">
        <v>916</v>
      </c>
      <c r="K136" s="73" t="str">
        <f>LOOKUP(Tabel2[[#This Row],[capability]],Tabel1[ID],Tabel1[UI Component])</f>
        <v>picker</v>
      </c>
      <c r="L136" s="60"/>
      <c r="M136" s="77" t="str">
        <f>LOOKUP(Tabel2[[#This Row],[capability]],Tabel1[ID],Tabel1[Getable])</f>
        <v>true</v>
      </c>
      <c r="N136" s="77" t="str">
        <f>LOOKUP(Tabel2[[#This Row],[capability]],Tabel1[ID],Tabel1[Setable])</f>
        <v>true</v>
      </c>
      <c r="O136" s="60"/>
      <c r="P136" s="73"/>
    </row>
    <row r="137" spans="1:16" ht="42" x14ac:dyDescent="0.2">
      <c r="A137" s="59" t="s">
        <v>549</v>
      </c>
      <c r="B137" s="79" t="str">
        <f>LOOKUP(Tabel2[[#This Row],[capability]],Tabel1[ID],Tabel1[Type])</f>
        <v>enum</v>
      </c>
      <c r="C137" s="47">
        <v>4020</v>
      </c>
      <c r="D137" s="51"/>
      <c r="E137" s="51"/>
      <c r="F137" s="47" t="s">
        <v>550</v>
      </c>
      <c r="G137" s="47" t="s">
        <v>550</v>
      </c>
      <c r="H137" s="46"/>
      <c r="I137" s="46"/>
      <c r="J137" s="73" t="s">
        <v>916</v>
      </c>
      <c r="K137" s="73" t="str">
        <f>LOOKUP(Tabel2[[#This Row],[capability]],Tabel1[ID],Tabel1[UI Component])</f>
        <v>picker</v>
      </c>
      <c r="L137" s="60" t="s">
        <v>621</v>
      </c>
      <c r="M137" s="77" t="str">
        <f>LOOKUP(Tabel2[[#This Row],[capability]],Tabel1[ID],Tabel1[Getable])</f>
        <v>true</v>
      </c>
      <c r="N137" s="77" t="str">
        <f>LOOKUP(Tabel2[[#This Row],[capability]],Tabel1[ID],Tabel1[Setable])</f>
        <v>true</v>
      </c>
      <c r="O137" s="60"/>
      <c r="P137" s="73"/>
    </row>
    <row r="138" spans="1:16" ht="42" x14ac:dyDescent="0.2">
      <c r="A138" s="59" t="s">
        <v>551</v>
      </c>
      <c r="B138" s="79" t="str">
        <f>LOOKUP(Tabel2[[#This Row],[capability]],Tabel1[ID],Tabel1[Type])</f>
        <v>enum</v>
      </c>
      <c r="C138" s="47">
        <v>4021</v>
      </c>
      <c r="D138" s="51"/>
      <c r="E138" s="51"/>
      <c r="F138" s="47" t="s">
        <v>552</v>
      </c>
      <c r="G138" s="47" t="s">
        <v>552</v>
      </c>
      <c r="H138" s="46"/>
      <c r="I138" s="46"/>
      <c r="J138" s="73" t="s">
        <v>916</v>
      </c>
      <c r="K138" s="73" t="str">
        <f>LOOKUP(Tabel2[[#This Row],[capability]],Tabel1[ID],Tabel1[UI Component])</f>
        <v>picker</v>
      </c>
      <c r="L138" s="60" t="s">
        <v>622</v>
      </c>
      <c r="M138" s="77" t="str">
        <f>LOOKUP(Tabel2[[#This Row],[capability]],Tabel1[ID],Tabel1[Getable])</f>
        <v>true</v>
      </c>
      <c r="N138" s="77" t="str">
        <f>LOOKUP(Tabel2[[#This Row],[capability]],Tabel1[ID],Tabel1[Setable])</f>
        <v>true</v>
      </c>
      <c r="O138" s="60"/>
      <c r="P138" s="73"/>
    </row>
    <row r="139" spans="1:16" ht="42" x14ac:dyDescent="0.2">
      <c r="A139" s="59" t="s">
        <v>553</v>
      </c>
      <c r="B139" s="79" t="str">
        <f>LOOKUP(Tabel2[[#This Row],[capability]],Tabel1[ID],Tabel1[Type])</f>
        <v>enum</v>
      </c>
      <c r="C139" s="48">
        <v>4022</v>
      </c>
      <c r="D139" s="50">
        <v>1</v>
      </c>
      <c r="E139" s="48" t="s">
        <v>390</v>
      </c>
      <c r="F139" s="47" t="s">
        <v>554</v>
      </c>
      <c r="G139" s="47" t="s">
        <v>554</v>
      </c>
      <c r="H139" s="46"/>
      <c r="I139" s="46"/>
      <c r="J139" s="73" t="s">
        <v>916</v>
      </c>
      <c r="K139" s="73" t="str">
        <f>LOOKUP(Tabel2[[#This Row],[capability]],Tabel1[ID],Tabel1[UI Component])</f>
        <v>picker</v>
      </c>
      <c r="L139" s="60"/>
      <c r="M139" s="77" t="str">
        <f>LOOKUP(Tabel2[[#This Row],[capability]],Tabel1[ID],Tabel1[Getable])</f>
        <v>true</v>
      </c>
      <c r="N139" s="77" t="str">
        <f>LOOKUP(Tabel2[[#This Row],[capability]],Tabel1[ID],Tabel1[Setable])</f>
        <v>true</v>
      </c>
      <c r="O139" s="60"/>
      <c r="P139" s="73"/>
    </row>
    <row r="140" spans="1:16" ht="28" x14ac:dyDescent="0.2">
      <c r="A140" s="59" t="s">
        <v>555</v>
      </c>
      <c r="B140" s="79" t="str">
        <f>LOOKUP(Tabel2[[#This Row],[capability]],Tabel1[ID],Tabel1[Type])</f>
        <v>number</v>
      </c>
      <c r="C140" s="47">
        <v>4023</v>
      </c>
      <c r="D140" s="47">
        <v>100</v>
      </c>
      <c r="E140" s="48" t="s">
        <v>115</v>
      </c>
      <c r="F140" s="47" t="s">
        <v>556</v>
      </c>
      <c r="G140" s="47" t="s">
        <v>556</v>
      </c>
      <c r="H140" s="46">
        <v>-10</v>
      </c>
      <c r="I140" s="46">
        <v>0</v>
      </c>
      <c r="J140" s="73" t="s">
        <v>676</v>
      </c>
      <c r="K140" s="73" t="str">
        <f>LOOKUP(Tabel2[[#This Row],[capability]],Tabel1[ID],Tabel1[UI Component])</f>
        <v>thermostat</v>
      </c>
      <c r="L140" s="60"/>
      <c r="M140" s="77" t="str">
        <f>LOOKUP(Tabel2[[#This Row],[capability]],Tabel1[ID],Tabel1[Getable])</f>
        <v>true</v>
      </c>
      <c r="N140" s="77" t="str">
        <f>LOOKUP(Tabel2[[#This Row],[capability]],Tabel1[ID],Tabel1[Setable])</f>
        <v>true</v>
      </c>
      <c r="O140" s="60"/>
      <c r="P140" s="73"/>
    </row>
    <row r="141" spans="1:16" ht="42" x14ac:dyDescent="0.2">
      <c r="A141" s="59" t="s">
        <v>557</v>
      </c>
      <c r="B141" s="79" t="str">
        <f>LOOKUP(Tabel2[[#This Row],[capability]],Tabel1[ID],Tabel1[Type])</f>
        <v>number</v>
      </c>
      <c r="C141" s="48">
        <v>4024</v>
      </c>
      <c r="D141" s="50">
        <v>100</v>
      </c>
      <c r="E141" s="48" t="s">
        <v>115</v>
      </c>
      <c r="F141" s="47" t="s">
        <v>558</v>
      </c>
      <c r="G141" s="47" t="s">
        <v>558</v>
      </c>
      <c r="H141" s="46">
        <v>2</v>
      </c>
      <c r="I141" s="46">
        <v>12</v>
      </c>
      <c r="J141" s="73" t="s">
        <v>676</v>
      </c>
      <c r="K141" s="73" t="str">
        <f>LOOKUP(Tabel2[[#This Row],[capability]],Tabel1[ID],Tabel1[UI Component])</f>
        <v>thermostat</v>
      </c>
      <c r="L141" s="60"/>
      <c r="M141" s="77" t="str">
        <f>LOOKUP(Tabel2[[#This Row],[capability]],Tabel1[ID],Tabel1[Getable])</f>
        <v>true</v>
      </c>
      <c r="N141" s="77" t="str">
        <f>LOOKUP(Tabel2[[#This Row],[capability]],Tabel1[ID],Tabel1[Setable])</f>
        <v>true</v>
      </c>
      <c r="O141" s="60"/>
      <c r="P141" s="73"/>
    </row>
    <row r="142" spans="1:16" ht="42" x14ac:dyDescent="0.2">
      <c r="A142" s="59" t="s">
        <v>559</v>
      </c>
      <c r="B142" s="79" t="str">
        <f>LOOKUP(Tabel2[[#This Row],[capability]],Tabel1[ID],Tabel1[Type])</f>
        <v>enum</v>
      </c>
      <c r="C142" s="48">
        <v>4025</v>
      </c>
      <c r="D142" s="50">
        <v>1</v>
      </c>
      <c r="E142" s="48" t="s">
        <v>390</v>
      </c>
      <c r="F142" s="47" t="s">
        <v>560</v>
      </c>
      <c r="G142" s="47" t="s">
        <v>560</v>
      </c>
      <c r="H142" s="46">
        <v>2</v>
      </c>
      <c r="I142" s="46">
        <v>60</v>
      </c>
      <c r="J142" s="73" t="s">
        <v>916</v>
      </c>
      <c r="K142" s="73" t="str">
        <f>LOOKUP(Tabel2[[#This Row],[capability]],Tabel1[ID],Tabel1[UI Component])</f>
        <v>picker</v>
      </c>
      <c r="L142" s="60"/>
      <c r="M142" s="77" t="str">
        <f>LOOKUP(Tabel2[[#This Row],[capability]],Tabel1[ID],Tabel1[Getable])</f>
        <v>true</v>
      </c>
      <c r="N142" s="77" t="str">
        <f>LOOKUP(Tabel2[[#This Row],[capability]],Tabel1[ID],Tabel1[Setable])</f>
        <v>true</v>
      </c>
      <c r="O142" s="60"/>
      <c r="P142" s="73"/>
    </row>
    <row r="143" spans="1:16" ht="42" x14ac:dyDescent="0.2">
      <c r="A143" s="59" t="s">
        <v>561</v>
      </c>
      <c r="B143" s="79" t="str">
        <f>LOOKUP(Tabel2[[#This Row],[capability]],Tabel1[ID],Tabel1[Type])</f>
        <v>enum</v>
      </c>
      <c r="C143" s="48">
        <v>4026</v>
      </c>
      <c r="D143" s="50">
        <v>1</v>
      </c>
      <c r="E143" s="48" t="s">
        <v>390</v>
      </c>
      <c r="F143" s="47" t="s">
        <v>562</v>
      </c>
      <c r="G143" s="47" t="s">
        <v>562</v>
      </c>
      <c r="H143" s="46">
        <v>5</v>
      </c>
      <c r="I143" s="46">
        <v>60</v>
      </c>
      <c r="J143" s="73" t="s">
        <v>916</v>
      </c>
      <c r="K143" s="73" t="str">
        <f>LOOKUP(Tabel2[[#This Row],[capability]],Tabel1[ID],Tabel1[UI Component])</f>
        <v>picker</v>
      </c>
      <c r="L143" s="60"/>
      <c r="M143" s="77" t="str">
        <f>LOOKUP(Tabel2[[#This Row],[capability]],Tabel1[ID],Tabel1[Getable])</f>
        <v>true</v>
      </c>
      <c r="N143" s="77" t="str">
        <f>LOOKUP(Tabel2[[#This Row],[capability]],Tabel1[ID],Tabel1[Setable])</f>
        <v>true</v>
      </c>
      <c r="O143" s="60"/>
      <c r="P143" s="73"/>
    </row>
    <row r="144" spans="1:16" ht="28" x14ac:dyDescent="0.2">
      <c r="A144" s="59" t="s">
        <v>563</v>
      </c>
      <c r="B144" s="79" t="str">
        <f>LOOKUP(Tabel2[[#This Row],[capability]],Tabel1[ID],Tabel1[Type])</f>
        <v>enum</v>
      </c>
      <c r="C144" s="48">
        <v>4027</v>
      </c>
      <c r="D144" s="50">
        <v>1</v>
      </c>
      <c r="E144" s="48" t="s">
        <v>191</v>
      </c>
      <c r="F144" s="47" t="s">
        <v>564</v>
      </c>
      <c r="G144" s="47" t="s">
        <v>564</v>
      </c>
      <c r="H144" s="46">
        <v>10</v>
      </c>
      <c r="I144" s="46">
        <v>120</v>
      </c>
      <c r="J144" s="73" t="s">
        <v>916</v>
      </c>
      <c r="K144" s="73" t="str">
        <f>LOOKUP(Tabel2[[#This Row],[capability]],Tabel1[ID],Tabel1[UI Component])</f>
        <v>picker</v>
      </c>
      <c r="L144" s="60"/>
      <c r="M144" s="77" t="str">
        <f>LOOKUP(Tabel2[[#This Row],[capability]],Tabel1[ID],Tabel1[Getable])</f>
        <v>true</v>
      </c>
      <c r="N144" s="77" t="str">
        <f>LOOKUP(Tabel2[[#This Row],[capability]],Tabel1[ID],Tabel1[Setable])</f>
        <v>true</v>
      </c>
      <c r="O144" s="60"/>
      <c r="P144" s="73"/>
    </row>
    <row r="145" spans="1:16" ht="16" customHeight="1" x14ac:dyDescent="0.2">
      <c r="A145" s="59" t="s">
        <v>565</v>
      </c>
      <c r="B145" s="79" t="str">
        <f>LOOKUP(Tabel2[[#This Row],[capability]],Tabel1[ID],Tabel1[Type])</f>
        <v>enum</v>
      </c>
      <c r="C145" s="47">
        <v>4030</v>
      </c>
      <c r="D145" s="51"/>
      <c r="E145" s="51"/>
      <c r="F145" s="47" t="s">
        <v>623</v>
      </c>
      <c r="G145" s="47" t="s">
        <v>623</v>
      </c>
      <c r="H145" s="46">
        <v>0</v>
      </c>
      <c r="I145" s="46">
        <v>41</v>
      </c>
      <c r="J145" s="73" t="s">
        <v>916</v>
      </c>
      <c r="K145" s="73" t="str">
        <f>LOOKUP(Tabel2[[#This Row],[capability]],Tabel1[ID],Tabel1[UI Component])</f>
        <v>picker</v>
      </c>
      <c r="L145" s="60"/>
      <c r="M145" s="77" t="str">
        <f>LOOKUP(Tabel2[[#This Row],[capability]],Tabel1[ID],Tabel1[Getable])</f>
        <v>true</v>
      </c>
      <c r="N145" s="77" t="str">
        <f>LOOKUP(Tabel2[[#This Row],[capability]],Tabel1[ID],Tabel1[Setable])</f>
        <v>true</v>
      </c>
      <c r="O145" s="60"/>
      <c r="P145" s="73"/>
    </row>
    <row r="146" spans="1:16" ht="16" customHeight="1" x14ac:dyDescent="0.2">
      <c r="A146" s="59" t="s">
        <v>566</v>
      </c>
      <c r="B146" s="79" t="str">
        <f>LOOKUP(Tabel2[[#This Row],[capability]],Tabel1[ID],Tabel1[Type])</f>
        <v>enum</v>
      </c>
      <c r="C146" s="47">
        <v>4031</v>
      </c>
      <c r="D146" s="51"/>
      <c r="E146" s="51"/>
      <c r="F146" s="47" t="s">
        <v>11</v>
      </c>
      <c r="G146" s="47" t="s">
        <v>11</v>
      </c>
      <c r="H146" s="46"/>
      <c r="I146" s="46"/>
      <c r="J146" s="73" t="s">
        <v>916</v>
      </c>
      <c r="K146" s="73" t="str">
        <f>LOOKUP(Tabel2[[#This Row],[capability]],Tabel1[ID],Tabel1[UI Component])</f>
        <v>picker</v>
      </c>
      <c r="L146" s="60" t="s">
        <v>624</v>
      </c>
      <c r="M146" s="77" t="str">
        <f>LOOKUP(Tabel2[[#This Row],[capability]],Tabel1[ID],Tabel1[Getable])</f>
        <v>true</v>
      </c>
      <c r="N146" s="77" t="str">
        <f>LOOKUP(Tabel2[[#This Row],[capability]],Tabel1[ID],Tabel1[Setable])</f>
        <v>true</v>
      </c>
      <c r="O146" s="60"/>
      <c r="P146" s="73"/>
    </row>
    <row r="147" spans="1:16" ht="16" customHeight="1" x14ac:dyDescent="0.2">
      <c r="A147" s="59" t="s">
        <v>567</v>
      </c>
      <c r="B147" s="79" t="str">
        <f>LOOKUP(Tabel2[[#This Row],[capability]],Tabel1[ID],Tabel1[Type])</f>
        <v>enum</v>
      </c>
      <c r="C147" s="47">
        <v>4032</v>
      </c>
      <c r="D147" s="51"/>
      <c r="E147" s="51"/>
      <c r="F147" s="47" t="s">
        <v>11</v>
      </c>
      <c r="G147" s="47" t="s">
        <v>11</v>
      </c>
      <c r="H147" s="46"/>
      <c r="I147" s="46"/>
      <c r="J147" s="73" t="s">
        <v>916</v>
      </c>
      <c r="K147" s="73" t="str">
        <f>LOOKUP(Tabel2[[#This Row],[capability]],Tabel1[ID],Tabel1[UI Component])</f>
        <v>picker</v>
      </c>
      <c r="L147" s="60" t="s">
        <v>624</v>
      </c>
      <c r="M147" s="77" t="str">
        <f>LOOKUP(Tabel2[[#This Row],[capability]],Tabel1[ID],Tabel1[Getable])</f>
        <v>true</v>
      </c>
      <c r="N147" s="77" t="str">
        <f>LOOKUP(Tabel2[[#This Row],[capability]],Tabel1[ID],Tabel1[Setable])</f>
        <v>true</v>
      </c>
      <c r="O147" s="60"/>
      <c r="P147" s="73"/>
    </row>
    <row r="148" spans="1:16" ht="28" x14ac:dyDescent="0.2">
      <c r="A148" s="59" t="s">
        <v>568</v>
      </c>
      <c r="B148" s="79" t="str">
        <f>LOOKUP(Tabel2[[#This Row],[capability]],Tabel1[ID],Tabel1[Type])</f>
        <v>enum</v>
      </c>
      <c r="C148" s="48">
        <v>4033</v>
      </c>
      <c r="D148" s="51"/>
      <c r="E148" s="51"/>
      <c r="F148" s="47" t="s">
        <v>569</v>
      </c>
      <c r="G148" s="47" t="s">
        <v>569</v>
      </c>
      <c r="H148" s="46">
        <v>0</v>
      </c>
      <c r="I148" s="46">
        <v>5</v>
      </c>
      <c r="J148" s="73" t="s">
        <v>916</v>
      </c>
      <c r="K148" s="73" t="str">
        <f>LOOKUP(Tabel2[[#This Row],[capability]],Tabel1[ID],Tabel1[UI Component])</f>
        <v>picker</v>
      </c>
      <c r="L148" s="60"/>
      <c r="M148" s="77" t="str">
        <f>LOOKUP(Tabel2[[#This Row],[capability]],Tabel1[ID],Tabel1[Getable])</f>
        <v>true</v>
      </c>
      <c r="N148" s="77" t="str">
        <f>LOOKUP(Tabel2[[#This Row],[capability]],Tabel1[ID],Tabel1[Setable])</f>
        <v>true</v>
      </c>
      <c r="O148" s="60"/>
      <c r="P148" s="73"/>
    </row>
    <row r="149" spans="1:16" ht="16" customHeight="1" x14ac:dyDescent="0.2">
      <c r="A149" s="59" t="s">
        <v>570</v>
      </c>
      <c r="B149" s="79" t="str">
        <f>LOOKUP(Tabel2[[#This Row],[capability]],Tabel1[ID],Tabel1[Type])</f>
        <v>enum</v>
      </c>
      <c r="C149" s="47">
        <v>4034</v>
      </c>
      <c r="D149" s="51"/>
      <c r="E149" s="51"/>
      <c r="F149" s="47" t="s">
        <v>625</v>
      </c>
      <c r="G149" s="47" t="s">
        <v>625</v>
      </c>
      <c r="H149" s="46">
        <v>0</v>
      </c>
      <c r="I149" s="46">
        <v>2345</v>
      </c>
      <c r="J149" s="73" t="s">
        <v>916</v>
      </c>
      <c r="K149" s="73" t="str">
        <f>LOOKUP(Tabel2[[#This Row],[capability]],Tabel1[ID],Tabel1[UI Component])</f>
        <v>picker</v>
      </c>
      <c r="L149" s="60"/>
      <c r="M149" s="77" t="str">
        <f>LOOKUP(Tabel2[[#This Row],[capability]],Tabel1[ID],Tabel1[Getable])</f>
        <v>true</v>
      </c>
      <c r="N149" s="77" t="str">
        <f>LOOKUP(Tabel2[[#This Row],[capability]],Tabel1[ID],Tabel1[Setable])</f>
        <v>true</v>
      </c>
      <c r="O149" s="60"/>
      <c r="P149" s="73"/>
    </row>
    <row r="150" spans="1:16" ht="28" x14ac:dyDescent="0.2">
      <c r="A150" s="59" t="s">
        <v>571</v>
      </c>
      <c r="B150" s="79" t="str">
        <f>LOOKUP(Tabel2[[#This Row],[capability]],Tabel1[ID],Tabel1[Type])</f>
        <v>enum</v>
      </c>
      <c r="C150" s="47">
        <v>4035</v>
      </c>
      <c r="D150" s="51"/>
      <c r="E150" s="51"/>
      <c r="F150" s="47" t="s">
        <v>572</v>
      </c>
      <c r="G150" s="47" t="s">
        <v>572</v>
      </c>
      <c r="H150" s="46"/>
      <c r="I150" s="46"/>
      <c r="J150" s="73" t="s">
        <v>916</v>
      </c>
      <c r="K150" s="73" t="str">
        <f>LOOKUP(Tabel2[[#This Row],[capability]],Tabel1[ID],Tabel1[UI Component])</f>
        <v>picker</v>
      </c>
      <c r="L150" s="60" t="s">
        <v>626</v>
      </c>
      <c r="M150" s="77" t="str">
        <f>LOOKUP(Tabel2[[#This Row],[capability]],Tabel1[ID],Tabel1[Getable])</f>
        <v>true</v>
      </c>
      <c r="N150" s="77" t="str">
        <f>LOOKUP(Tabel2[[#This Row],[capability]],Tabel1[ID],Tabel1[Setable])</f>
        <v>true</v>
      </c>
      <c r="O150" s="60"/>
      <c r="P150" s="73"/>
    </row>
    <row r="151" spans="1:16" ht="28" x14ac:dyDescent="0.2">
      <c r="A151" s="59" t="s">
        <v>573</v>
      </c>
      <c r="B151" s="79" t="str">
        <f>LOOKUP(Tabel2[[#This Row],[capability]],Tabel1[ID],Tabel1[Type])</f>
        <v>enum</v>
      </c>
      <c r="C151" s="48">
        <v>4036</v>
      </c>
      <c r="D151" s="50">
        <v>1</v>
      </c>
      <c r="E151" s="48" t="s">
        <v>115</v>
      </c>
      <c r="F151" s="47" t="s">
        <v>574</v>
      </c>
      <c r="G151" s="47" t="s">
        <v>574</v>
      </c>
      <c r="H151" s="46">
        <v>5</v>
      </c>
      <c r="I151" s="46">
        <v>50</v>
      </c>
      <c r="J151" s="73" t="s">
        <v>916</v>
      </c>
      <c r="K151" s="73" t="str">
        <f>LOOKUP(Tabel2[[#This Row],[capability]],Tabel1[ID],Tabel1[UI Component])</f>
        <v>picker</v>
      </c>
      <c r="L151" s="60"/>
      <c r="M151" s="77" t="str">
        <f>LOOKUP(Tabel2[[#This Row],[capability]],Tabel1[ID],Tabel1[Getable])</f>
        <v>true</v>
      </c>
      <c r="N151" s="77" t="str">
        <f>LOOKUP(Tabel2[[#This Row],[capability]],Tabel1[ID],Tabel1[Setable])</f>
        <v>true</v>
      </c>
      <c r="O151" s="60"/>
      <c r="P151" s="73"/>
    </row>
    <row r="152" spans="1:16" ht="28" x14ac:dyDescent="0.2">
      <c r="A152" s="59" t="s">
        <v>575</v>
      </c>
      <c r="B152" s="79" t="str">
        <f>LOOKUP(Tabel2[[#This Row],[capability]],Tabel1[ID],Tabel1[Type])</f>
        <v>enum</v>
      </c>
      <c r="C152" s="47">
        <v>4040</v>
      </c>
      <c r="D152" s="51"/>
      <c r="E152" s="51"/>
      <c r="F152" s="47" t="s">
        <v>576</v>
      </c>
      <c r="G152" s="47" t="s">
        <v>576</v>
      </c>
      <c r="H152" s="46">
        <v>0</v>
      </c>
      <c r="I152" s="46">
        <v>3</v>
      </c>
      <c r="J152" s="73" t="s">
        <v>916</v>
      </c>
      <c r="K152" s="73" t="str">
        <f>LOOKUP(Tabel2[[#This Row],[capability]],Tabel1[ID],Tabel1[UI Component])</f>
        <v>picker</v>
      </c>
      <c r="L152" s="60" t="s">
        <v>627</v>
      </c>
      <c r="M152" s="77" t="str">
        <f>LOOKUP(Tabel2[[#This Row],[capability]],Tabel1[ID],Tabel1[Getable])</f>
        <v>true</v>
      </c>
      <c r="N152" s="77" t="str">
        <f>LOOKUP(Tabel2[[#This Row],[capability]],Tabel1[ID],Tabel1[Setable])</f>
        <v>true</v>
      </c>
      <c r="O152" s="60"/>
      <c r="P152" s="73"/>
    </row>
    <row r="153" spans="1:16" x14ac:dyDescent="0.2">
      <c r="A153" s="59" t="s">
        <v>577</v>
      </c>
      <c r="B153" s="79" t="str">
        <f>LOOKUP(Tabel2[[#This Row],[capability]],Tabel1[ID],Tabel1[Type])</f>
        <v>boolean</v>
      </c>
      <c r="C153" s="47">
        <v>4041</v>
      </c>
      <c r="D153" s="51"/>
      <c r="E153" s="51"/>
      <c r="F153" s="47" t="s">
        <v>925</v>
      </c>
      <c r="G153" s="47" t="s">
        <v>578</v>
      </c>
      <c r="H153" s="46"/>
      <c r="I153" s="46"/>
      <c r="J153" s="73" t="s">
        <v>653</v>
      </c>
      <c r="K153" s="73" t="str">
        <f>LOOKUP(Tabel2[[#This Row],[capability]],Tabel1[ID],Tabel1[UI Component])</f>
        <v>toggle</v>
      </c>
      <c r="L153" s="60"/>
      <c r="M153" s="77" t="str">
        <f>LOOKUP(Tabel2[[#This Row],[capability]],Tabel1[ID],Tabel1[Getable])</f>
        <v>true</v>
      </c>
      <c r="N153" s="77" t="str">
        <f>LOOKUP(Tabel2[[#This Row],[capability]],Tabel1[ID],Tabel1[Setable])</f>
        <v>true</v>
      </c>
      <c r="O153" s="60"/>
      <c r="P153" s="73"/>
    </row>
    <row r="154" spans="1:16" x14ac:dyDescent="0.2">
      <c r="A154" s="59" t="s">
        <v>579</v>
      </c>
      <c r="B154" s="79" t="str">
        <f>LOOKUP(Tabel2[[#This Row],[capability]],Tabel1[ID],Tabel1[Type])</f>
        <v>enum</v>
      </c>
      <c r="C154" s="48">
        <v>4050</v>
      </c>
      <c r="D154" s="51"/>
      <c r="E154" s="51"/>
      <c r="F154" s="47" t="s">
        <v>580</v>
      </c>
      <c r="G154" s="47" t="s">
        <v>580</v>
      </c>
      <c r="H154" s="46"/>
      <c r="I154" s="46"/>
      <c r="J154" s="73" t="s">
        <v>916</v>
      </c>
      <c r="K154" s="73" t="str">
        <f>LOOKUP(Tabel2[[#This Row],[capability]],Tabel1[ID],Tabel1[UI Component])</f>
        <v>picker</v>
      </c>
      <c r="L154" s="60"/>
      <c r="M154" s="77" t="str">
        <f>LOOKUP(Tabel2[[#This Row],[capability]],Tabel1[ID],Tabel1[Getable])</f>
        <v>true</v>
      </c>
      <c r="N154" s="77" t="str">
        <f>LOOKUP(Tabel2[[#This Row],[capability]],Tabel1[ID],Tabel1[Setable])</f>
        <v>true</v>
      </c>
      <c r="O154" s="60"/>
      <c r="P154" s="73"/>
    </row>
    <row r="155" spans="1:16" ht="56" x14ac:dyDescent="0.2">
      <c r="A155" s="59" t="s">
        <v>581</v>
      </c>
      <c r="B155" s="79" t="str">
        <f>LOOKUP(Tabel2[[#This Row],[capability]],Tabel1[ID],Tabel1[Type])</f>
        <v>enum</v>
      </c>
      <c r="C155" s="48">
        <v>4098</v>
      </c>
      <c r="D155" s="51"/>
      <c r="E155" s="48" t="s">
        <v>159</v>
      </c>
      <c r="F155" s="47" t="s">
        <v>582</v>
      </c>
      <c r="G155" s="47" t="s">
        <v>582</v>
      </c>
      <c r="H155" s="46">
        <v>50</v>
      </c>
      <c r="I155" s="46">
        <v>100</v>
      </c>
      <c r="J155" s="73" t="s">
        <v>916</v>
      </c>
      <c r="K155" s="73" t="str">
        <f>LOOKUP(Tabel2[[#This Row],[capability]],Tabel1[ID],Tabel1[UI Component])</f>
        <v>picker</v>
      </c>
      <c r="L155" s="60"/>
      <c r="M155" s="77" t="str">
        <f>LOOKUP(Tabel2[[#This Row],[capability]],Tabel1[ID],Tabel1[Getable])</f>
        <v>true</v>
      </c>
      <c r="N155" s="77" t="str">
        <f>LOOKUP(Tabel2[[#This Row],[capability]],Tabel1[ID],Tabel1[Setable])</f>
        <v>true</v>
      </c>
      <c r="O155" s="60"/>
      <c r="P155" s="73"/>
    </row>
    <row r="156" spans="1:16" ht="56" x14ac:dyDescent="0.2">
      <c r="A156" s="59" t="s">
        <v>583</v>
      </c>
      <c r="B156" s="79" t="str">
        <f>LOOKUP(Tabel2[[#This Row],[capability]],Tabel1[ID],Tabel1[Type])</f>
        <v>enum</v>
      </c>
      <c r="C156" s="48">
        <v>4099</v>
      </c>
      <c r="D156" s="51"/>
      <c r="E156" s="48" t="s">
        <v>159</v>
      </c>
      <c r="F156" s="47" t="s">
        <v>584</v>
      </c>
      <c r="G156" s="47" t="s">
        <v>584</v>
      </c>
      <c r="H156" s="46">
        <v>50</v>
      </c>
      <c r="I156" s="46">
        <v>100</v>
      </c>
      <c r="J156" s="73" t="s">
        <v>916</v>
      </c>
      <c r="K156" s="73" t="str">
        <f>LOOKUP(Tabel2[[#This Row],[capability]],Tabel1[ID],Tabel1[UI Component])</f>
        <v>picker</v>
      </c>
      <c r="L156" s="60"/>
      <c r="M156" s="77" t="str">
        <f>LOOKUP(Tabel2[[#This Row],[capability]],Tabel1[ID],Tabel1[Getable])</f>
        <v>true</v>
      </c>
      <c r="N156" s="77" t="str">
        <f>LOOKUP(Tabel2[[#This Row],[capability]],Tabel1[ID],Tabel1[Setable])</f>
        <v>true</v>
      </c>
      <c r="O156" s="60"/>
      <c r="P156" s="73"/>
    </row>
    <row r="157" spans="1:16" ht="28" x14ac:dyDescent="0.2">
      <c r="A157" s="59" t="s">
        <v>585</v>
      </c>
      <c r="B157" s="79" t="str">
        <f>LOOKUP(Tabel2[[#This Row],[capability]],Tabel1[ID],Tabel1[Type])</f>
        <v>enum</v>
      </c>
      <c r="C157" s="48">
        <v>4100</v>
      </c>
      <c r="D157" s="51"/>
      <c r="E157" s="51"/>
      <c r="F157" s="47" t="s">
        <v>586</v>
      </c>
      <c r="G157" s="47" t="s">
        <v>586</v>
      </c>
      <c r="H157" s="46">
        <v>20</v>
      </c>
      <c r="I157" s="46">
        <v>100</v>
      </c>
      <c r="J157" s="73" t="s">
        <v>916</v>
      </c>
      <c r="K157" s="73" t="str">
        <f>LOOKUP(Tabel2[[#This Row],[capability]],Tabel1[ID],Tabel1[UI Component])</f>
        <v>picker</v>
      </c>
      <c r="L157" s="60"/>
      <c r="M157" s="77" t="str">
        <f>LOOKUP(Tabel2[[#This Row],[capability]],Tabel1[ID],Tabel1[Getable])</f>
        <v>true</v>
      </c>
      <c r="N157" s="77" t="str">
        <f>LOOKUP(Tabel2[[#This Row],[capability]],Tabel1[ID],Tabel1[Setable])</f>
        <v>true</v>
      </c>
      <c r="O157" s="60"/>
      <c r="P157" s="73"/>
    </row>
    <row r="158" spans="1:16" ht="28" x14ac:dyDescent="0.2">
      <c r="A158" s="59" t="s">
        <v>587</v>
      </c>
      <c r="B158" s="79" t="str">
        <f>LOOKUP(Tabel2[[#This Row],[capability]],Tabel1[ID],Tabel1[Type])</f>
        <v>enum</v>
      </c>
      <c r="C158" s="48">
        <v>4101</v>
      </c>
      <c r="D158" s="51"/>
      <c r="E158" s="51"/>
      <c r="F158" s="47" t="s">
        <v>588</v>
      </c>
      <c r="G158" s="47" t="s">
        <v>588</v>
      </c>
      <c r="H158" s="46">
        <v>20</v>
      </c>
      <c r="I158" s="46">
        <v>100</v>
      </c>
      <c r="J158" s="73" t="s">
        <v>916</v>
      </c>
      <c r="K158" s="73" t="str">
        <f>LOOKUP(Tabel2[[#This Row],[capability]],Tabel1[ID],Tabel1[UI Component])</f>
        <v>picker</v>
      </c>
      <c r="L158" s="60"/>
      <c r="M158" s="77" t="str">
        <f>LOOKUP(Tabel2[[#This Row],[capability]],Tabel1[ID],Tabel1[Getable])</f>
        <v>true</v>
      </c>
      <c r="N158" s="77" t="str">
        <f>LOOKUP(Tabel2[[#This Row],[capability]],Tabel1[ID],Tabel1[Setable])</f>
        <v>true</v>
      </c>
      <c r="O158" s="60"/>
      <c r="P158" s="73"/>
    </row>
    <row r="159" spans="1:16" ht="28" x14ac:dyDescent="0.2">
      <c r="A159" s="59" t="s">
        <v>589</v>
      </c>
      <c r="B159" s="79" t="str">
        <f>LOOKUP(Tabel2[[#This Row],[capability]],Tabel1[ID],Tabel1[Type])</f>
        <v>enum</v>
      </c>
      <c r="C159" s="48">
        <v>4102</v>
      </c>
      <c r="D159" s="51"/>
      <c r="E159" s="51"/>
      <c r="F159" s="47" t="s">
        <v>590</v>
      </c>
      <c r="G159" s="47" t="s">
        <v>590</v>
      </c>
      <c r="H159" s="46">
        <v>20</v>
      </c>
      <c r="I159" s="46">
        <v>100</v>
      </c>
      <c r="J159" s="73" t="s">
        <v>916</v>
      </c>
      <c r="K159" s="73" t="str">
        <f>LOOKUP(Tabel2[[#This Row],[capability]],Tabel1[ID],Tabel1[UI Component])</f>
        <v>picker</v>
      </c>
      <c r="L159" s="60"/>
      <c r="M159" s="77" t="str">
        <f>LOOKUP(Tabel2[[#This Row],[capability]],Tabel1[ID],Tabel1[Getable])</f>
        <v>true</v>
      </c>
      <c r="N159" s="77" t="str">
        <f>LOOKUP(Tabel2[[#This Row],[capability]],Tabel1[ID],Tabel1[Setable])</f>
        <v>true</v>
      </c>
      <c r="O159" s="60"/>
      <c r="P159" s="73"/>
    </row>
    <row r="160" spans="1:16" ht="28" x14ac:dyDescent="0.2">
      <c r="A160" s="59" t="s">
        <v>591</v>
      </c>
      <c r="B160" s="79" t="str">
        <f>LOOKUP(Tabel2[[#This Row],[capability]],Tabel1[ID],Tabel1[Type])</f>
        <v>enum</v>
      </c>
      <c r="C160" s="48">
        <v>4103</v>
      </c>
      <c r="D160" s="51"/>
      <c r="E160" s="51"/>
      <c r="F160" s="47" t="s">
        <v>592</v>
      </c>
      <c r="G160" s="47" t="s">
        <v>592</v>
      </c>
      <c r="H160" s="46">
        <v>20</v>
      </c>
      <c r="I160" s="46">
        <v>100</v>
      </c>
      <c r="J160" s="73" t="s">
        <v>916</v>
      </c>
      <c r="K160" s="73" t="str">
        <f>LOOKUP(Tabel2[[#This Row],[capability]],Tabel1[ID],Tabel1[UI Component])</f>
        <v>picker</v>
      </c>
      <c r="L160" s="60"/>
      <c r="M160" s="77" t="str">
        <f>LOOKUP(Tabel2[[#This Row],[capability]],Tabel1[ID],Tabel1[Getable])</f>
        <v>true</v>
      </c>
      <c r="N160" s="77" t="str">
        <f>LOOKUP(Tabel2[[#This Row],[capability]],Tabel1[ID],Tabel1[Setable])</f>
        <v>true</v>
      </c>
      <c r="O160" s="60"/>
      <c r="P160" s="73"/>
    </row>
    <row r="161" spans="1:16" ht="28" x14ac:dyDescent="0.2">
      <c r="A161" s="59" t="s">
        <v>593</v>
      </c>
      <c r="B161" s="79" t="str">
        <f>LOOKUP(Tabel2[[#This Row],[capability]],Tabel1[ID],Tabel1[Type])</f>
        <v>enum</v>
      </c>
      <c r="C161" s="48">
        <v>4104</v>
      </c>
      <c r="D161" s="51"/>
      <c r="E161" s="51"/>
      <c r="F161" s="47" t="s">
        <v>594</v>
      </c>
      <c r="G161" s="47" t="s">
        <v>594</v>
      </c>
      <c r="H161" s="46">
        <v>20</v>
      </c>
      <c r="I161" s="46">
        <v>100</v>
      </c>
      <c r="J161" s="73" t="s">
        <v>916</v>
      </c>
      <c r="K161" s="73" t="str">
        <f>LOOKUP(Tabel2[[#This Row],[capability]],Tabel1[ID],Tabel1[UI Component])</f>
        <v>picker</v>
      </c>
      <c r="L161" s="60"/>
      <c r="M161" s="77" t="str">
        <f>LOOKUP(Tabel2[[#This Row],[capability]],Tabel1[ID],Tabel1[Getable])</f>
        <v>true</v>
      </c>
      <c r="N161" s="77" t="str">
        <f>LOOKUP(Tabel2[[#This Row],[capability]],Tabel1[ID],Tabel1[Setable])</f>
        <v>true</v>
      </c>
      <c r="O161" s="60"/>
      <c r="P161" s="73"/>
    </row>
    <row r="162" spans="1:16" ht="28" x14ac:dyDescent="0.2">
      <c r="A162" s="59" t="s">
        <v>595</v>
      </c>
      <c r="B162" s="79" t="str">
        <f>LOOKUP(Tabel2[[#This Row],[capability]],Tabel1[ID],Tabel1[Type])</f>
        <v>enum</v>
      </c>
      <c r="C162" s="48">
        <v>4105</v>
      </c>
      <c r="D162" s="51"/>
      <c r="E162" s="51"/>
      <c r="F162" s="47" t="s">
        <v>596</v>
      </c>
      <c r="G162" s="47" t="s">
        <v>596</v>
      </c>
      <c r="H162" s="46">
        <v>20</v>
      </c>
      <c r="I162" s="46">
        <v>100</v>
      </c>
      <c r="J162" s="73" t="s">
        <v>916</v>
      </c>
      <c r="K162" s="73" t="str">
        <f>LOOKUP(Tabel2[[#This Row],[capability]],Tabel1[ID],Tabel1[UI Component])</f>
        <v>picker</v>
      </c>
      <c r="L162" s="60"/>
      <c r="M162" s="77" t="str">
        <f>LOOKUP(Tabel2[[#This Row],[capability]],Tabel1[ID],Tabel1[Getable])</f>
        <v>true</v>
      </c>
      <c r="N162" s="77" t="str">
        <f>LOOKUP(Tabel2[[#This Row],[capability]],Tabel1[ID],Tabel1[Setable])</f>
        <v>true</v>
      </c>
      <c r="O162" s="60"/>
      <c r="P162" s="73"/>
    </row>
    <row r="163" spans="1:16" ht="28" x14ac:dyDescent="0.2">
      <c r="A163" s="59" t="s">
        <v>597</v>
      </c>
      <c r="B163" s="79" t="str">
        <f>LOOKUP(Tabel2[[#This Row],[capability]],Tabel1[ID],Tabel1[Type])</f>
        <v>enum</v>
      </c>
      <c r="C163" s="48">
        <v>4106</v>
      </c>
      <c r="D163" s="51"/>
      <c r="E163" s="51"/>
      <c r="F163" s="47" t="s">
        <v>598</v>
      </c>
      <c r="G163" s="47" t="s">
        <v>598</v>
      </c>
      <c r="H163" s="46">
        <v>20</v>
      </c>
      <c r="I163" s="46">
        <v>100</v>
      </c>
      <c r="J163" s="73" t="s">
        <v>916</v>
      </c>
      <c r="K163" s="73" t="str">
        <f>LOOKUP(Tabel2[[#This Row],[capability]],Tabel1[ID],Tabel1[UI Component])</f>
        <v>picker</v>
      </c>
      <c r="L163" s="60"/>
      <c r="M163" s="77" t="str">
        <f>LOOKUP(Tabel2[[#This Row],[capability]],Tabel1[ID],Tabel1[Getable])</f>
        <v>true</v>
      </c>
      <c r="N163" s="77" t="str">
        <f>LOOKUP(Tabel2[[#This Row],[capability]],Tabel1[ID],Tabel1[Setable])</f>
        <v>true</v>
      </c>
      <c r="O163" s="60"/>
      <c r="P163" s="73"/>
    </row>
    <row r="164" spans="1:16" ht="28" x14ac:dyDescent="0.2">
      <c r="A164" s="59" t="s">
        <v>599</v>
      </c>
      <c r="B164" s="79" t="str">
        <f>LOOKUP(Tabel2[[#This Row],[capability]],Tabel1[ID],Tabel1[Type])</f>
        <v>enum</v>
      </c>
      <c r="C164" s="48">
        <v>4107</v>
      </c>
      <c r="D164" s="51"/>
      <c r="E164" s="51"/>
      <c r="F164" s="47" t="s">
        <v>600</v>
      </c>
      <c r="G164" s="47" t="s">
        <v>600</v>
      </c>
      <c r="H164" s="46">
        <v>20</v>
      </c>
      <c r="I164" s="46">
        <v>100</v>
      </c>
      <c r="J164" s="73" t="s">
        <v>916</v>
      </c>
      <c r="K164" s="73" t="str">
        <f>LOOKUP(Tabel2[[#This Row],[capability]],Tabel1[ID],Tabel1[UI Component])</f>
        <v>picker</v>
      </c>
      <c r="L164" s="60"/>
      <c r="M164" s="77" t="str">
        <f>LOOKUP(Tabel2[[#This Row],[capability]],Tabel1[ID],Tabel1[Getable])</f>
        <v>true</v>
      </c>
      <c r="N164" s="77" t="str">
        <f>LOOKUP(Tabel2[[#This Row],[capability]],Tabel1[ID],Tabel1[Setable])</f>
        <v>true</v>
      </c>
      <c r="O164" s="60"/>
      <c r="P164" s="73"/>
    </row>
    <row r="165" spans="1:16" ht="42" x14ac:dyDescent="0.2">
      <c r="A165" s="59" t="s">
        <v>601</v>
      </c>
      <c r="B165" s="79" t="str">
        <f>LOOKUP(Tabel2[[#This Row],[capability]],Tabel1[ID],Tabel1[Type])</f>
        <v>enum</v>
      </c>
      <c r="C165" s="48">
        <v>4108</v>
      </c>
      <c r="D165" s="51"/>
      <c r="E165" s="51"/>
      <c r="F165" s="47" t="s">
        <v>602</v>
      </c>
      <c r="G165" s="47" t="s">
        <v>602</v>
      </c>
      <c r="H165" s="46">
        <v>0</v>
      </c>
      <c r="I165" s="46">
        <v>2</v>
      </c>
      <c r="J165" s="73" t="s">
        <v>916</v>
      </c>
      <c r="K165" s="73" t="str">
        <f>LOOKUP(Tabel2[[#This Row],[capability]],Tabel1[ID],Tabel1[UI Component])</f>
        <v>picker</v>
      </c>
      <c r="L165" s="60"/>
      <c r="M165" s="77" t="str">
        <f>LOOKUP(Tabel2[[#This Row],[capability]],Tabel1[ID],Tabel1[Getable])</f>
        <v>true</v>
      </c>
      <c r="N165" s="77" t="str">
        <f>LOOKUP(Tabel2[[#This Row],[capability]],Tabel1[ID],Tabel1[Setable])</f>
        <v>true</v>
      </c>
      <c r="O165" s="60"/>
      <c r="P165" s="73"/>
    </row>
    <row r="166" spans="1:16" ht="42" x14ac:dyDescent="0.2">
      <c r="A166" s="59" t="s">
        <v>603</v>
      </c>
      <c r="B166" s="79" t="str">
        <f>LOOKUP(Tabel2[[#This Row],[capability]],Tabel1[ID],Tabel1[Type])</f>
        <v>enum</v>
      </c>
      <c r="C166" s="48">
        <v>4109</v>
      </c>
      <c r="D166" s="51"/>
      <c r="E166" s="51"/>
      <c r="F166" s="47" t="s">
        <v>604</v>
      </c>
      <c r="G166" s="47" t="s">
        <v>604</v>
      </c>
      <c r="H166" s="46">
        <v>0</v>
      </c>
      <c r="I166" s="46">
        <v>4</v>
      </c>
      <c r="J166" s="73" t="s">
        <v>916</v>
      </c>
      <c r="K166" s="73" t="str">
        <f>LOOKUP(Tabel2[[#This Row],[capability]],Tabel1[ID],Tabel1[UI Component])</f>
        <v>picker</v>
      </c>
      <c r="L166" s="60"/>
      <c r="M166" s="77" t="str">
        <f>LOOKUP(Tabel2[[#This Row],[capability]],Tabel1[ID],Tabel1[Getable])</f>
        <v>true</v>
      </c>
      <c r="N166" s="77" t="str">
        <f>LOOKUP(Tabel2[[#This Row],[capability]],Tabel1[ID],Tabel1[Setable])</f>
        <v>true</v>
      </c>
      <c r="O166" s="60"/>
      <c r="P166" s="73"/>
    </row>
    <row r="167" spans="1:16" ht="70" x14ac:dyDescent="0.2">
      <c r="A167" s="59" t="s">
        <v>605</v>
      </c>
      <c r="B167" s="79" t="str">
        <f>LOOKUP(Tabel2[[#This Row],[capability]],Tabel1[ID],Tabel1[Type])</f>
        <v>enum</v>
      </c>
      <c r="C167" s="48">
        <v>4110</v>
      </c>
      <c r="D167" s="51"/>
      <c r="E167" s="51"/>
      <c r="F167" s="47" t="s">
        <v>606</v>
      </c>
      <c r="G167" s="47" t="s">
        <v>606</v>
      </c>
      <c r="H167" s="46">
        <v>0</v>
      </c>
      <c r="I167" s="46">
        <v>3</v>
      </c>
      <c r="J167" s="73" t="s">
        <v>916</v>
      </c>
      <c r="K167" s="73" t="str">
        <f>LOOKUP(Tabel2[[#This Row],[capability]],Tabel1[ID],Tabel1[UI Component])</f>
        <v>picker</v>
      </c>
      <c r="L167" s="60"/>
      <c r="M167" s="77" t="str">
        <f>LOOKUP(Tabel2[[#This Row],[capability]],Tabel1[ID],Tabel1[Getable])</f>
        <v>true</v>
      </c>
      <c r="N167" s="77" t="str">
        <f>LOOKUP(Tabel2[[#This Row],[capability]],Tabel1[ID],Tabel1[Setable])</f>
        <v>true</v>
      </c>
      <c r="O167" s="60"/>
      <c r="P167" s="73"/>
    </row>
    <row r="168" spans="1:16" ht="70" x14ac:dyDescent="0.2">
      <c r="A168" s="59" t="s">
        <v>607</v>
      </c>
      <c r="B168" s="79" t="str">
        <f>LOOKUP(Tabel2[[#This Row],[capability]],Tabel1[ID],Tabel1[Type])</f>
        <v>enum</v>
      </c>
      <c r="C168" s="48">
        <v>4111</v>
      </c>
      <c r="D168" s="51"/>
      <c r="E168" s="51"/>
      <c r="F168" s="47" t="s">
        <v>608</v>
      </c>
      <c r="G168" s="47" t="s">
        <v>608</v>
      </c>
      <c r="H168" s="46">
        <v>0</v>
      </c>
      <c r="I168" s="46">
        <v>1</v>
      </c>
      <c r="J168" s="73" t="s">
        <v>916</v>
      </c>
      <c r="K168" s="73" t="str">
        <f>LOOKUP(Tabel2[[#This Row],[capability]],Tabel1[ID],Tabel1[UI Component])</f>
        <v>picker</v>
      </c>
      <c r="L168" s="60"/>
      <c r="M168" s="77" t="str">
        <f>LOOKUP(Tabel2[[#This Row],[capability]],Tabel1[ID],Tabel1[Getable])</f>
        <v>true</v>
      </c>
      <c r="N168" s="77" t="str">
        <f>LOOKUP(Tabel2[[#This Row],[capability]],Tabel1[ID],Tabel1[Setable])</f>
        <v>true</v>
      </c>
      <c r="O168" s="60"/>
      <c r="P168" s="73"/>
    </row>
    <row r="169" spans="1:16" ht="70" x14ac:dyDescent="0.2">
      <c r="A169" s="67" t="s">
        <v>609</v>
      </c>
      <c r="B169" s="80" t="str">
        <f>LOOKUP(Tabel2[[#This Row],[capability]],Tabel1[ID],Tabel1[Type])</f>
        <v>enum</v>
      </c>
      <c r="C169" s="68">
        <v>4112</v>
      </c>
      <c r="D169" s="69"/>
      <c r="E169" s="69"/>
      <c r="F169" s="68" t="s">
        <v>610</v>
      </c>
      <c r="G169" s="68" t="s">
        <v>610</v>
      </c>
      <c r="H169" s="70">
        <v>0</v>
      </c>
      <c r="I169" s="70">
        <v>5</v>
      </c>
      <c r="J169" s="73" t="s">
        <v>916</v>
      </c>
      <c r="K169" s="75" t="str">
        <f>LOOKUP(Tabel2[[#This Row],[capability]],Tabel1[ID],Tabel1[UI Component])</f>
        <v>picker</v>
      </c>
      <c r="L169" s="71"/>
      <c r="M169" s="78" t="str">
        <f>LOOKUP(Tabel2[[#This Row],[capability]],Tabel1[ID],Tabel1[Getable])</f>
        <v>true</v>
      </c>
      <c r="N169" s="78" t="str">
        <f>LOOKUP(Tabel2[[#This Row],[capability]],Tabel1[ID],Tabel1[Setable])</f>
        <v>true</v>
      </c>
      <c r="O169" s="71"/>
      <c r="P169" s="7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43E45C-AC7D-F34A-A105-743B3279CBF8}">
          <x14:formula1>
            <xm:f>Capabilities!$C$2:$C$73</xm:f>
          </x14:formula1>
          <xm:sqref>J2:J90 K3:K90 J91:K169 P3:P169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9B95C-6FD6-1644-BF60-9A6609E62327}">
  <sheetPr codeName="Ark7"/>
  <dimension ref="A3:D4"/>
  <sheetViews>
    <sheetView workbookViewId="0">
      <selection activeCell="D3" sqref="D3:D4"/>
    </sheetView>
  </sheetViews>
  <sheetFormatPr baseColWidth="10" defaultRowHeight="16" x14ac:dyDescent="0.2"/>
  <sheetData>
    <row r="3" spans="1:4" x14ac:dyDescent="0.2">
      <c r="A3" t="s">
        <v>882</v>
      </c>
      <c r="B3" t="s">
        <v>879</v>
      </c>
      <c r="C3" t="s">
        <v>880</v>
      </c>
      <c r="D3" t="s">
        <v>884</v>
      </c>
    </row>
    <row r="4" spans="1:4" x14ac:dyDescent="0.2">
      <c r="A4" t="s">
        <v>883</v>
      </c>
      <c r="B4" t="s">
        <v>878</v>
      </c>
      <c r="C4" t="s">
        <v>881</v>
      </c>
      <c r="D4" t="s">
        <v>885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AF8A-D90C-6743-A7F1-D902BA521A16}">
  <sheetPr codeName="Ark4"/>
  <dimension ref="A1:H36"/>
  <sheetViews>
    <sheetView topLeftCell="A19" workbookViewId="0">
      <selection activeCell="D26" sqref="A2:D26"/>
    </sheetView>
  </sheetViews>
  <sheetFormatPr baseColWidth="10" defaultRowHeight="16" x14ac:dyDescent="0.2"/>
  <cols>
    <col min="1" max="1" width="17" customWidth="1"/>
    <col min="2" max="2" width="17.33203125" customWidth="1"/>
    <col min="3" max="3" width="42.6640625" style="56" customWidth="1"/>
    <col min="4" max="4" width="10.83203125" style="57"/>
  </cols>
  <sheetData>
    <row r="1" spans="1:4" ht="17" x14ac:dyDescent="0.2">
      <c r="A1" s="57" t="s">
        <v>0</v>
      </c>
      <c r="B1" s="57" t="s">
        <v>644</v>
      </c>
      <c r="C1" s="58" t="s">
        <v>2</v>
      </c>
      <c r="D1" s="57" t="s">
        <v>806</v>
      </c>
    </row>
    <row r="2" spans="1:4" ht="17" x14ac:dyDescent="0.2">
      <c r="A2" s="57" t="s">
        <v>807</v>
      </c>
      <c r="B2" s="57" t="s">
        <v>808</v>
      </c>
      <c r="C2" s="58" t="s">
        <v>809</v>
      </c>
      <c r="D2" s="57" t="s">
        <v>878</v>
      </c>
    </row>
    <row r="3" spans="1:4" ht="34" x14ac:dyDescent="0.2">
      <c r="A3" s="57" t="s">
        <v>810</v>
      </c>
      <c r="B3" s="57" t="s">
        <v>811</v>
      </c>
      <c r="C3" s="58" t="s">
        <v>812</v>
      </c>
      <c r="D3" s="57" t="s">
        <v>878</v>
      </c>
    </row>
    <row r="4" spans="1:4" ht="34" x14ac:dyDescent="0.2">
      <c r="A4" s="57" t="s">
        <v>784</v>
      </c>
      <c r="B4" s="57" t="s">
        <v>757</v>
      </c>
      <c r="C4" s="58" t="s">
        <v>813</v>
      </c>
      <c r="D4" s="57" t="s">
        <v>878</v>
      </c>
    </row>
    <row r="5" spans="1:4" ht="17" x14ac:dyDescent="0.2">
      <c r="A5" s="57" t="s">
        <v>814</v>
      </c>
      <c r="B5" s="57" t="s">
        <v>815</v>
      </c>
      <c r="C5" s="58" t="s">
        <v>816</v>
      </c>
      <c r="D5" s="57" t="s">
        <v>878</v>
      </c>
    </row>
    <row r="6" spans="1:4" ht="17" x14ac:dyDescent="0.2">
      <c r="A6" s="57" t="s">
        <v>817</v>
      </c>
      <c r="B6" s="57" t="s">
        <v>818</v>
      </c>
      <c r="C6" s="58" t="s">
        <v>819</v>
      </c>
      <c r="D6" s="57" t="s">
        <v>878</v>
      </c>
    </row>
    <row r="7" spans="1:4" ht="17" x14ac:dyDescent="0.2">
      <c r="A7" s="57" t="s">
        <v>820</v>
      </c>
      <c r="B7" s="57" t="s">
        <v>821</v>
      </c>
      <c r="C7" s="58" t="s">
        <v>822</v>
      </c>
      <c r="D7" s="57" t="s">
        <v>878</v>
      </c>
    </row>
    <row r="8" spans="1:4" ht="34" x14ac:dyDescent="0.2">
      <c r="A8" s="57" t="s">
        <v>823</v>
      </c>
      <c r="B8" s="57" t="s">
        <v>824</v>
      </c>
      <c r="C8" s="58" t="s">
        <v>825</v>
      </c>
      <c r="D8" s="57" t="s">
        <v>878</v>
      </c>
    </row>
    <row r="9" spans="1:4" ht="34" x14ac:dyDescent="0.2">
      <c r="A9" s="57" t="s">
        <v>826</v>
      </c>
      <c r="B9" s="57" t="s">
        <v>827</v>
      </c>
      <c r="C9" s="58" t="s">
        <v>828</v>
      </c>
      <c r="D9" s="57" t="s">
        <v>878</v>
      </c>
    </row>
    <row r="10" spans="1:4" ht="34" x14ac:dyDescent="0.2">
      <c r="A10" s="57" t="s">
        <v>829</v>
      </c>
      <c r="B10" s="57" t="s">
        <v>830</v>
      </c>
      <c r="C10" s="58" t="s">
        <v>831</v>
      </c>
      <c r="D10" s="57" t="s">
        <v>878</v>
      </c>
    </row>
    <row r="11" spans="1:4" ht="34" x14ac:dyDescent="0.2">
      <c r="A11" s="57" t="s">
        <v>832</v>
      </c>
      <c r="B11" s="57" t="s">
        <v>833</v>
      </c>
      <c r="C11" s="58" t="s">
        <v>834</v>
      </c>
      <c r="D11" s="57" t="s">
        <v>878</v>
      </c>
    </row>
    <row r="12" spans="1:4" ht="17" x14ac:dyDescent="0.2">
      <c r="A12" s="57" t="s">
        <v>835</v>
      </c>
      <c r="B12" s="57" t="s">
        <v>836</v>
      </c>
      <c r="C12" s="58" t="s">
        <v>837</v>
      </c>
      <c r="D12" s="57" t="s">
        <v>878</v>
      </c>
    </row>
    <row r="13" spans="1:4" ht="34" x14ac:dyDescent="0.2">
      <c r="A13" s="57" t="s">
        <v>838</v>
      </c>
      <c r="B13" s="57" t="s">
        <v>839</v>
      </c>
      <c r="C13" s="58" t="s">
        <v>840</v>
      </c>
      <c r="D13" s="57" t="s">
        <v>878</v>
      </c>
    </row>
    <row r="14" spans="1:4" ht="34" x14ac:dyDescent="0.2">
      <c r="A14" s="57" t="s">
        <v>841</v>
      </c>
      <c r="B14" s="57" t="s">
        <v>842</v>
      </c>
      <c r="C14" s="58" t="s">
        <v>843</v>
      </c>
      <c r="D14" s="57" t="s">
        <v>878</v>
      </c>
    </row>
    <row r="15" spans="1:4" ht="51" x14ac:dyDescent="0.2">
      <c r="A15" s="57" t="s">
        <v>844</v>
      </c>
      <c r="B15" s="57" t="s">
        <v>845</v>
      </c>
      <c r="C15" s="58" t="s">
        <v>846</v>
      </c>
      <c r="D15" s="57" t="s">
        <v>878</v>
      </c>
    </row>
    <row r="16" spans="1:4" ht="34" x14ac:dyDescent="0.2">
      <c r="A16" s="57" t="s">
        <v>847</v>
      </c>
      <c r="B16" s="57" t="s">
        <v>848</v>
      </c>
      <c r="C16" s="58" t="s">
        <v>849</v>
      </c>
      <c r="D16" s="57" t="s">
        <v>878</v>
      </c>
    </row>
    <row r="17" spans="1:4" ht="34" x14ac:dyDescent="0.2">
      <c r="A17" s="57" t="s">
        <v>850</v>
      </c>
      <c r="B17" s="57" t="s">
        <v>851</v>
      </c>
      <c r="C17" s="58" t="s">
        <v>852</v>
      </c>
      <c r="D17" s="57" t="s">
        <v>878</v>
      </c>
    </row>
    <row r="18" spans="1:4" ht="34" x14ac:dyDescent="0.2">
      <c r="A18" s="57" t="s">
        <v>853</v>
      </c>
      <c r="B18" s="57" t="s">
        <v>680</v>
      </c>
      <c r="C18" s="58" t="s">
        <v>854</v>
      </c>
      <c r="D18" s="57" t="s">
        <v>878</v>
      </c>
    </row>
    <row r="19" spans="1:4" ht="68" x14ac:dyDescent="0.2">
      <c r="A19" s="57" t="s">
        <v>855</v>
      </c>
      <c r="B19" s="57" t="s">
        <v>856</v>
      </c>
      <c r="C19" s="58" t="s">
        <v>857</v>
      </c>
      <c r="D19" s="57" t="s">
        <v>879</v>
      </c>
    </row>
    <row r="20" spans="1:4" ht="51" x14ac:dyDescent="0.2">
      <c r="A20" s="57" t="s">
        <v>858</v>
      </c>
      <c r="B20" s="57" t="s">
        <v>859</v>
      </c>
      <c r="C20" s="58" t="s">
        <v>860</v>
      </c>
      <c r="D20" s="57" t="s">
        <v>878</v>
      </c>
    </row>
    <row r="21" spans="1:4" ht="17" x14ac:dyDescent="0.2">
      <c r="A21" s="57" t="s">
        <v>861</v>
      </c>
      <c r="B21" s="57" t="s">
        <v>862</v>
      </c>
      <c r="C21" s="58" t="s">
        <v>863</v>
      </c>
      <c r="D21" s="57" t="s">
        <v>878</v>
      </c>
    </row>
    <row r="22" spans="1:4" ht="34" x14ac:dyDescent="0.2">
      <c r="A22" s="57" t="s">
        <v>864</v>
      </c>
      <c r="B22" s="57" t="s">
        <v>865</v>
      </c>
      <c r="C22" s="58" t="s">
        <v>866</v>
      </c>
      <c r="D22" s="57" t="s">
        <v>878</v>
      </c>
    </row>
    <row r="23" spans="1:4" ht="85" x14ac:dyDescent="0.2">
      <c r="A23" s="57" t="s">
        <v>867</v>
      </c>
      <c r="B23" s="57" t="s">
        <v>677</v>
      </c>
      <c r="C23" s="58" t="s">
        <v>868</v>
      </c>
      <c r="D23" s="57" t="s">
        <v>878</v>
      </c>
    </row>
    <row r="24" spans="1:4" ht="17" x14ac:dyDescent="0.2">
      <c r="A24" s="57" t="s">
        <v>869</v>
      </c>
      <c r="B24" s="57" t="s">
        <v>870</v>
      </c>
      <c r="C24" s="58" t="s">
        <v>871</v>
      </c>
      <c r="D24" s="57" t="s">
        <v>878</v>
      </c>
    </row>
    <row r="25" spans="1:4" ht="51" x14ac:dyDescent="0.2">
      <c r="A25" s="57" t="s">
        <v>872</v>
      </c>
      <c r="B25" s="57" t="s">
        <v>873</v>
      </c>
      <c r="C25" s="58" t="s">
        <v>874</v>
      </c>
      <c r="D25" s="57" t="s">
        <v>878</v>
      </c>
    </row>
    <row r="26" spans="1:4" ht="51" x14ac:dyDescent="0.2">
      <c r="A26" s="57" t="s">
        <v>875</v>
      </c>
      <c r="B26" s="57" t="s">
        <v>876</v>
      </c>
      <c r="C26" s="58" t="s">
        <v>877</v>
      </c>
      <c r="D26" s="57" t="s">
        <v>879</v>
      </c>
    </row>
    <row r="35" spans="8:8" x14ac:dyDescent="0.2">
      <c r="H35" t="s">
        <v>879</v>
      </c>
    </row>
    <row r="36" spans="8:8" x14ac:dyDescent="0.2">
      <c r="H36" t="s">
        <v>878</v>
      </c>
    </row>
  </sheetData>
  <dataValidations count="1">
    <dataValidation type="list" allowBlank="1" showInputMessage="1" showErrorMessage="1" sqref="D2:D26" xr:uid="{C9A74D33-7226-DF43-9C45-4882A4C766A7}">
      <formula1>$H$35:$H$36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7790-C5B0-6C45-9493-C93FE3F08C94}">
  <sheetPr codeName="Ark5"/>
  <dimension ref="A1:K74"/>
  <sheetViews>
    <sheetView workbookViewId="0">
      <selection activeCell="C3" sqref="C3"/>
    </sheetView>
  </sheetViews>
  <sheetFormatPr baseColWidth="10" defaultRowHeight="16" x14ac:dyDescent="0.2"/>
  <cols>
    <col min="1" max="2" width="18.33203125" customWidth="1"/>
    <col min="3" max="3" width="28.6640625" customWidth="1"/>
    <col min="4" max="4" width="18.6640625" customWidth="1"/>
    <col min="5" max="5" width="11.5" customWidth="1"/>
    <col min="6" max="6" width="11.1640625" customWidth="1"/>
    <col min="7" max="7" width="11.83203125" customWidth="1"/>
    <col min="8" max="8" width="16.5" customWidth="1"/>
    <col min="10" max="10" width="18.33203125" customWidth="1"/>
  </cols>
  <sheetData>
    <row r="1" spans="1:11" ht="18" x14ac:dyDescent="0.2">
      <c r="A1" s="54" t="s">
        <v>0</v>
      </c>
      <c r="B1" s="54" t="s">
        <v>915</v>
      </c>
      <c r="C1" s="54" t="s">
        <v>644</v>
      </c>
      <c r="D1" s="54" t="s">
        <v>645</v>
      </c>
      <c r="E1" s="54" t="s">
        <v>646</v>
      </c>
      <c r="F1" s="54" t="s">
        <v>647</v>
      </c>
      <c r="G1" s="54" t="s">
        <v>648</v>
      </c>
      <c r="H1" s="54" t="s">
        <v>649</v>
      </c>
      <c r="I1" s="54" t="s">
        <v>650</v>
      </c>
      <c r="J1" s="54" t="s">
        <v>651</v>
      </c>
      <c r="K1" s="54"/>
    </row>
    <row r="2" spans="1:11" ht="18" x14ac:dyDescent="0.2">
      <c r="A2" s="54" t="s">
        <v>914</v>
      </c>
      <c r="B2" s="55">
        <v>73</v>
      </c>
      <c r="C2" s="54" t="s">
        <v>916</v>
      </c>
      <c r="D2" s="54" t="s">
        <v>658</v>
      </c>
      <c r="E2" s="55" t="s">
        <v>884</v>
      </c>
      <c r="F2" s="55" t="s">
        <v>885</v>
      </c>
      <c r="G2" s="54" t="s">
        <v>885</v>
      </c>
      <c r="H2" s="54" t="s">
        <v>885</v>
      </c>
      <c r="I2" s="54" t="s">
        <v>885</v>
      </c>
      <c r="J2" s="54" t="s">
        <v>787</v>
      </c>
      <c r="K2" s="55"/>
    </row>
    <row r="3" spans="1:11" ht="18" x14ac:dyDescent="0.2">
      <c r="A3" s="55" t="s">
        <v>739</v>
      </c>
      <c r="B3" s="55">
        <v>40</v>
      </c>
      <c r="C3" s="55" t="s">
        <v>740</v>
      </c>
      <c r="D3" s="55" t="s">
        <v>654</v>
      </c>
      <c r="E3" s="55" t="s">
        <v>884</v>
      </c>
      <c r="F3" s="55" t="s">
        <v>885</v>
      </c>
      <c r="G3" s="54" t="s">
        <v>884</v>
      </c>
      <c r="H3" s="54" t="s">
        <v>885</v>
      </c>
      <c r="I3" s="54" t="s">
        <v>884</v>
      </c>
      <c r="J3" s="55" t="s">
        <v>705</v>
      </c>
      <c r="K3" s="55"/>
    </row>
    <row r="4" spans="1:11" ht="18" x14ac:dyDescent="0.2">
      <c r="A4" s="55" t="s">
        <v>724</v>
      </c>
      <c r="B4" s="55">
        <v>32</v>
      </c>
      <c r="C4" s="55" t="s">
        <v>725</v>
      </c>
      <c r="D4" s="55" t="s">
        <v>654</v>
      </c>
      <c r="E4" s="55" t="s">
        <v>884</v>
      </c>
      <c r="F4" s="55" t="s">
        <v>885</v>
      </c>
      <c r="G4" s="54" t="s">
        <v>884</v>
      </c>
      <c r="H4" s="54" t="s">
        <v>885</v>
      </c>
      <c r="I4" s="54" t="s">
        <v>884</v>
      </c>
      <c r="J4" s="55" t="s">
        <v>680</v>
      </c>
      <c r="K4" s="55"/>
    </row>
    <row r="5" spans="1:11" ht="18" x14ac:dyDescent="0.2">
      <c r="A5" s="55" t="s">
        <v>726</v>
      </c>
      <c r="B5" s="55">
        <v>33</v>
      </c>
      <c r="C5" s="55" t="s">
        <v>727</v>
      </c>
      <c r="D5" s="55" t="s">
        <v>654</v>
      </c>
      <c r="E5" s="55" t="s">
        <v>884</v>
      </c>
      <c r="F5" s="55" t="s">
        <v>885</v>
      </c>
      <c r="G5" s="54" t="s">
        <v>884</v>
      </c>
      <c r="H5" s="54" t="s">
        <v>885</v>
      </c>
      <c r="I5" s="54" t="s">
        <v>884</v>
      </c>
      <c r="J5" s="55" t="s">
        <v>680</v>
      </c>
      <c r="K5" s="55"/>
    </row>
    <row r="6" spans="1:11" ht="18" x14ac:dyDescent="0.2">
      <c r="A6" s="55" t="s">
        <v>722</v>
      </c>
      <c r="B6" s="55">
        <v>31</v>
      </c>
      <c r="C6" s="55" t="s">
        <v>723</v>
      </c>
      <c r="D6" s="55" t="s">
        <v>654</v>
      </c>
      <c r="E6" s="55" t="s">
        <v>884</v>
      </c>
      <c r="F6" s="55" t="s">
        <v>885</v>
      </c>
      <c r="G6" s="54" t="s">
        <v>884</v>
      </c>
      <c r="H6" s="54" t="s">
        <v>885</v>
      </c>
      <c r="I6" s="54" t="s">
        <v>884</v>
      </c>
      <c r="J6" s="55" t="s">
        <v>680</v>
      </c>
      <c r="K6" s="55"/>
    </row>
    <row r="7" spans="1:11" ht="18" x14ac:dyDescent="0.2">
      <c r="A7" s="55" t="s">
        <v>733</v>
      </c>
      <c r="B7" s="55">
        <v>37</v>
      </c>
      <c r="C7" s="55" t="s">
        <v>734</v>
      </c>
      <c r="D7" s="55" t="s">
        <v>654</v>
      </c>
      <c r="E7" s="55" t="s">
        <v>884</v>
      </c>
      <c r="F7" s="55" t="s">
        <v>885</v>
      </c>
      <c r="G7" s="54" t="s">
        <v>884</v>
      </c>
      <c r="H7" s="54" t="s">
        <v>885</v>
      </c>
      <c r="I7" s="54" t="s">
        <v>884</v>
      </c>
      <c r="J7" s="55" t="s">
        <v>680</v>
      </c>
      <c r="K7" s="55"/>
    </row>
    <row r="8" spans="1:11" ht="18" x14ac:dyDescent="0.2">
      <c r="A8" s="55" t="s">
        <v>718</v>
      </c>
      <c r="B8" s="55">
        <v>29</v>
      </c>
      <c r="C8" s="55" t="s">
        <v>719</v>
      </c>
      <c r="D8" s="55" t="s">
        <v>654</v>
      </c>
      <c r="E8" s="55" t="s">
        <v>884</v>
      </c>
      <c r="F8" s="55" t="s">
        <v>885</v>
      </c>
      <c r="G8" s="54" t="s">
        <v>884</v>
      </c>
      <c r="H8" s="54" t="s">
        <v>885</v>
      </c>
      <c r="I8" s="54" t="s">
        <v>884</v>
      </c>
      <c r="J8" s="55" t="s">
        <v>680</v>
      </c>
      <c r="K8" s="55"/>
    </row>
    <row r="9" spans="1:11" ht="18" x14ac:dyDescent="0.2">
      <c r="A9" s="55" t="s">
        <v>735</v>
      </c>
      <c r="B9" s="55">
        <v>38</v>
      </c>
      <c r="C9" s="55" t="s">
        <v>736</v>
      </c>
      <c r="D9" s="55" t="s">
        <v>654</v>
      </c>
      <c r="E9" s="55" t="s">
        <v>884</v>
      </c>
      <c r="F9" s="55" t="s">
        <v>885</v>
      </c>
      <c r="G9" s="54" t="s">
        <v>884</v>
      </c>
      <c r="H9" s="54" t="s">
        <v>885</v>
      </c>
      <c r="I9" s="54" t="s">
        <v>884</v>
      </c>
      <c r="J9" s="55" t="s">
        <v>680</v>
      </c>
      <c r="K9" s="55"/>
    </row>
    <row r="10" spans="1:11" ht="18" x14ac:dyDescent="0.2">
      <c r="A10" s="55" t="s">
        <v>720</v>
      </c>
      <c r="B10" s="55">
        <v>30</v>
      </c>
      <c r="C10" s="55" t="s">
        <v>721</v>
      </c>
      <c r="D10" s="55" t="s">
        <v>654</v>
      </c>
      <c r="E10" s="55" t="s">
        <v>884</v>
      </c>
      <c r="F10" s="55" t="s">
        <v>885</v>
      </c>
      <c r="G10" s="54" t="s">
        <v>884</v>
      </c>
      <c r="H10" s="54" t="s">
        <v>885</v>
      </c>
      <c r="I10" s="54" t="s">
        <v>884</v>
      </c>
      <c r="J10" s="55" t="s">
        <v>680</v>
      </c>
      <c r="K10" s="55"/>
    </row>
    <row r="11" spans="1:11" ht="18" x14ac:dyDescent="0.2">
      <c r="A11" s="55" t="s">
        <v>741</v>
      </c>
      <c r="B11" s="55">
        <v>41</v>
      </c>
      <c r="C11" s="55" t="s">
        <v>742</v>
      </c>
      <c r="D11" s="55" t="s">
        <v>654</v>
      </c>
      <c r="E11" s="55" t="s">
        <v>884</v>
      </c>
      <c r="F11" s="55" t="s">
        <v>885</v>
      </c>
      <c r="G11" s="54" t="s">
        <v>884</v>
      </c>
      <c r="H11" s="54" t="s">
        <v>885</v>
      </c>
      <c r="I11" s="54" t="s">
        <v>884</v>
      </c>
      <c r="J11" s="55" t="s">
        <v>680</v>
      </c>
      <c r="K11" s="55"/>
    </row>
    <row r="12" spans="1:11" ht="18" x14ac:dyDescent="0.2">
      <c r="A12" s="55" t="s">
        <v>728</v>
      </c>
      <c r="B12" s="55">
        <v>34</v>
      </c>
      <c r="C12" s="55" t="s">
        <v>729</v>
      </c>
      <c r="D12" s="55" t="s">
        <v>654</v>
      </c>
      <c r="E12" s="55" t="s">
        <v>884</v>
      </c>
      <c r="F12" s="55" t="s">
        <v>885</v>
      </c>
      <c r="G12" s="54" t="s">
        <v>884</v>
      </c>
      <c r="H12" s="54" t="s">
        <v>885</v>
      </c>
      <c r="I12" s="54" t="s">
        <v>884</v>
      </c>
      <c r="J12" s="55" t="s">
        <v>680</v>
      </c>
      <c r="K12" s="55"/>
    </row>
    <row r="13" spans="1:11" ht="18" x14ac:dyDescent="0.2">
      <c r="A13" s="55" t="s">
        <v>87</v>
      </c>
      <c r="B13" s="55">
        <v>36</v>
      </c>
      <c r="C13" s="55" t="s">
        <v>732</v>
      </c>
      <c r="D13" s="55" t="s">
        <v>654</v>
      </c>
      <c r="E13" s="55" t="s">
        <v>884</v>
      </c>
      <c r="F13" s="55" t="s">
        <v>885</v>
      </c>
      <c r="G13" s="54" t="s">
        <v>884</v>
      </c>
      <c r="H13" s="54" t="s">
        <v>885</v>
      </c>
      <c r="I13" s="54" t="s">
        <v>884</v>
      </c>
      <c r="J13" s="55" t="s">
        <v>680</v>
      </c>
      <c r="K13" s="55"/>
    </row>
    <row r="14" spans="1:11" ht="18" x14ac:dyDescent="0.2">
      <c r="A14" s="55" t="s">
        <v>730</v>
      </c>
      <c r="B14" s="55">
        <v>35</v>
      </c>
      <c r="C14" s="55" t="s">
        <v>731</v>
      </c>
      <c r="D14" s="55" t="s">
        <v>654</v>
      </c>
      <c r="E14" s="55" t="s">
        <v>884</v>
      </c>
      <c r="F14" s="55" t="s">
        <v>885</v>
      </c>
      <c r="G14" s="54" t="s">
        <v>884</v>
      </c>
      <c r="H14" s="54" t="s">
        <v>885</v>
      </c>
      <c r="I14" s="54" t="s">
        <v>884</v>
      </c>
      <c r="J14" s="55" t="s">
        <v>680</v>
      </c>
      <c r="K14" s="55"/>
    </row>
    <row r="15" spans="1:11" ht="18" x14ac:dyDescent="0.2">
      <c r="A15" s="55" t="s">
        <v>737</v>
      </c>
      <c r="B15" s="55">
        <v>39</v>
      </c>
      <c r="C15" s="55" t="s">
        <v>738</v>
      </c>
      <c r="D15" s="55" t="s">
        <v>654</v>
      </c>
      <c r="E15" s="55" t="s">
        <v>884</v>
      </c>
      <c r="F15" s="55" t="s">
        <v>885</v>
      </c>
      <c r="G15" s="54" t="s">
        <v>884</v>
      </c>
      <c r="H15" s="54" t="s">
        <v>885</v>
      </c>
      <c r="I15" s="54" t="s">
        <v>884</v>
      </c>
      <c r="J15" s="55" t="s">
        <v>680</v>
      </c>
      <c r="K15" s="55"/>
    </row>
    <row r="16" spans="1:11" ht="18" x14ac:dyDescent="0.2">
      <c r="A16" s="55" t="s">
        <v>784</v>
      </c>
      <c r="B16" s="55">
        <v>62</v>
      </c>
      <c r="C16" s="55" t="s">
        <v>757</v>
      </c>
      <c r="D16" s="55" t="s">
        <v>654</v>
      </c>
      <c r="E16" s="55" t="s">
        <v>885</v>
      </c>
      <c r="F16" s="55" t="s">
        <v>884</v>
      </c>
      <c r="G16" s="54" t="s">
        <v>885</v>
      </c>
      <c r="H16" s="54" t="s">
        <v>884</v>
      </c>
      <c r="I16" s="54" t="s">
        <v>884</v>
      </c>
      <c r="J16" s="55" t="s">
        <v>757</v>
      </c>
      <c r="K16" s="55"/>
    </row>
    <row r="17" spans="1:11" ht="18" x14ac:dyDescent="0.2">
      <c r="A17" s="55" t="s">
        <v>764</v>
      </c>
      <c r="B17" s="55">
        <v>52</v>
      </c>
      <c r="C17" s="55" t="s">
        <v>765</v>
      </c>
      <c r="D17" s="55" t="s">
        <v>654</v>
      </c>
      <c r="E17" s="55" t="s">
        <v>885</v>
      </c>
      <c r="F17" s="55" t="s">
        <v>884</v>
      </c>
      <c r="G17" s="54" t="s">
        <v>885</v>
      </c>
      <c r="H17" s="54" t="s">
        <v>885</v>
      </c>
      <c r="I17" s="54" t="s">
        <v>884</v>
      </c>
      <c r="J17" s="55" t="s">
        <v>757</v>
      </c>
      <c r="K17" s="55"/>
    </row>
    <row r="18" spans="1:11" ht="18" x14ac:dyDescent="0.2">
      <c r="A18" s="55" t="s">
        <v>762</v>
      </c>
      <c r="B18" s="55">
        <v>51</v>
      </c>
      <c r="C18" s="55" t="s">
        <v>763</v>
      </c>
      <c r="D18" s="55" t="s">
        <v>654</v>
      </c>
      <c r="E18" s="55" t="s">
        <v>885</v>
      </c>
      <c r="F18" s="55" t="s">
        <v>884</v>
      </c>
      <c r="G18" s="54" t="s">
        <v>885</v>
      </c>
      <c r="H18" s="54" t="s">
        <v>885</v>
      </c>
      <c r="I18" s="54" t="s">
        <v>884</v>
      </c>
      <c r="J18" s="55" t="s">
        <v>757</v>
      </c>
      <c r="K18" s="55"/>
    </row>
    <row r="19" spans="1:11" ht="18" x14ac:dyDescent="0.2">
      <c r="A19" s="55" t="s">
        <v>656</v>
      </c>
      <c r="B19" s="55">
        <v>2</v>
      </c>
      <c r="C19" s="55" t="s">
        <v>657</v>
      </c>
      <c r="D19" s="55" t="s">
        <v>658</v>
      </c>
      <c r="E19" s="55" t="s">
        <v>884</v>
      </c>
      <c r="F19" s="55" t="s">
        <v>884</v>
      </c>
      <c r="G19" s="54" t="s">
        <v>885</v>
      </c>
      <c r="H19" s="54" t="s">
        <v>885</v>
      </c>
      <c r="I19" s="54" t="s">
        <v>884</v>
      </c>
      <c r="J19" s="55" t="s">
        <v>659</v>
      </c>
      <c r="K19" s="55"/>
    </row>
    <row r="20" spans="1:11" ht="18" x14ac:dyDescent="0.2">
      <c r="A20" s="55" t="s">
        <v>770</v>
      </c>
      <c r="B20" s="55">
        <v>55</v>
      </c>
      <c r="C20" s="55" t="s">
        <v>771</v>
      </c>
      <c r="D20" s="55" t="s">
        <v>654</v>
      </c>
      <c r="E20" s="55" t="s">
        <v>884</v>
      </c>
      <c r="F20" s="55" t="s">
        <v>884</v>
      </c>
      <c r="G20" s="54" t="s">
        <v>885</v>
      </c>
      <c r="H20" s="54" t="s">
        <v>885</v>
      </c>
      <c r="I20" s="54" t="s">
        <v>884</v>
      </c>
      <c r="J20" s="55" t="s">
        <v>655</v>
      </c>
      <c r="K20" s="55"/>
    </row>
    <row r="21" spans="1:11" ht="18" x14ac:dyDescent="0.2">
      <c r="A21" s="55" t="s">
        <v>751</v>
      </c>
      <c r="B21" s="55">
        <v>46</v>
      </c>
      <c r="C21" s="55" t="s">
        <v>752</v>
      </c>
      <c r="D21" s="55" t="s">
        <v>669</v>
      </c>
      <c r="E21" s="55" t="s">
        <v>884</v>
      </c>
      <c r="F21" s="55" t="s">
        <v>884</v>
      </c>
      <c r="G21" s="54" t="s">
        <v>885</v>
      </c>
      <c r="H21" s="54" t="s">
        <v>885</v>
      </c>
      <c r="I21" s="54" t="s">
        <v>884</v>
      </c>
      <c r="J21" s="55" t="s">
        <v>672</v>
      </c>
      <c r="K21" s="55"/>
    </row>
    <row r="22" spans="1:11" ht="18" x14ac:dyDescent="0.2">
      <c r="A22" s="55" t="s">
        <v>660</v>
      </c>
      <c r="B22" s="55">
        <v>3</v>
      </c>
      <c r="C22" s="55" t="s">
        <v>661</v>
      </c>
      <c r="D22" s="55" t="s">
        <v>658</v>
      </c>
      <c r="E22" s="55" t="s">
        <v>884</v>
      </c>
      <c r="F22" s="55" t="s">
        <v>884</v>
      </c>
      <c r="G22" s="54" t="s">
        <v>885</v>
      </c>
      <c r="H22" s="54" t="s">
        <v>885</v>
      </c>
      <c r="I22" s="54" t="s">
        <v>884</v>
      </c>
      <c r="J22" s="55" t="s">
        <v>662</v>
      </c>
      <c r="K22" s="55"/>
    </row>
    <row r="23" spans="1:11" ht="18" x14ac:dyDescent="0.2">
      <c r="A23" s="55" t="s">
        <v>667</v>
      </c>
      <c r="B23" s="55">
        <v>6</v>
      </c>
      <c r="C23" s="55" t="s">
        <v>668</v>
      </c>
      <c r="D23" s="55" t="s">
        <v>669</v>
      </c>
      <c r="E23" s="55" t="s">
        <v>884</v>
      </c>
      <c r="F23" s="55" t="s">
        <v>884</v>
      </c>
      <c r="G23" s="54" t="s">
        <v>884</v>
      </c>
      <c r="H23" s="54" t="s">
        <v>885</v>
      </c>
      <c r="I23" s="54" t="s">
        <v>885</v>
      </c>
      <c r="J23" s="55" t="s">
        <v>662</v>
      </c>
      <c r="K23" s="55"/>
    </row>
    <row r="24" spans="1:11" ht="18" x14ac:dyDescent="0.2">
      <c r="A24" s="55" t="s">
        <v>663</v>
      </c>
      <c r="B24" s="55">
        <v>4</v>
      </c>
      <c r="C24" s="55" t="s">
        <v>664</v>
      </c>
      <c r="D24" s="55" t="s">
        <v>658</v>
      </c>
      <c r="E24" s="55" t="s">
        <v>884</v>
      </c>
      <c r="F24" s="55" t="s">
        <v>884</v>
      </c>
      <c r="G24" s="54" t="s">
        <v>884</v>
      </c>
      <c r="H24" s="54" t="s">
        <v>885</v>
      </c>
      <c r="I24" s="54" t="s">
        <v>884</v>
      </c>
      <c r="J24" s="55" t="s">
        <v>662</v>
      </c>
      <c r="K24" s="55"/>
    </row>
    <row r="25" spans="1:11" ht="18" x14ac:dyDescent="0.2">
      <c r="A25" s="55" t="s">
        <v>665</v>
      </c>
      <c r="B25" s="55">
        <v>5</v>
      </c>
      <c r="C25" s="55" t="s">
        <v>666</v>
      </c>
      <c r="D25" s="55" t="s">
        <v>658</v>
      </c>
      <c r="E25" s="55" t="s">
        <v>884</v>
      </c>
      <c r="F25" s="55" t="s">
        <v>884</v>
      </c>
      <c r="G25" s="54" t="s">
        <v>884</v>
      </c>
      <c r="H25" s="54" t="s">
        <v>885</v>
      </c>
      <c r="I25" s="54" t="s">
        <v>884</v>
      </c>
      <c r="J25" s="55" t="s">
        <v>662</v>
      </c>
      <c r="K25" s="55"/>
    </row>
    <row r="26" spans="1:11" ht="18" x14ac:dyDescent="0.2">
      <c r="A26" s="55" t="s">
        <v>768</v>
      </c>
      <c r="B26" s="55">
        <v>54</v>
      </c>
      <c r="C26" s="55" t="s">
        <v>769</v>
      </c>
      <c r="D26" s="55" t="s">
        <v>669</v>
      </c>
      <c r="E26" s="55" t="s">
        <v>884</v>
      </c>
      <c r="F26" s="55" t="s">
        <v>884</v>
      </c>
      <c r="G26" s="54" t="s">
        <v>885</v>
      </c>
      <c r="H26" s="54" t="s">
        <v>885</v>
      </c>
      <c r="I26" s="54" t="s">
        <v>884</v>
      </c>
      <c r="J26" s="55" t="s">
        <v>672</v>
      </c>
      <c r="K26" s="55"/>
    </row>
    <row r="27" spans="1:11" ht="18" x14ac:dyDescent="0.2">
      <c r="A27" s="55" t="s">
        <v>766</v>
      </c>
      <c r="B27" s="55">
        <v>53</v>
      </c>
      <c r="C27" s="55" t="s">
        <v>767</v>
      </c>
      <c r="D27" s="55" t="s">
        <v>654</v>
      </c>
      <c r="E27" s="55" t="s">
        <v>884</v>
      </c>
      <c r="F27" s="55" t="s">
        <v>884</v>
      </c>
      <c r="G27" s="54" t="s">
        <v>884</v>
      </c>
      <c r="H27" s="54" t="s">
        <v>885</v>
      </c>
      <c r="I27" s="54" t="s">
        <v>884</v>
      </c>
      <c r="J27" s="55" t="s">
        <v>655</v>
      </c>
      <c r="K27" s="55"/>
    </row>
    <row r="28" spans="1:11" ht="18" x14ac:dyDescent="0.2">
      <c r="A28" s="55" t="s">
        <v>703</v>
      </c>
      <c r="B28" s="55">
        <v>22</v>
      </c>
      <c r="C28" s="55" t="s">
        <v>704</v>
      </c>
      <c r="D28" s="55" t="s">
        <v>658</v>
      </c>
      <c r="E28" s="55" t="s">
        <v>884</v>
      </c>
      <c r="F28" s="55" t="s">
        <v>885</v>
      </c>
      <c r="G28" s="54" t="s">
        <v>884</v>
      </c>
      <c r="H28" s="54" t="s">
        <v>885</v>
      </c>
      <c r="I28" s="54" t="s">
        <v>884</v>
      </c>
      <c r="J28" s="55" t="s">
        <v>705</v>
      </c>
      <c r="K28" s="55"/>
    </row>
    <row r="29" spans="1:11" ht="18" x14ac:dyDescent="0.2">
      <c r="A29" s="55" t="s">
        <v>681</v>
      </c>
      <c r="B29" s="55">
        <v>11</v>
      </c>
      <c r="C29" s="55" t="s">
        <v>682</v>
      </c>
      <c r="D29" s="55" t="s">
        <v>658</v>
      </c>
      <c r="E29" s="55" t="s">
        <v>884</v>
      </c>
      <c r="F29" s="55" t="s">
        <v>885</v>
      </c>
      <c r="G29" s="54" t="s">
        <v>884</v>
      </c>
      <c r="H29" s="54" t="s">
        <v>885</v>
      </c>
      <c r="I29" s="54" t="s">
        <v>884</v>
      </c>
      <c r="J29" s="55" t="s">
        <v>680</v>
      </c>
      <c r="K29" s="55"/>
    </row>
    <row r="30" spans="1:11" ht="18" x14ac:dyDescent="0.2">
      <c r="A30" s="55" t="s">
        <v>683</v>
      </c>
      <c r="B30" s="55">
        <v>12</v>
      </c>
      <c r="C30" s="55" t="s">
        <v>684</v>
      </c>
      <c r="D30" s="55" t="s">
        <v>658</v>
      </c>
      <c r="E30" s="55" t="s">
        <v>884</v>
      </c>
      <c r="F30" s="55" t="s">
        <v>885</v>
      </c>
      <c r="G30" s="54" t="s">
        <v>884</v>
      </c>
      <c r="H30" s="54" t="s">
        <v>885</v>
      </c>
      <c r="I30" s="54" t="s">
        <v>884</v>
      </c>
      <c r="J30" s="55" t="s">
        <v>680</v>
      </c>
      <c r="K30" s="55"/>
    </row>
    <row r="31" spans="1:11" ht="18" x14ac:dyDescent="0.2">
      <c r="A31" s="55" t="s">
        <v>710</v>
      </c>
      <c r="B31" s="55">
        <v>25</v>
      </c>
      <c r="C31" s="55" t="s">
        <v>711</v>
      </c>
      <c r="D31" s="55" t="s">
        <v>658</v>
      </c>
      <c r="E31" s="55" t="s">
        <v>884</v>
      </c>
      <c r="F31" s="55" t="s">
        <v>885</v>
      </c>
      <c r="G31" s="54" t="s">
        <v>884</v>
      </c>
      <c r="H31" s="54" t="s">
        <v>885</v>
      </c>
      <c r="I31" s="54" t="s">
        <v>884</v>
      </c>
      <c r="J31" s="55" t="s">
        <v>680</v>
      </c>
      <c r="K31" s="55"/>
    </row>
    <row r="32" spans="1:11" ht="18" x14ac:dyDescent="0.2">
      <c r="A32" s="55" t="s">
        <v>701</v>
      </c>
      <c r="B32" s="55">
        <v>21</v>
      </c>
      <c r="C32" s="55" t="s">
        <v>702</v>
      </c>
      <c r="D32" s="55" t="s">
        <v>658</v>
      </c>
      <c r="E32" s="55" t="s">
        <v>884</v>
      </c>
      <c r="F32" s="55" t="s">
        <v>885</v>
      </c>
      <c r="G32" s="54" t="s">
        <v>884</v>
      </c>
      <c r="H32" s="54" t="s">
        <v>885</v>
      </c>
      <c r="I32" s="54" t="s">
        <v>884</v>
      </c>
      <c r="J32" s="55" t="s">
        <v>680</v>
      </c>
      <c r="K32" s="55"/>
    </row>
    <row r="33" spans="1:11" ht="18" x14ac:dyDescent="0.2">
      <c r="A33" s="55" t="s">
        <v>699</v>
      </c>
      <c r="B33" s="55">
        <v>20</v>
      </c>
      <c r="C33" s="55" t="s">
        <v>700</v>
      </c>
      <c r="D33" s="55" t="s">
        <v>658</v>
      </c>
      <c r="E33" s="55" t="s">
        <v>884</v>
      </c>
      <c r="F33" s="55" t="s">
        <v>885</v>
      </c>
      <c r="G33" s="54" t="s">
        <v>884</v>
      </c>
      <c r="H33" s="54" t="s">
        <v>885</v>
      </c>
      <c r="I33" s="54" t="s">
        <v>884</v>
      </c>
      <c r="J33" s="55" t="s">
        <v>680</v>
      </c>
      <c r="K33" s="55"/>
    </row>
    <row r="34" spans="1:11" ht="18" x14ac:dyDescent="0.2">
      <c r="A34" s="55" t="s">
        <v>687</v>
      </c>
      <c r="B34" s="55">
        <v>14</v>
      </c>
      <c r="C34" s="55" t="s">
        <v>688</v>
      </c>
      <c r="D34" s="55" t="s">
        <v>658</v>
      </c>
      <c r="E34" s="55" t="s">
        <v>884</v>
      </c>
      <c r="F34" s="55" t="s">
        <v>885</v>
      </c>
      <c r="G34" s="54" t="s">
        <v>884</v>
      </c>
      <c r="H34" s="54" t="s">
        <v>885</v>
      </c>
      <c r="I34" s="54" t="s">
        <v>884</v>
      </c>
      <c r="J34" s="55" t="s">
        <v>680</v>
      </c>
      <c r="K34" s="55"/>
    </row>
    <row r="35" spans="1:11" ht="18" x14ac:dyDescent="0.2">
      <c r="A35" s="55" t="s">
        <v>712</v>
      </c>
      <c r="B35" s="55">
        <v>26</v>
      </c>
      <c r="C35" s="55" t="s">
        <v>713</v>
      </c>
      <c r="D35" s="55" t="s">
        <v>658</v>
      </c>
      <c r="E35" s="55" t="s">
        <v>884</v>
      </c>
      <c r="F35" s="55" t="s">
        <v>885</v>
      </c>
      <c r="G35" s="54" t="s">
        <v>884</v>
      </c>
      <c r="H35" s="54" t="s">
        <v>885</v>
      </c>
      <c r="I35" s="54" t="s">
        <v>884</v>
      </c>
      <c r="J35" s="55" t="s">
        <v>680</v>
      </c>
      <c r="K35" s="55"/>
    </row>
    <row r="36" spans="1:11" ht="18" x14ac:dyDescent="0.2">
      <c r="A36" s="55" t="s">
        <v>691</v>
      </c>
      <c r="B36" s="55">
        <v>16</v>
      </c>
      <c r="C36" s="55" t="s">
        <v>692</v>
      </c>
      <c r="D36" s="55" t="s">
        <v>658</v>
      </c>
      <c r="E36" s="55" t="s">
        <v>884</v>
      </c>
      <c r="F36" s="55" t="s">
        <v>885</v>
      </c>
      <c r="G36" s="54" t="s">
        <v>884</v>
      </c>
      <c r="H36" s="54" t="s">
        <v>885</v>
      </c>
      <c r="I36" s="54" t="s">
        <v>884</v>
      </c>
      <c r="J36" s="55" t="s">
        <v>680</v>
      </c>
      <c r="K36" s="55"/>
    </row>
    <row r="37" spans="1:11" ht="18" x14ac:dyDescent="0.2">
      <c r="A37" s="55" t="s">
        <v>685</v>
      </c>
      <c r="B37" s="55">
        <v>13</v>
      </c>
      <c r="C37" s="55" t="s">
        <v>686</v>
      </c>
      <c r="D37" s="55" t="s">
        <v>658</v>
      </c>
      <c r="E37" s="55" t="s">
        <v>884</v>
      </c>
      <c r="F37" s="55" t="s">
        <v>885</v>
      </c>
      <c r="G37" s="54" t="s">
        <v>884</v>
      </c>
      <c r="H37" s="54" t="s">
        <v>885</v>
      </c>
      <c r="I37" s="54" t="s">
        <v>884</v>
      </c>
      <c r="J37" s="55" t="s">
        <v>680</v>
      </c>
      <c r="K37" s="55"/>
    </row>
    <row r="38" spans="1:11" ht="18" x14ac:dyDescent="0.2">
      <c r="A38" s="55" t="s">
        <v>706</v>
      </c>
      <c r="B38" s="55">
        <v>23</v>
      </c>
      <c r="C38" s="55" t="s">
        <v>707</v>
      </c>
      <c r="D38" s="55" t="s">
        <v>658</v>
      </c>
      <c r="E38" s="55" t="s">
        <v>884</v>
      </c>
      <c r="F38" s="55" t="s">
        <v>885</v>
      </c>
      <c r="G38" s="54" t="s">
        <v>884</v>
      </c>
      <c r="H38" s="54" t="s">
        <v>885</v>
      </c>
      <c r="I38" s="54" t="s">
        <v>884</v>
      </c>
      <c r="J38" s="55" t="s">
        <v>680</v>
      </c>
      <c r="K38" s="55"/>
    </row>
    <row r="39" spans="1:11" ht="18" x14ac:dyDescent="0.2">
      <c r="A39" s="55" t="s">
        <v>689</v>
      </c>
      <c r="B39" s="55">
        <v>15</v>
      </c>
      <c r="C39" s="55" t="s">
        <v>690</v>
      </c>
      <c r="D39" s="55" t="s">
        <v>658</v>
      </c>
      <c r="E39" s="55" t="s">
        <v>884</v>
      </c>
      <c r="F39" s="55" t="s">
        <v>885</v>
      </c>
      <c r="G39" s="54" t="s">
        <v>884</v>
      </c>
      <c r="H39" s="54" t="s">
        <v>885</v>
      </c>
      <c r="I39" s="54" t="s">
        <v>884</v>
      </c>
      <c r="J39" s="55" t="s">
        <v>680</v>
      </c>
      <c r="K39" s="55"/>
    </row>
    <row r="40" spans="1:11" ht="18" x14ac:dyDescent="0.2">
      <c r="A40" s="55" t="s">
        <v>693</v>
      </c>
      <c r="B40" s="55">
        <v>17</v>
      </c>
      <c r="C40" s="55" t="s">
        <v>694</v>
      </c>
      <c r="D40" s="55" t="s">
        <v>658</v>
      </c>
      <c r="E40" s="55" t="s">
        <v>884</v>
      </c>
      <c r="F40" s="55" t="s">
        <v>885</v>
      </c>
      <c r="G40" s="54" t="s">
        <v>884</v>
      </c>
      <c r="H40" s="54" t="s">
        <v>885</v>
      </c>
      <c r="I40" s="54" t="s">
        <v>884</v>
      </c>
      <c r="J40" s="55" t="s">
        <v>680</v>
      </c>
      <c r="K40" s="55"/>
    </row>
    <row r="41" spans="1:11" ht="18" x14ac:dyDescent="0.2">
      <c r="A41" s="55" t="s">
        <v>678</v>
      </c>
      <c r="B41" s="55">
        <v>10</v>
      </c>
      <c r="C41" s="55" t="s">
        <v>679</v>
      </c>
      <c r="D41" s="55" t="s">
        <v>658</v>
      </c>
      <c r="E41" s="55" t="s">
        <v>884</v>
      </c>
      <c r="F41" s="55" t="s">
        <v>885</v>
      </c>
      <c r="G41" s="54" t="s">
        <v>884</v>
      </c>
      <c r="H41" s="54" t="s">
        <v>885</v>
      </c>
      <c r="I41" s="54" t="s">
        <v>884</v>
      </c>
      <c r="J41" s="55" t="s">
        <v>680</v>
      </c>
      <c r="K41" s="55"/>
    </row>
    <row r="42" spans="1:11" ht="18" x14ac:dyDescent="0.2">
      <c r="A42" s="55" t="s">
        <v>714</v>
      </c>
      <c r="B42" s="55">
        <v>27</v>
      </c>
      <c r="C42" s="55" t="s">
        <v>715</v>
      </c>
      <c r="D42" s="55" t="s">
        <v>658</v>
      </c>
      <c r="E42" s="55" t="s">
        <v>884</v>
      </c>
      <c r="F42" s="55" t="s">
        <v>885</v>
      </c>
      <c r="G42" s="54" t="s">
        <v>884</v>
      </c>
      <c r="H42" s="54" t="s">
        <v>885</v>
      </c>
      <c r="I42" s="54" t="s">
        <v>884</v>
      </c>
      <c r="J42" s="55" t="s">
        <v>680</v>
      </c>
      <c r="K42" s="55"/>
    </row>
    <row r="43" spans="1:11" ht="18" x14ac:dyDescent="0.2">
      <c r="A43" s="55" t="s">
        <v>708</v>
      </c>
      <c r="B43" s="55">
        <v>24</v>
      </c>
      <c r="C43" s="55" t="s">
        <v>709</v>
      </c>
      <c r="D43" s="55" t="s">
        <v>658</v>
      </c>
      <c r="E43" s="55" t="s">
        <v>884</v>
      </c>
      <c r="F43" s="55" t="s">
        <v>885</v>
      </c>
      <c r="G43" s="54" t="s">
        <v>884</v>
      </c>
      <c r="H43" s="54" t="s">
        <v>885</v>
      </c>
      <c r="I43" s="54" t="s">
        <v>884</v>
      </c>
      <c r="J43" s="55" t="s">
        <v>680</v>
      </c>
      <c r="K43" s="55"/>
    </row>
    <row r="44" spans="1:11" ht="18" x14ac:dyDescent="0.2">
      <c r="A44" s="55" t="s">
        <v>716</v>
      </c>
      <c r="B44" s="55">
        <v>28</v>
      </c>
      <c r="C44" s="55" t="s">
        <v>717</v>
      </c>
      <c r="D44" s="55" t="s">
        <v>658</v>
      </c>
      <c r="E44" s="55" t="s">
        <v>884</v>
      </c>
      <c r="F44" s="55" t="s">
        <v>885</v>
      </c>
      <c r="G44" s="54" t="s">
        <v>884</v>
      </c>
      <c r="H44" s="54" t="s">
        <v>885</v>
      </c>
      <c r="I44" s="54" t="s">
        <v>884</v>
      </c>
      <c r="J44" s="55" t="s">
        <v>680</v>
      </c>
      <c r="K44" s="55"/>
    </row>
    <row r="45" spans="1:11" ht="18" x14ac:dyDescent="0.2">
      <c r="A45" s="55" t="s">
        <v>697</v>
      </c>
      <c r="B45" s="55">
        <v>19</v>
      </c>
      <c r="C45" s="55" t="s">
        <v>698</v>
      </c>
      <c r="D45" s="55" t="s">
        <v>658</v>
      </c>
      <c r="E45" s="55" t="s">
        <v>884</v>
      </c>
      <c r="F45" s="55" t="s">
        <v>885</v>
      </c>
      <c r="G45" s="54" t="s">
        <v>884</v>
      </c>
      <c r="H45" s="54" t="s">
        <v>885</v>
      </c>
      <c r="I45" s="54" t="s">
        <v>884</v>
      </c>
      <c r="J45" s="55" t="s">
        <v>680</v>
      </c>
      <c r="K45" s="55"/>
    </row>
    <row r="46" spans="1:11" ht="18" x14ac:dyDescent="0.2">
      <c r="A46" s="55" t="s">
        <v>695</v>
      </c>
      <c r="B46" s="55">
        <v>18</v>
      </c>
      <c r="C46" s="55" t="s">
        <v>696</v>
      </c>
      <c r="D46" s="55" t="s">
        <v>658</v>
      </c>
      <c r="E46" s="55" t="s">
        <v>884</v>
      </c>
      <c r="F46" s="55" t="s">
        <v>885</v>
      </c>
      <c r="G46" s="54" t="s">
        <v>884</v>
      </c>
      <c r="H46" s="54" t="s">
        <v>885</v>
      </c>
      <c r="I46" s="54" t="s">
        <v>884</v>
      </c>
      <c r="J46" s="55" t="s">
        <v>680</v>
      </c>
      <c r="K46" s="55"/>
    </row>
    <row r="47" spans="1:11" ht="18" x14ac:dyDescent="0.2">
      <c r="A47" s="55" t="s">
        <v>747</v>
      </c>
      <c r="B47" s="55">
        <v>44</v>
      </c>
      <c r="C47" s="55" t="s">
        <v>748</v>
      </c>
      <c r="D47" s="55" t="s">
        <v>658</v>
      </c>
      <c r="E47" s="55" t="s">
        <v>884</v>
      </c>
      <c r="F47" s="55" t="s">
        <v>885</v>
      </c>
      <c r="G47" s="54" t="s">
        <v>884</v>
      </c>
      <c r="H47" s="54" t="s">
        <v>885</v>
      </c>
      <c r="I47" s="54" t="s">
        <v>884</v>
      </c>
      <c r="J47" s="55" t="s">
        <v>680</v>
      </c>
      <c r="K47" s="55"/>
    </row>
    <row r="48" spans="1:11" ht="18" x14ac:dyDescent="0.2">
      <c r="A48" s="55" t="s">
        <v>743</v>
      </c>
      <c r="B48" s="55">
        <v>42</v>
      </c>
      <c r="C48" s="55" t="s">
        <v>744</v>
      </c>
      <c r="D48" s="55" t="s">
        <v>658</v>
      </c>
      <c r="E48" s="55" t="s">
        <v>884</v>
      </c>
      <c r="F48" s="55" t="s">
        <v>885</v>
      </c>
      <c r="G48" s="54" t="s">
        <v>884</v>
      </c>
      <c r="H48" s="54" t="s">
        <v>885</v>
      </c>
      <c r="I48" s="54" t="s">
        <v>884</v>
      </c>
      <c r="J48" s="55" t="s">
        <v>680</v>
      </c>
      <c r="K48" s="55"/>
    </row>
    <row r="49" spans="1:11" ht="18" x14ac:dyDescent="0.2">
      <c r="A49" s="55" t="s">
        <v>749</v>
      </c>
      <c r="B49" s="55">
        <v>45</v>
      </c>
      <c r="C49" s="55" t="s">
        <v>750</v>
      </c>
      <c r="D49" s="55" t="s">
        <v>658</v>
      </c>
      <c r="E49" s="55" t="s">
        <v>884</v>
      </c>
      <c r="F49" s="55" t="s">
        <v>885</v>
      </c>
      <c r="G49" s="54" t="s">
        <v>884</v>
      </c>
      <c r="H49" s="54" t="s">
        <v>885</v>
      </c>
      <c r="I49" s="54" t="s">
        <v>884</v>
      </c>
      <c r="J49" s="55" t="s">
        <v>680</v>
      </c>
      <c r="K49" s="55"/>
    </row>
    <row r="50" spans="1:11" ht="18" x14ac:dyDescent="0.2">
      <c r="A50" s="55" t="s">
        <v>745</v>
      </c>
      <c r="B50" s="55">
        <v>43</v>
      </c>
      <c r="C50" s="55" t="s">
        <v>746</v>
      </c>
      <c r="D50" s="55" t="s">
        <v>658</v>
      </c>
      <c r="E50" s="55" t="s">
        <v>884</v>
      </c>
      <c r="F50" s="55" t="s">
        <v>885</v>
      </c>
      <c r="G50" s="54" t="s">
        <v>884</v>
      </c>
      <c r="H50" s="54" t="s">
        <v>885</v>
      </c>
      <c r="I50" s="54" t="s">
        <v>884</v>
      </c>
      <c r="J50" s="55" t="s">
        <v>680</v>
      </c>
      <c r="K50" s="55"/>
    </row>
    <row r="51" spans="1:11" ht="18" x14ac:dyDescent="0.2">
      <c r="A51" s="55" t="s">
        <v>652</v>
      </c>
      <c r="B51" s="55">
        <v>1</v>
      </c>
      <c r="C51" s="55" t="s">
        <v>653</v>
      </c>
      <c r="D51" s="55" t="s">
        <v>654</v>
      </c>
      <c r="E51" s="55" t="s">
        <v>884</v>
      </c>
      <c r="F51" s="55" t="s">
        <v>884</v>
      </c>
      <c r="G51" s="54" t="s">
        <v>885</v>
      </c>
      <c r="H51" s="54" t="s">
        <v>884</v>
      </c>
      <c r="I51" s="54" t="s">
        <v>884</v>
      </c>
      <c r="J51" s="55" t="s">
        <v>655</v>
      </c>
      <c r="K51" s="55"/>
    </row>
    <row r="52" spans="1:11" ht="18" x14ac:dyDescent="0.2">
      <c r="A52" s="55" t="s">
        <v>799</v>
      </c>
      <c r="B52" s="55">
        <v>69</v>
      </c>
      <c r="C52" s="55" t="s">
        <v>800</v>
      </c>
      <c r="D52" s="55" t="s">
        <v>798</v>
      </c>
      <c r="E52" s="55" t="s">
        <v>884</v>
      </c>
      <c r="F52" s="55" t="s">
        <v>885</v>
      </c>
      <c r="G52" s="54" t="s">
        <v>885</v>
      </c>
      <c r="H52" s="54" t="s">
        <v>885</v>
      </c>
      <c r="I52" s="54" t="s">
        <v>884</v>
      </c>
      <c r="J52" s="55" t="s">
        <v>787</v>
      </c>
      <c r="K52" s="55"/>
    </row>
    <row r="53" spans="1:11" ht="18" x14ac:dyDescent="0.2">
      <c r="A53" s="55" t="s">
        <v>796</v>
      </c>
      <c r="B53" s="55">
        <v>68</v>
      </c>
      <c r="C53" s="55" t="s">
        <v>797</v>
      </c>
      <c r="D53" s="55" t="s">
        <v>798</v>
      </c>
      <c r="E53" s="55" t="s">
        <v>884</v>
      </c>
      <c r="F53" s="55" t="s">
        <v>885</v>
      </c>
      <c r="G53" s="54" t="s">
        <v>885</v>
      </c>
      <c r="H53" s="54" t="s">
        <v>885</v>
      </c>
      <c r="I53" s="54" t="s">
        <v>884</v>
      </c>
      <c r="J53" s="55" t="s">
        <v>787</v>
      </c>
      <c r="K53" s="55"/>
    </row>
    <row r="54" spans="1:11" ht="18" x14ac:dyDescent="0.2">
      <c r="A54" s="55" t="s">
        <v>803</v>
      </c>
      <c r="B54" s="55">
        <v>71</v>
      </c>
      <c r="C54" s="55" t="s">
        <v>804</v>
      </c>
      <c r="D54" s="55" t="s">
        <v>658</v>
      </c>
      <c r="E54" s="55" t="s">
        <v>884</v>
      </c>
      <c r="F54" s="55" t="s">
        <v>885</v>
      </c>
      <c r="G54" s="54" t="s">
        <v>885</v>
      </c>
      <c r="H54" s="54" t="s">
        <v>885</v>
      </c>
      <c r="I54" s="54" t="s">
        <v>885</v>
      </c>
      <c r="J54" s="55" t="s">
        <v>787</v>
      </c>
      <c r="K54" s="55"/>
    </row>
    <row r="55" spans="1:11" ht="18" x14ac:dyDescent="0.2">
      <c r="A55" s="55" t="s">
        <v>788</v>
      </c>
      <c r="B55" s="55">
        <v>64</v>
      </c>
      <c r="C55" s="55" t="s">
        <v>789</v>
      </c>
      <c r="D55" s="55" t="s">
        <v>654</v>
      </c>
      <c r="E55" s="55" t="s">
        <v>885</v>
      </c>
      <c r="F55" s="55" t="s">
        <v>884</v>
      </c>
      <c r="G55" s="54" t="s">
        <v>885</v>
      </c>
      <c r="H55" s="54" t="s">
        <v>885</v>
      </c>
      <c r="I55" s="54" t="s">
        <v>884</v>
      </c>
      <c r="J55" s="55" t="s">
        <v>787</v>
      </c>
      <c r="K55" s="55"/>
    </row>
    <row r="56" spans="1:11" ht="18" x14ac:dyDescent="0.2">
      <c r="A56" s="55" t="s">
        <v>785</v>
      </c>
      <c r="B56" s="55">
        <v>63</v>
      </c>
      <c r="C56" s="55" t="s">
        <v>786</v>
      </c>
      <c r="D56" s="55" t="s">
        <v>654</v>
      </c>
      <c r="E56" s="55" t="s">
        <v>884</v>
      </c>
      <c r="F56" s="55" t="s">
        <v>884</v>
      </c>
      <c r="G56" s="54" t="s">
        <v>885</v>
      </c>
      <c r="H56" s="54" t="s">
        <v>884</v>
      </c>
      <c r="I56" s="54" t="s">
        <v>884</v>
      </c>
      <c r="J56" s="55" t="s">
        <v>787</v>
      </c>
      <c r="K56" s="55"/>
    </row>
    <row r="57" spans="1:11" ht="18" x14ac:dyDescent="0.2">
      <c r="A57" s="55" t="s">
        <v>782</v>
      </c>
      <c r="B57" s="55">
        <v>72</v>
      </c>
      <c r="C57" s="55" t="s">
        <v>805</v>
      </c>
      <c r="D57" s="55" t="s">
        <v>658</v>
      </c>
      <c r="E57" s="55" t="s">
        <v>884</v>
      </c>
      <c r="F57" s="55" t="s">
        <v>885</v>
      </c>
      <c r="G57" s="54" t="s">
        <v>885</v>
      </c>
      <c r="H57" s="54" t="s">
        <v>885</v>
      </c>
      <c r="I57" s="54" t="s">
        <v>885</v>
      </c>
      <c r="J57" s="54" t="s">
        <v>787</v>
      </c>
      <c r="K57" s="55"/>
    </row>
    <row r="58" spans="1:11" ht="18" x14ac:dyDescent="0.2">
      <c r="A58" s="55" t="s">
        <v>790</v>
      </c>
      <c r="B58" s="55">
        <v>65</v>
      </c>
      <c r="C58" s="55" t="s">
        <v>791</v>
      </c>
      <c r="D58" s="55" t="s">
        <v>654</v>
      </c>
      <c r="E58" s="55" t="s">
        <v>885</v>
      </c>
      <c r="F58" s="55" t="s">
        <v>884</v>
      </c>
      <c r="G58" s="54" t="s">
        <v>885</v>
      </c>
      <c r="H58" s="54" t="s">
        <v>885</v>
      </c>
      <c r="I58" s="54" t="s">
        <v>884</v>
      </c>
      <c r="J58" s="55" t="s">
        <v>787</v>
      </c>
      <c r="K58" s="55"/>
    </row>
    <row r="59" spans="1:11" ht="18" x14ac:dyDescent="0.2">
      <c r="A59" s="55" t="s">
        <v>794</v>
      </c>
      <c r="B59" s="55">
        <v>67</v>
      </c>
      <c r="C59" s="55" t="s">
        <v>795</v>
      </c>
      <c r="D59" s="55" t="s">
        <v>669</v>
      </c>
      <c r="E59" s="55" t="s">
        <v>884</v>
      </c>
      <c r="F59" s="55" t="s">
        <v>884</v>
      </c>
      <c r="G59" s="54" t="s">
        <v>885</v>
      </c>
      <c r="H59" s="54" t="s">
        <v>885</v>
      </c>
      <c r="I59" s="54" t="s">
        <v>884</v>
      </c>
      <c r="J59" s="55" t="s">
        <v>787</v>
      </c>
      <c r="K59" s="55"/>
    </row>
    <row r="60" spans="1:11" ht="18" x14ac:dyDescent="0.2">
      <c r="A60" s="55" t="s">
        <v>792</v>
      </c>
      <c r="B60" s="55">
        <v>66</v>
      </c>
      <c r="C60" s="55" t="s">
        <v>793</v>
      </c>
      <c r="D60" s="55" t="s">
        <v>654</v>
      </c>
      <c r="E60" s="55" t="s">
        <v>884</v>
      </c>
      <c r="F60" s="55" t="s">
        <v>884</v>
      </c>
      <c r="G60" s="54" t="s">
        <v>885</v>
      </c>
      <c r="H60" s="54" t="s">
        <v>885</v>
      </c>
      <c r="I60" s="54" t="s">
        <v>884</v>
      </c>
      <c r="J60" s="55" t="s">
        <v>787</v>
      </c>
      <c r="K60" s="55"/>
    </row>
    <row r="61" spans="1:11" ht="18" x14ac:dyDescent="0.2">
      <c r="A61" s="55" t="s">
        <v>801</v>
      </c>
      <c r="B61" s="55">
        <v>70</v>
      </c>
      <c r="C61" s="55" t="s">
        <v>802</v>
      </c>
      <c r="D61" s="55" t="s">
        <v>798</v>
      </c>
      <c r="E61" s="55" t="s">
        <v>884</v>
      </c>
      <c r="F61" s="55" t="s">
        <v>885</v>
      </c>
      <c r="G61" s="54" t="s">
        <v>885</v>
      </c>
      <c r="H61" s="54" t="s">
        <v>885</v>
      </c>
      <c r="I61" s="54" t="s">
        <v>884</v>
      </c>
      <c r="J61" s="55" t="s">
        <v>787</v>
      </c>
      <c r="K61" s="55"/>
    </row>
    <row r="62" spans="1:11" ht="18" x14ac:dyDescent="0.2">
      <c r="A62" s="55" t="s">
        <v>675</v>
      </c>
      <c r="B62" s="55">
        <v>9</v>
      </c>
      <c r="C62" s="55" t="s">
        <v>676</v>
      </c>
      <c r="D62" s="55" t="s">
        <v>658</v>
      </c>
      <c r="E62" s="55" t="s">
        <v>884</v>
      </c>
      <c r="F62" s="55" t="s">
        <v>884</v>
      </c>
      <c r="G62" s="54" t="s">
        <v>884</v>
      </c>
      <c r="H62" s="54" t="s">
        <v>885</v>
      </c>
      <c r="I62" s="54" t="s">
        <v>884</v>
      </c>
      <c r="J62" s="55" t="s">
        <v>677</v>
      </c>
      <c r="K62" s="55"/>
    </row>
    <row r="63" spans="1:11" ht="18" x14ac:dyDescent="0.2">
      <c r="A63" s="55" t="s">
        <v>673</v>
      </c>
      <c r="B63" s="55">
        <v>8</v>
      </c>
      <c r="C63" s="55" t="s">
        <v>674</v>
      </c>
      <c r="D63" s="55" t="s">
        <v>669</v>
      </c>
      <c r="E63" s="55" t="s">
        <v>884</v>
      </c>
      <c r="F63" s="55" t="s">
        <v>884</v>
      </c>
      <c r="G63" s="54" t="s">
        <v>884</v>
      </c>
      <c r="H63" s="54" t="s">
        <v>885</v>
      </c>
      <c r="I63" s="54" t="s">
        <v>884</v>
      </c>
      <c r="J63" s="55" t="s">
        <v>672</v>
      </c>
      <c r="K63" s="55"/>
    </row>
    <row r="64" spans="1:11" ht="18" x14ac:dyDescent="0.2">
      <c r="A64" s="55" t="s">
        <v>670</v>
      </c>
      <c r="B64" s="55">
        <v>7</v>
      </c>
      <c r="C64" s="55" t="s">
        <v>671</v>
      </c>
      <c r="D64" s="55" t="s">
        <v>669</v>
      </c>
      <c r="E64" s="55" t="s">
        <v>884</v>
      </c>
      <c r="F64" s="55" t="s">
        <v>884</v>
      </c>
      <c r="G64" s="54" t="s">
        <v>884</v>
      </c>
      <c r="H64" s="54" t="s">
        <v>885</v>
      </c>
      <c r="I64" s="54" t="s">
        <v>884</v>
      </c>
      <c r="J64" s="55" t="s">
        <v>672</v>
      </c>
      <c r="K64" s="55"/>
    </row>
    <row r="65" spans="1:11" ht="18" x14ac:dyDescent="0.2">
      <c r="A65" s="55" t="s">
        <v>758</v>
      </c>
      <c r="B65" s="55">
        <v>49</v>
      </c>
      <c r="C65" s="55" t="s">
        <v>759</v>
      </c>
      <c r="D65" s="55" t="s">
        <v>654</v>
      </c>
      <c r="E65" s="55" t="s">
        <v>885</v>
      </c>
      <c r="F65" s="55" t="s">
        <v>884</v>
      </c>
      <c r="G65" s="54" t="s">
        <v>885</v>
      </c>
      <c r="H65" s="54" t="s">
        <v>885</v>
      </c>
      <c r="I65" s="54" t="s">
        <v>884</v>
      </c>
      <c r="J65" s="55" t="s">
        <v>757</v>
      </c>
      <c r="K65" s="55"/>
    </row>
    <row r="66" spans="1:11" ht="18" x14ac:dyDescent="0.2">
      <c r="A66" s="55" t="s">
        <v>760</v>
      </c>
      <c r="B66" s="55">
        <v>50</v>
      </c>
      <c r="C66" s="55" t="s">
        <v>761</v>
      </c>
      <c r="D66" s="55" t="s">
        <v>654</v>
      </c>
      <c r="E66" s="55" t="s">
        <v>884</v>
      </c>
      <c r="F66" s="55" t="s">
        <v>884</v>
      </c>
      <c r="G66" s="54" t="s">
        <v>885</v>
      </c>
      <c r="H66" s="54" t="s">
        <v>885</v>
      </c>
      <c r="I66" s="54" t="s">
        <v>884</v>
      </c>
      <c r="J66" s="55" t="s">
        <v>757</v>
      </c>
      <c r="K66" s="55"/>
    </row>
    <row r="67" spans="1:11" ht="18" x14ac:dyDescent="0.2">
      <c r="A67" s="55" t="s">
        <v>753</v>
      </c>
      <c r="B67" s="55">
        <v>47</v>
      </c>
      <c r="C67" s="55" t="s">
        <v>754</v>
      </c>
      <c r="D67" s="55" t="s">
        <v>658</v>
      </c>
      <c r="E67" s="55" t="s">
        <v>884</v>
      </c>
      <c r="F67" s="55" t="s">
        <v>884</v>
      </c>
      <c r="G67" s="54" t="s">
        <v>885</v>
      </c>
      <c r="H67" s="54" t="s">
        <v>885</v>
      </c>
      <c r="I67" s="54" t="s">
        <v>884</v>
      </c>
      <c r="J67" s="55" t="s">
        <v>659</v>
      </c>
      <c r="K67" s="55"/>
    </row>
    <row r="68" spans="1:11" ht="18" x14ac:dyDescent="0.2">
      <c r="A68" s="55" t="s">
        <v>755</v>
      </c>
      <c r="B68" s="55">
        <v>48</v>
      </c>
      <c r="C68" s="55" t="s">
        <v>756</v>
      </c>
      <c r="D68" s="55" t="s">
        <v>654</v>
      </c>
      <c r="E68" s="55" t="s">
        <v>885</v>
      </c>
      <c r="F68" s="55" t="s">
        <v>884</v>
      </c>
      <c r="G68" s="54" t="s">
        <v>885</v>
      </c>
      <c r="H68" s="54" t="s">
        <v>885</v>
      </c>
      <c r="I68" s="54" t="s">
        <v>884</v>
      </c>
      <c r="J68" s="55" t="s">
        <v>757</v>
      </c>
      <c r="K68" s="55"/>
    </row>
    <row r="69" spans="1:11" ht="18" x14ac:dyDescent="0.2">
      <c r="A69" s="55" t="s">
        <v>770</v>
      </c>
      <c r="B69" s="55">
        <v>60</v>
      </c>
      <c r="C69" s="55" t="s">
        <v>781</v>
      </c>
      <c r="D69" s="55" t="s">
        <v>654</v>
      </c>
      <c r="E69" s="55" t="s">
        <v>884</v>
      </c>
      <c r="F69" s="55" t="s">
        <v>884</v>
      </c>
      <c r="G69" s="54" t="s">
        <v>885</v>
      </c>
      <c r="H69" s="54" t="s">
        <v>885</v>
      </c>
      <c r="I69" s="54" t="s">
        <v>884</v>
      </c>
      <c r="J69" s="55" t="s">
        <v>655</v>
      </c>
      <c r="K69" s="55"/>
    </row>
    <row r="70" spans="1:11" ht="18" x14ac:dyDescent="0.2">
      <c r="A70" s="55" t="s">
        <v>782</v>
      </c>
      <c r="B70" s="55">
        <v>61</v>
      </c>
      <c r="C70" s="55" t="s">
        <v>783</v>
      </c>
      <c r="D70" s="55" t="s">
        <v>658</v>
      </c>
      <c r="E70" s="55" t="s">
        <v>884</v>
      </c>
      <c r="F70" s="55" t="s">
        <v>884</v>
      </c>
      <c r="G70" s="54" t="s">
        <v>885</v>
      </c>
      <c r="H70" s="54" t="s">
        <v>885</v>
      </c>
      <c r="I70" s="54" t="s">
        <v>884</v>
      </c>
      <c r="J70" s="55" t="s">
        <v>659</v>
      </c>
      <c r="K70" s="55"/>
    </row>
    <row r="71" spans="1:11" ht="18" x14ac:dyDescent="0.2">
      <c r="A71" s="55" t="s">
        <v>772</v>
      </c>
      <c r="B71" s="55">
        <v>56</v>
      </c>
      <c r="C71" s="55" t="s">
        <v>773</v>
      </c>
      <c r="D71" s="55" t="s">
        <v>669</v>
      </c>
      <c r="E71" s="55" t="s">
        <v>884</v>
      </c>
      <c r="F71" s="55" t="s">
        <v>884</v>
      </c>
      <c r="G71" s="54" t="s">
        <v>885</v>
      </c>
      <c r="H71" s="54" t="s">
        <v>885</v>
      </c>
      <c r="I71" s="54" t="s">
        <v>884</v>
      </c>
      <c r="J71" s="55" t="s">
        <v>774</v>
      </c>
      <c r="K71" s="55"/>
    </row>
    <row r="72" spans="1:11" ht="18" x14ac:dyDescent="0.2">
      <c r="A72" s="55" t="s">
        <v>777</v>
      </c>
      <c r="B72" s="55">
        <v>58</v>
      </c>
      <c r="C72" s="55" t="s">
        <v>778</v>
      </c>
      <c r="D72" s="55" t="s">
        <v>654</v>
      </c>
      <c r="E72" s="55" t="s">
        <v>885</v>
      </c>
      <c r="F72" s="55" t="s">
        <v>884</v>
      </c>
      <c r="G72" s="54" t="s">
        <v>885</v>
      </c>
      <c r="H72" s="54" t="s">
        <v>885</v>
      </c>
      <c r="I72" s="54" t="s">
        <v>885</v>
      </c>
      <c r="J72" s="55" t="s">
        <v>757</v>
      </c>
      <c r="K72" s="55"/>
    </row>
    <row r="73" spans="1:11" ht="18" x14ac:dyDescent="0.2">
      <c r="A73" s="55" t="s">
        <v>779</v>
      </c>
      <c r="B73" s="55">
        <v>59</v>
      </c>
      <c r="C73" s="55" t="s">
        <v>780</v>
      </c>
      <c r="D73" s="55" t="s">
        <v>658</v>
      </c>
      <c r="E73" s="55" t="s">
        <v>884</v>
      </c>
      <c r="F73" s="55" t="s">
        <v>884</v>
      </c>
      <c r="G73" s="54" t="s">
        <v>885</v>
      </c>
      <c r="H73" s="54" t="s">
        <v>885</v>
      </c>
      <c r="I73" s="54" t="s">
        <v>885</v>
      </c>
      <c r="J73" s="55" t="s">
        <v>659</v>
      </c>
    </row>
    <row r="74" spans="1:11" ht="18" x14ac:dyDescent="0.2">
      <c r="A74" s="55" t="s">
        <v>775</v>
      </c>
      <c r="B74" s="55">
        <v>57</v>
      </c>
      <c r="C74" s="55" t="s">
        <v>776</v>
      </c>
      <c r="D74" s="55" t="s">
        <v>654</v>
      </c>
      <c r="E74" s="55" t="s">
        <v>885</v>
      </c>
      <c r="F74" s="55" t="s">
        <v>884</v>
      </c>
      <c r="G74" s="54" t="s">
        <v>885</v>
      </c>
      <c r="H74" s="54" t="s">
        <v>885</v>
      </c>
      <c r="I74" s="54" t="s">
        <v>885</v>
      </c>
      <c r="J74" s="55" t="s">
        <v>757</v>
      </c>
    </row>
  </sheetData>
  <dataValidations count="1">
    <dataValidation type="list" allowBlank="1" showInputMessage="1" showErrorMessage="1" sqref="E2:F74" xr:uid="{73D2EE9F-E49E-FC4E-866E-D0BCADF917F6}">
      <formula1>TrueFalse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2317-E7B1-CD4D-88BE-0C640A8C4735}">
  <sheetPr codeName="Ark6"/>
  <dimension ref="A1:D26"/>
  <sheetViews>
    <sheetView topLeftCell="A2" zoomScale="120" zoomScaleNormal="120" workbookViewId="0">
      <selection activeCell="C26" sqref="C26"/>
    </sheetView>
  </sheetViews>
  <sheetFormatPr baseColWidth="10" defaultRowHeight="16" x14ac:dyDescent="0.2"/>
  <cols>
    <col min="1" max="1" width="15" customWidth="1"/>
    <col min="2" max="3" width="17.83203125" customWidth="1"/>
    <col min="4" max="4" width="34.5" customWidth="1"/>
  </cols>
  <sheetData>
    <row r="1" spans="1:4" ht="17" thickBot="1" x14ac:dyDescent="0.25">
      <c r="A1" s="1" t="s">
        <v>0</v>
      </c>
      <c r="B1" s="2" t="s">
        <v>1</v>
      </c>
      <c r="C1" s="2" t="s">
        <v>48</v>
      </c>
      <c r="D1" s="3" t="s">
        <v>2</v>
      </c>
    </row>
    <row r="2" spans="1:4" ht="17" thickBot="1" x14ac:dyDescent="0.25">
      <c r="A2" s="4" t="s">
        <v>49</v>
      </c>
      <c r="B2" s="5">
        <v>50</v>
      </c>
      <c r="C2" s="5">
        <v>1</v>
      </c>
      <c r="D2" s="6" t="s">
        <v>50</v>
      </c>
    </row>
    <row r="3" spans="1:4" ht="17" thickBot="1" x14ac:dyDescent="0.25">
      <c r="A3" s="4" t="s">
        <v>51</v>
      </c>
      <c r="B3" s="5">
        <v>100</v>
      </c>
      <c r="C3" s="5">
        <v>28</v>
      </c>
      <c r="D3" s="6" t="s">
        <v>52</v>
      </c>
    </row>
    <row r="4" spans="1:4" ht="17" thickBot="1" x14ac:dyDescent="0.25">
      <c r="A4" s="4" t="s">
        <v>53</v>
      </c>
      <c r="B4" s="5">
        <v>200</v>
      </c>
      <c r="C4" s="5">
        <v>6</v>
      </c>
      <c r="D4" s="6" t="s">
        <v>54</v>
      </c>
    </row>
    <row r="5" spans="1:4" ht="17" thickBot="1" x14ac:dyDescent="0.25">
      <c r="A5" s="4" t="s">
        <v>7</v>
      </c>
      <c r="B5" s="5">
        <v>300</v>
      </c>
      <c r="C5" s="5">
        <v>6</v>
      </c>
      <c r="D5" s="6" t="s">
        <v>8</v>
      </c>
    </row>
    <row r="6" spans="1:4" ht="17" thickBot="1" x14ac:dyDescent="0.25">
      <c r="A6" s="4" t="s">
        <v>9</v>
      </c>
      <c r="B6" s="5">
        <v>400</v>
      </c>
      <c r="C6" s="5">
        <v>1</v>
      </c>
      <c r="D6" s="6" t="s">
        <v>10</v>
      </c>
    </row>
    <row r="7" spans="1:4" ht="17" thickBot="1" x14ac:dyDescent="0.25">
      <c r="A7" s="4" t="s">
        <v>11</v>
      </c>
      <c r="B7" s="5">
        <v>500</v>
      </c>
      <c r="C7" s="5">
        <v>1</v>
      </c>
      <c r="D7" s="6" t="s">
        <v>12</v>
      </c>
    </row>
    <row r="8" spans="1:4" ht="17" thickBot="1" x14ac:dyDescent="0.25">
      <c r="A8" s="4" t="s">
        <v>13</v>
      </c>
      <c r="B8" s="5">
        <v>600</v>
      </c>
      <c r="C8" s="5">
        <v>6</v>
      </c>
      <c r="D8" s="6" t="s">
        <v>14</v>
      </c>
    </row>
    <row r="9" spans="1:4" ht="17" thickBot="1" x14ac:dyDescent="0.25">
      <c r="A9" s="4" t="s">
        <v>55</v>
      </c>
      <c r="B9" s="5">
        <v>610</v>
      </c>
      <c r="C9" s="5">
        <v>6</v>
      </c>
      <c r="D9" s="6" t="s">
        <v>56</v>
      </c>
    </row>
    <row r="10" spans="1:4" ht="17" thickBot="1" x14ac:dyDescent="0.25">
      <c r="A10" s="4" t="s">
        <v>15</v>
      </c>
      <c r="B10" s="5">
        <v>700</v>
      </c>
      <c r="C10" s="5">
        <v>1</v>
      </c>
      <c r="D10" s="6" t="s">
        <v>16</v>
      </c>
    </row>
    <row r="11" spans="1:4" ht="17" thickBot="1" x14ac:dyDescent="0.25">
      <c r="A11" s="4" t="s">
        <v>17</v>
      </c>
      <c r="B11" s="5">
        <v>1000</v>
      </c>
      <c r="C11" s="5">
        <v>8</v>
      </c>
      <c r="D11" s="6" t="s">
        <v>18</v>
      </c>
    </row>
    <row r="12" spans="1:4" ht="17" thickBot="1" x14ac:dyDescent="0.25">
      <c r="A12" s="4" t="s">
        <v>19</v>
      </c>
      <c r="B12" s="5">
        <v>1100</v>
      </c>
      <c r="C12" s="5">
        <v>6</v>
      </c>
      <c r="D12" s="6" t="s">
        <v>20</v>
      </c>
    </row>
    <row r="13" spans="1:4" ht="17" thickBot="1" x14ac:dyDescent="0.25">
      <c r="A13" s="4" t="s">
        <v>21</v>
      </c>
      <c r="B13" s="5">
        <v>1200</v>
      </c>
      <c r="C13" s="5">
        <v>10</v>
      </c>
      <c r="D13" s="6" t="s">
        <v>22</v>
      </c>
    </row>
    <row r="14" spans="1:4" ht="17" thickBot="1" x14ac:dyDescent="0.25">
      <c r="A14" s="4" t="s">
        <v>27</v>
      </c>
      <c r="B14" s="5">
        <v>1500</v>
      </c>
      <c r="C14" s="5">
        <v>4</v>
      </c>
      <c r="D14" s="6" t="s">
        <v>28</v>
      </c>
    </row>
    <row r="15" spans="1:4" ht="17" thickBot="1" x14ac:dyDescent="0.25">
      <c r="A15" s="4" t="s">
        <v>31</v>
      </c>
      <c r="B15" s="5">
        <v>1700</v>
      </c>
      <c r="C15" s="5">
        <v>7</v>
      </c>
      <c r="D15" s="6" t="s">
        <v>32</v>
      </c>
    </row>
    <row r="16" spans="1:4" ht="17" thickBot="1" x14ac:dyDescent="0.25">
      <c r="A16" s="4" t="s">
        <v>33</v>
      </c>
      <c r="B16" s="5">
        <v>1800</v>
      </c>
      <c r="C16" s="5">
        <v>9</v>
      </c>
      <c r="D16" s="6" t="s">
        <v>34</v>
      </c>
    </row>
    <row r="17" spans="1:4" ht="17" thickBot="1" x14ac:dyDescent="0.25">
      <c r="A17" s="4" t="s">
        <v>35</v>
      </c>
      <c r="B17" s="5">
        <v>1900</v>
      </c>
      <c r="C17" s="5">
        <v>23</v>
      </c>
      <c r="D17" s="6" t="s">
        <v>36</v>
      </c>
    </row>
    <row r="18" spans="1:4" ht="17" thickBot="1" x14ac:dyDescent="0.25">
      <c r="A18" s="4" t="s">
        <v>37</v>
      </c>
      <c r="B18" s="5">
        <v>2002</v>
      </c>
      <c r="C18" s="5">
        <v>2</v>
      </c>
      <c r="D18" s="6" t="s">
        <v>38</v>
      </c>
    </row>
    <row r="19" spans="1:4" ht="17" thickBot="1" x14ac:dyDescent="0.25">
      <c r="A19" s="4" t="s">
        <v>39</v>
      </c>
      <c r="B19" s="5">
        <v>2100</v>
      </c>
      <c r="C19" s="5">
        <v>1</v>
      </c>
      <c r="D19" s="6" t="s">
        <v>40</v>
      </c>
    </row>
    <row r="20" spans="1:4" ht="17" thickBot="1" x14ac:dyDescent="0.25">
      <c r="A20" s="4" t="s">
        <v>41</v>
      </c>
      <c r="B20" s="5">
        <v>2200</v>
      </c>
      <c r="C20" s="5">
        <v>1</v>
      </c>
      <c r="D20" s="6" t="s">
        <v>42</v>
      </c>
    </row>
    <row r="21" spans="1:4" x14ac:dyDescent="0.2">
      <c r="A21" s="7" t="s">
        <v>29</v>
      </c>
      <c r="B21" s="8">
        <v>4000</v>
      </c>
      <c r="C21">
        <v>28</v>
      </c>
      <c r="D21" s="9" t="s">
        <v>29</v>
      </c>
    </row>
    <row r="22" spans="1:4" x14ac:dyDescent="0.2">
      <c r="A22" s="7" t="s">
        <v>57</v>
      </c>
      <c r="B22" s="8">
        <v>4030</v>
      </c>
      <c r="C22" s="10">
        <v>7</v>
      </c>
      <c r="D22" s="9" t="s">
        <v>58</v>
      </c>
    </row>
    <row r="23" spans="1:4" x14ac:dyDescent="0.2">
      <c r="A23" s="7" t="s">
        <v>17</v>
      </c>
      <c r="B23" s="8">
        <v>4040</v>
      </c>
      <c r="C23" s="10">
        <v>2</v>
      </c>
      <c r="D23" s="9" t="s">
        <v>17</v>
      </c>
    </row>
    <row r="24" spans="1:4" x14ac:dyDescent="0.2">
      <c r="A24" s="7" t="s">
        <v>9</v>
      </c>
      <c r="B24" s="8">
        <v>4050</v>
      </c>
      <c r="C24" s="10">
        <v>1</v>
      </c>
      <c r="D24" s="9" t="s">
        <v>9</v>
      </c>
    </row>
    <row r="25" spans="1:4" x14ac:dyDescent="0.2">
      <c r="A25" s="7" t="s">
        <v>19</v>
      </c>
      <c r="B25" s="8">
        <v>4098</v>
      </c>
      <c r="C25" s="10">
        <v>10</v>
      </c>
      <c r="D25" s="9" t="s">
        <v>59</v>
      </c>
    </row>
    <row r="26" spans="1:4" x14ac:dyDescent="0.2">
      <c r="A26" s="7" t="s">
        <v>46</v>
      </c>
      <c r="B26" s="8">
        <v>4108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7</vt:i4>
      </vt:variant>
      <vt:variant>
        <vt:lpstr>Navngivne områder</vt:lpstr>
      </vt:variant>
      <vt:variant>
        <vt:i4>7</vt:i4>
      </vt:variant>
    </vt:vector>
  </HeadingPairs>
  <TitlesOfParts>
    <vt:vector size="14" baseType="lpstr">
      <vt:lpstr>InputOverview</vt:lpstr>
      <vt:lpstr>InputRegisters</vt:lpstr>
      <vt:lpstr>HoldingRegisters</vt:lpstr>
      <vt:lpstr>Utils</vt:lpstr>
      <vt:lpstr>Classes</vt:lpstr>
      <vt:lpstr>Capabilities</vt:lpstr>
      <vt:lpstr>HoldingOverview</vt:lpstr>
      <vt:lpstr>All</vt:lpstr>
      <vt:lpstr>AllCapabilities</vt:lpstr>
      <vt:lpstr>AllClasses</vt:lpstr>
      <vt:lpstr>OnOff</vt:lpstr>
      <vt:lpstr>OpenClosed</vt:lpstr>
      <vt:lpstr>TrueFalse</vt:lpstr>
      <vt:lpstr>YesNo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Kristensen</dc:creator>
  <cp:keywords/>
  <dc:description/>
  <cp:lastModifiedBy>Peter Kristensen</cp:lastModifiedBy>
  <dcterms:created xsi:type="dcterms:W3CDTF">2024-02-03T14:29:31Z</dcterms:created>
  <dcterms:modified xsi:type="dcterms:W3CDTF">2024-02-08T22:56:59Z</dcterms:modified>
  <cp:category/>
</cp:coreProperties>
</file>