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465" yWindow="105" windowWidth="20730" windowHeight="11760"/>
  </bookViews>
  <sheets>
    <sheet name="Card" sheetId="4" r:id="rId1"/>
    <sheet name="参数描述" sheetId="1" r:id="rId2"/>
    <sheet name="设计" sheetId="5" r:id="rId3"/>
    <sheet name="Sheet1" sheetId="6" r:id="rId4"/>
  </sheets>
  <externalReferences>
    <externalReference r:id="rId5"/>
    <externalReference r:id="rId6"/>
    <externalReference r:id="rId7"/>
  </externalReferences>
  <definedNames>
    <definedName name="_xlnm._FilterDatabase" localSheetId="2" hidden="1">设计!$A$8:$L$137</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AK78" i="4" l="1"/>
  <c r="AN78" i="4"/>
  <c r="AQ78" i="4"/>
  <c r="AQ135" i="4"/>
  <c r="I131" i="5" s="1"/>
  <c r="AN135" i="4"/>
  <c r="H131" i="5" s="1"/>
  <c r="AK135" i="4"/>
  <c r="AQ134" i="4"/>
  <c r="AN134" i="4"/>
  <c r="H96" i="5" s="1"/>
  <c r="AK134" i="4"/>
  <c r="G96" i="5" s="1"/>
  <c r="AQ133" i="4"/>
  <c r="AN133" i="4"/>
  <c r="AK133" i="4"/>
  <c r="G128" i="5" s="1"/>
  <c r="AQ132" i="4"/>
  <c r="AN132" i="4"/>
  <c r="H106" i="5"/>
  <c r="AK132" i="4"/>
  <c r="AQ131" i="4"/>
  <c r="I125" i="5" s="1"/>
  <c r="AN131" i="4"/>
  <c r="H125" i="5" s="1"/>
  <c r="AK131" i="4"/>
  <c r="G125" i="5" s="1"/>
  <c r="AQ130" i="4"/>
  <c r="AN130" i="4"/>
  <c r="H111" i="5"/>
  <c r="AK130" i="4"/>
  <c r="G111" i="5"/>
  <c r="AQ128" i="4"/>
  <c r="AN128" i="4"/>
  <c r="AK128" i="4"/>
  <c r="G123" i="5"/>
  <c r="AQ127" i="4"/>
  <c r="I117" i="5"/>
  <c r="AN127" i="4"/>
  <c r="AK127" i="4"/>
  <c r="AQ126" i="4"/>
  <c r="I130" i="5"/>
  <c r="AN126" i="4"/>
  <c r="H130" i="5"/>
  <c r="AK126" i="4"/>
  <c r="G130" i="5"/>
  <c r="AQ125" i="4"/>
  <c r="AN125" i="4"/>
  <c r="H120" i="5" s="1"/>
  <c r="AK125" i="4"/>
  <c r="G120" i="5" s="1"/>
  <c r="AQ124" i="4"/>
  <c r="I119" i="5" s="1"/>
  <c r="AN124" i="4"/>
  <c r="AK124" i="4"/>
  <c r="AQ123" i="4"/>
  <c r="I118" i="5" s="1"/>
  <c r="AN123" i="4"/>
  <c r="AK123" i="4"/>
  <c r="AQ122" i="4"/>
  <c r="I114" i="5" s="1"/>
  <c r="AN122" i="4"/>
  <c r="H114" i="5" s="1"/>
  <c r="AK122" i="4"/>
  <c r="G114" i="5" s="1"/>
  <c r="AQ121" i="4"/>
  <c r="AN121" i="4"/>
  <c r="H102" i="5"/>
  <c r="AK121" i="4"/>
  <c r="G102" i="5"/>
  <c r="AQ120" i="4"/>
  <c r="AN120" i="4"/>
  <c r="AK120" i="4"/>
  <c r="G95" i="5"/>
  <c r="AQ119" i="4"/>
  <c r="I126" i="5"/>
  <c r="AN119" i="4"/>
  <c r="AK119" i="4"/>
  <c r="AQ118" i="4"/>
  <c r="I105" i="5"/>
  <c r="AN118" i="4"/>
  <c r="H105" i="5"/>
  <c r="AK118" i="4"/>
  <c r="G105" i="5"/>
  <c r="AQ117" i="4"/>
  <c r="AN117" i="4"/>
  <c r="H104" i="5" s="1"/>
  <c r="AK117" i="4"/>
  <c r="G104" i="5" s="1"/>
  <c r="AQ116" i="4"/>
  <c r="I75" i="5" s="1"/>
  <c r="AN116" i="4"/>
  <c r="AK116" i="4"/>
  <c r="G75" i="5"/>
  <c r="AQ115" i="4"/>
  <c r="I74" i="5"/>
  <c r="AN115" i="4"/>
  <c r="H74" i="5"/>
  <c r="AK115" i="4"/>
  <c r="AQ114" i="4"/>
  <c r="I73" i="5" s="1"/>
  <c r="AN114" i="4"/>
  <c r="H73" i="5" s="1"/>
  <c r="AK114" i="4"/>
  <c r="G73" i="5" s="1"/>
  <c r="AQ113" i="4"/>
  <c r="AN113" i="4"/>
  <c r="H72" i="5"/>
  <c r="AK113" i="4"/>
  <c r="G72" i="5"/>
  <c r="AQ112" i="4"/>
  <c r="I124" i="5"/>
  <c r="AN112" i="4"/>
  <c r="AK112" i="4"/>
  <c r="G124" i="5" s="1"/>
  <c r="AQ111" i="4"/>
  <c r="I113" i="5" s="1"/>
  <c r="AN111" i="4"/>
  <c r="H113" i="5" s="1"/>
  <c r="AK111" i="4"/>
  <c r="AQ110" i="4"/>
  <c r="I112" i="5"/>
  <c r="AN110" i="4"/>
  <c r="H112" i="5"/>
  <c r="AK110" i="4"/>
  <c r="AQ109" i="4"/>
  <c r="AN109" i="4"/>
  <c r="H110" i="5"/>
  <c r="AK109" i="4"/>
  <c r="G110" i="5"/>
  <c r="AQ108" i="4"/>
  <c r="I109" i="5"/>
  <c r="AN108" i="4"/>
  <c r="AK108" i="4"/>
  <c r="G109" i="5" s="1"/>
  <c r="AQ107" i="4"/>
  <c r="I54" i="5" s="1"/>
  <c r="AN107" i="4"/>
  <c r="AK107" i="4"/>
  <c r="AQ106" i="4"/>
  <c r="I53" i="5" s="1"/>
  <c r="AN106" i="4"/>
  <c r="H53" i="5" s="1"/>
  <c r="AK106" i="4"/>
  <c r="AQ105" i="4"/>
  <c r="AN105" i="4"/>
  <c r="H116" i="5" s="1"/>
  <c r="AK105" i="4"/>
  <c r="G116" i="5" s="1"/>
  <c r="AQ104" i="4"/>
  <c r="AN104" i="4"/>
  <c r="AK104" i="4"/>
  <c r="G115" i="5" s="1"/>
  <c r="AQ103" i="4"/>
  <c r="I101" i="5" s="1"/>
  <c r="AN103" i="4"/>
  <c r="H101" i="5" s="1"/>
  <c r="AK103" i="4"/>
  <c r="AQ102" i="4"/>
  <c r="I30" i="5"/>
  <c r="AN102" i="4"/>
  <c r="H30" i="5"/>
  <c r="AK102" i="4"/>
  <c r="G30" i="5"/>
  <c r="AQ101" i="4"/>
  <c r="AN101" i="4"/>
  <c r="H29" i="5" s="1"/>
  <c r="AK101" i="4"/>
  <c r="G29" i="5" s="1"/>
  <c r="AQ100" i="4"/>
  <c r="AN100" i="4"/>
  <c r="AK100" i="4"/>
  <c r="G28" i="5" s="1"/>
  <c r="AQ99" i="4"/>
  <c r="I27" i="5" s="1"/>
  <c r="AN99" i="4"/>
  <c r="H27" i="5" s="1"/>
  <c r="AK99" i="4"/>
  <c r="AQ97" i="4"/>
  <c r="I94" i="5"/>
  <c r="AN97" i="4"/>
  <c r="H94" i="5"/>
  <c r="AK97" i="4"/>
  <c r="AQ96" i="4"/>
  <c r="AN96" i="4"/>
  <c r="H93" i="5"/>
  <c r="AK96" i="4"/>
  <c r="G93" i="5"/>
  <c r="AQ95" i="4"/>
  <c r="AN95" i="4"/>
  <c r="AK95" i="4"/>
  <c r="G92" i="5"/>
  <c r="AQ94" i="4"/>
  <c r="I91" i="5"/>
  <c r="AN94" i="4"/>
  <c r="AK94" i="4"/>
  <c r="AQ93" i="4"/>
  <c r="I90" i="5"/>
  <c r="AN93" i="4"/>
  <c r="H90" i="5"/>
  <c r="AK93" i="4"/>
  <c r="AQ92" i="4"/>
  <c r="AN92" i="4"/>
  <c r="H89" i="5"/>
  <c r="AK92" i="4"/>
  <c r="G89" i="5"/>
  <c r="AQ91" i="4"/>
  <c r="AN91" i="4"/>
  <c r="AK91" i="4"/>
  <c r="AQ90" i="4"/>
  <c r="I87" i="5" s="1"/>
  <c r="AN90" i="4"/>
  <c r="AK90" i="4"/>
  <c r="AQ89" i="4"/>
  <c r="I127" i="5" s="1"/>
  <c r="AN89" i="4"/>
  <c r="H127" i="5" s="1"/>
  <c r="AK89" i="4"/>
  <c r="AQ88" i="4"/>
  <c r="AN88" i="4"/>
  <c r="H108" i="5" s="1"/>
  <c r="AK88" i="4"/>
  <c r="G108" i="5" s="1"/>
  <c r="AQ87" i="4"/>
  <c r="I107" i="5" s="1"/>
  <c r="AN87" i="4"/>
  <c r="H107" i="5" s="1"/>
  <c r="AK87" i="4"/>
  <c r="AQ86" i="4"/>
  <c r="I103" i="5" s="1"/>
  <c r="AN86" i="4"/>
  <c r="AK86" i="4"/>
  <c r="AQ85" i="4"/>
  <c r="I71" i="5" s="1"/>
  <c r="AN85" i="4"/>
  <c r="H71" i="5" s="1"/>
  <c r="AK85" i="4"/>
  <c r="AQ84" i="4"/>
  <c r="AN84" i="4"/>
  <c r="H70" i="5" s="1"/>
  <c r="AK84" i="4"/>
  <c r="G70" i="5" s="1"/>
  <c r="AQ83" i="4"/>
  <c r="AN83" i="4"/>
  <c r="AK83" i="4"/>
  <c r="G69" i="5" s="1"/>
  <c r="AQ82" i="4"/>
  <c r="I68" i="5" s="1"/>
  <c r="AN82" i="4"/>
  <c r="AK82" i="4"/>
  <c r="AQ81" i="4"/>
  <c r="I67" i="5" s="1"/>
  <c r="AN81" i="4"/>
  <c r="H67" i="5" s="1"/>
  <c r="AK81" i="4"/>
  <c r="AQ80" i="4"/>
  <c r="AN80" i="4"/>
  <c r="H52" i="5" s="1"/>
  <c r="AK80" i="4"/>
  <c r="G52" i="5" s="1"/>
  <c r="AQ79" i="4"/>
  <c r="AN79" i="4"/>
  <c r="AK79" i="4"/>
  <c r="G51" i="5" s="1"/>
  <c r="I50" i="5"/>
  <c r="AQ77" i="4"/>
  <c r="I49" i="5"/>
  <c r="AN77" i="4"/>
  <c r="H49" i="5"/>
  <c r="AK77" i="4"/>
  <c r="AQ76" i="4"/>
  <c r="AN76" i="4"/>
  <c r="H48" i="5"/>
  <c r="AK76" i="4"/>
  <c r="G48" i="5"/>
  <c r="AQ75" i="4"/>
  <c r="AN75" i="4"/>
  <c r="AK75" i="4"/>
  <c r="G47" i="5"/>
  <c r="AQ74" i="4"/>
  <c r="I46" i="5"/>
  <c r="AN74" i="4"/>
  <c r="AK74" i="4"/>
  <c r="AQ73" i="4"/>
  <c r="I45" i="5"/>
  <c r="AN73" i="4"/>
  <c r="H45" i="5"/>
  <c r="AK73" i="4"/>
  <c r="AQ72" i="4"/>
  <c r="AN72" i="4"/>
  <c r="H44" i="5"/>
  <c r="AK72" i="4"/>
  <c r="G44" i="5"/>
  <c r="AQ68" i="4"/>
  <c r="AN68" i="4"/>
  <c r="AK68" i="4"/>
  <c r="G100" i="5"/>
  <c r="AQ67" i="4"/>
  <c r="I99" i="5"/>
  <c r="AN67" i="4"/>
  <c r="AK67" i="4"/>
  <c r="AQ66" i="4"/>
  <c r="I26" i="5"/>
  <c r="AN66" i="4"/>
  <c r="H26" i="5"/>
  <c r="AK66" i="4"/>
  <c r="AQ65" i="4"/>
  <c r="AN65" i="4"/>
  <c r="H25" i="5"/>
  <c r="AK65" i="4"/>
  <c r="G25" i="5"/>
  <c r="AQ64" i="4"/>
  <c r="AN64" i="4"/>
  <c r="AK64" i="4"/>
  <c r="G24" i="5"/>
  <c r="AQ63" i="4"/>
  <c r="I23" i="5"/>
  <c r="AN63" i="4"/>
  <c r="H23" i="5"/>
  <c r="AK63" i="4"/>
  <c r="AQ62" i="4"/>
  <c r="I22" i="5" s="1"/>
  <c r="AN62" i="4"/>
  <c r="H22" i="5" s="1"/>
  <c r="AK62" i="4"/>
  <c r="AQ61" i="4"/>
  <c r="AN61" i="4"/>
  <c r="H21" i="5" s="1"/>
  <c r="AK61" i="4"/>
  <c r="G21" i="5" s="1"/>
  <c r="AQ58" i="4"/>
  <c r="I86" i="5" s="1"/>
  <c r="AQ57" i="4"/>
  <c r="AQ56" i="4"/>
  <c r="I84" i="5"/>
  <c r="AQ55" i="4"/>
  <c r="AQ54" i="4"/>
  <c r="I82" i="5" s="1"/>
  <c r="AQ53" i="4"/>
  <c r="AQ44" i="4"/>
  <c r="I43" i="5"/>
  <c r="AN44" i="4"/>
  <c r="H43" i="5"/>
  <c r="AK44" i="4"/>
  <c r="G43" i="5"/>
  <c r="AQ43" i="4"/>
  <c r="AN43" i="4"/>
  <c r="H42" i="5" s="1"/>
  <c r="AK43" i="4"/>
  <c r="G42" i="5" s="1"/>
  <c r="AQ42" i="4"/>
  <c r="I41" i="5" s="1"/>
  <c r="AN42" i="4"/>
  <c r="AK42" i="4"/>
  <c r="G41" i="5"/>
  <c r="AQ41" i="4"/>
  <c r="I40" i="5"/>
  <c r="AN41" i="4"/>
  <c r="H40" i="5"/>
  <c r="AK41" i="4"/>
  <c r="AQ40" i="4"/>
  <c r="AN40" i="4"/>
  <c r="H39" i="5"/>
  <c r="AK40" i="4"/>
  <c r="G39" i="5"/>
  <c r="AQ39" i="4"/>
  <c r="AN39" i="4"/>
  <c r="H38" i="5" s="1"/>
  <c r="AK39" i="4"/>
  <c r="G38" i="5" s="1"/>
  <c r="AQ38" i="4"/>
  <c r="I37" i="5" s="1"/>
  <c r="AN38" i="4"/>
  <c r="AK38" i="4"/>
  <c r="G37" i="5"/>
  <c r="AQ37" i="4"/>
  <c r="I36" i="5"/>
  <c r="AN37" i="4"/>
  <c r="H36" i="5"/>
  <c r="AK37" i="4"/>
  <c r="AQ29" i="4"/>
  <c r="I80" i="5" s="1"/>
  <c r="AQ28" i="4"/>
  <c r="I79" i="5" s="1"/>
  <c r="AQ27" i="4"/>
  <c r="I78" i="5" s="1"/>
  <c r="AQ26" i="4"/>
  <c r="AQ25" i="4"/>
  <c r="I76" i="5"/>
  <c r="AQ16" i="4"/>
  <c r="I35" i="5"/>
  <c r="AN16" i="4"/>
  <c r="H35" i="5"/>
  <c r="AK16" i="4"/>
  <c r="AQ15" i="4"/>
  <c r="I34" i="5" s="1"/>
  <c r="AN15" i="4"/>
  <c r="H34" i="5" s="1"/>
  <c r="AK15" i="4"/>
  <c r="G106" i="5"/>
  <c r="I106" i="5"/>
  <c r="I108" i="5"/>
  <c r="H109" i="5"/>
  <c r="I110" i="5"/>
  <c r="G112" i="5"/>
  <c r="H115" i="5"/>
  <c r="I116" i="5"/>
  <c r="H117" i="5"/>
  <c r="G118" i="5"/>
  <c r="H119" i="5"/>
  <c r="I120" i="5"/>
  <c r="H123" i="5"/>
  <c r="G79" i="5"/>
  <c r="G55" i="5"/>
  <c r="H55" i="5"/>
  <c r="I55" i="5"/>
  <c r="G56" i="5"/>
  <c r="H56" i="5"/>
  <c r="I56" i="5"/>
  <c r="G57" i="5"/>
  <c r="H57" i="5"/>
  <c r="I57" i="5"/>
  <c r="G58" i="5"/>
  <c r="H58" i="5"/>
  <c r="I58" i="5"/>
  <c r="G59" i="5"/>
  <c r="H59" i="5"/>
  <c r="I59" i="5"/>
  <c r="G60" i="5"/>
  <c r="H60" i="5"/>
  <c r="I60" i="5"/>
  <c r="G61" i="5"/>
  <c r="H61" i="5"/>
  <c r="I61" i="5"/>
  <c r="G62" i="5"/>
  <c r="H62" i="5"/>
  <c r="I62" i="5"/>
  <c r="G63" i="5"/>
  <c r="H63" i="5"/>
  <c r="I63" i="5"/>
  <c r="G64" i="5"/>
  <c r="H64" i="5"/>
  <c r="I64" i="5"/>
  <c r="G65" i="5"/>
  <c r="H65" i="5"/>
  <c r="I65" i="5"/>
  <c r="G66" i="5"/>
  <c r="H66" i="5"/>
  <c r="I66" i="5"/>
  <c r="G76" i="5"/>
  <c r="H76" i="5"/>
  <c r="G77" i="5"/>
  <c r="H77" i="5"/>
  <c r="G78" i="5"/>
  <c r="H78" i="5"/>
  <c r="H79" i="5"/>
  <c r="G80" i="5"/>
  <c r="H80" i="5"/>
  <c r="G81" i="5"/>
  <c r="H81" i="5"/>
  <c r="G82" i="5"/>
  <c r="H82" i="5"/>
  <c r="G83" i="5"/>
  <c r="H83" i="5"/>
  <c r="G84" i="5"/>
  <c r="H84" i="5"/>
  <c r="G85" i="5"/>
  <c r="H85" i="5"/>
  <c r="G86" i="5"/>
  <c r="H86" i="5"/>
  <c r="H98" i="5"/>
  <c r="I98" i="5"/>
  <c r="G122" i="5"/>
  <c r="H122" i="5"/>
  <c r="D9" i="5"/>
  <c r="H75" i="5"/>
  <c r="G74" i="5"/>
  <c r="I72" i="5"/>
  <c r="H54" i="5"/>
  <c r="G54" i="5"/>
  <c r="G53" i="5"/>
  <c r="G107" i="5"/>
  <c r="I111" i="5"/>
  <c r="G113" i="5"/>
  <c r="I115" i="5"/>
  <c r="G117" i="5"/>
  <c r="H118" i="5"/>
  <c r="G119" i="5"/>
  <c r="I121" i="5"/>
  <c r="H121" i="5"/>
  <c r="G121" i="5"/>
  <c r="I123" i="5"/>
  <c r="I122" i="5"/>
  <c r="H124" i="5"/>
  <c r="H126" i="5"/>
  <c r="G126" i="5"/>
  <c r="G127" i="5"/>
  <c r="I128" i="5"/>
  <c r="H128" i="5"/>
  <c r="I129" i="5"/>
  <c r="H129" i="5"/>
  <c r="G129" i="5"/>
  <c r="G131" i="5"/>
  <c r="I132" i="5"/>
  <c r="H132" i="5"/>
  <c r="G132" i="5"/>
  <c r="I133" i="5"/>
  <c r="H133" i="5"/>
  <c r="G133" i="5"/>
  <c r="I134" i="5"/>
  <c r="H134" i="5"/>
  <c r="G134" i="5"/>
  <c r="I135" i="5"/>
  <c r="H135" i="5"/>
  <c r="G135" i="5"/>
  <c r="I136" i="5"/>
  <c r="H136" i="5"/>
  <c r="G136" i="5"/>
  <c r="I137" i="5"/>
  <c r="H137" i="5"/>
  <c r="G137" i="5"/>
  <c r="I104" i="5"/>
  <c r="H103" i="5"/>
  <c r="G103" i="5"/>
  <c r="I102" i="5"/>
  <c r="G101" i="5"/>
  <c r="I100" i="5"/>
  <c r="H100" i="5"/>
  <c r="H99" i="5"/>
  <c r="G99" i="5"/>
  <c r="I97" i="5"/>
  <c r="H97" i="5"/>
  <c r="G97" i="5"/>
  <c r="I96" i="5"/>
  <c r="I95" i="5"/>
  <c r="H95" i="5"/>
  <c r="H33" i="5"/>
  <c r="G33" i="5"/>
  <c r="G32" i="5"/>
  <c r="G31" i="5"/>
  <c r="H13" i="5"/>
  <c r="H12" i="5"/>
  <c r="H11" i="5"/>
  <c r="H10" i="5"/>
  <c r="H9" i="5"/>
  <c r="H14" i="5"/>
  <c r="G94" i="5"/>
  <c r="I93" i="5"/>
  <c r="I92" i="5"/>
  <c r="H92" i="5"/>
  <c r="H91" i="5"/>
  <c r="G91" i="5"/>
  <c r="G90" i="5"/>
  <c r="I89" i="5"/>
  <c r="I88" i="5"/>
  <c r="H88" i="5"/>
  <c r="G88" i="5"/>
  <c r="H87" i="5"/>
  <c r="G87" i="5"/>
  <c r="G71" i="5"/>
  <c r="I70" i="5"/>
  <c r="I69" i="5"/>
  <c r="H69" i="5"/>
  <c r="H68" i="5"/>
  <c r="G68" i="5"/>
  <c r="G67" i="5"/>
  <c r="I52" i="5"/>
  <c r="I51" i="5"/>
  <c r="H51" i="5"/>
  <c r="H50" i="5"/>
  <c r="G50" i="5"/>
  <c r="G49" i="5"/>
  <c r="I48" i="5"/>
  <c r="I47" i="5"/>
  <c r="H47" i="5"/>
  <c r="H46" i="5"/>
  <c r="G46" i="5"/>
  <c r="G45" i="5"/>
  <c r="I44" i="5"/>
  <c r="I11" i="5"/>
  <c r="I12" i="5"/>
  <c r="I13" i="5"/>
  <c r="I14" i="5"/>
  <c r="I15" i="5"/>
  <c r="I16" i="5"/>
  <c r="I17" i="5"/>
  <c r="I18" i="5"/>
  <c r="I19" i="5"/>
  <c r="I20" i="5"/>
  <c r="I21" i="5"/>
  <c r="I24" i="5"/>
  <c r="I25" i="5"/>
  <c r="I28" i="5"/>
  <c r="I29" i="5"/>
  <c r="I31" i="5"/>
  <c r="I32" i="5"/>
  <c r="I33" i="5"/>
  <c r="I38" i="5"/>
  <c r="I39" i="5"/>
  <c r="I42" i="5"/>
  <c r="I77" i="5"/>
  <c r="I81" i="5"/>
  <c r="I83" i="5"/>
  <c r="I85" i="5"/>
  <c r="I9" i="5"/>
  <c r="I10" i="5"/>
  <c r="H15" i="5"/>
  <c r="H16" i="5"/>
  <c r="H17" i="5"/>
  <c r="H18" i="5"/>
  <c r="H19" i="5"/>
  <c r="H20" i="5"/>
  <c r="H24" i="5"/>
  <c r="H28" i="5"/>
  <c r="H31" i="5"/>
  <c r="H32" i="5"/>
  <c r="H37" i="5"/>
  <c r="H41" i="5"/>
  <c r="G9" i="5"/>
  <c r="G10" i="5"/>
  <c r="G11" i="5"/>
  <c r="G12" i="5"/>
  <c r="G13" i="5"/>
  <c r="G14" i="5"/>
  <c r="G15" i="5"/>
  <c r="G16" i="5"/>
  <c r="G17" i="5"/>
  <c r="G18" i="5"/>
  <c r="G19" i="5"/>
  <c r="G20" i="5"/>
  <c r="G22" i="5"/>
  <c r="G23" i="5"/>
  <c r="G26" i="5"/>
  <c r="G27" i="5"/>
  <c r="G34" i="5"/>
  <c r="G35" i="5"/>
  <c r="G36" i="5"/>
  <c r="G40"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8" i="5"/>
  <c r="F99" i="5"/>
  <c r="F100" i="5"/>
  <c r="F102" i="5"/>
  <c r="F103" i="5"/>
  <c r="F106" i="5"/>
  <c r="F107" i="5"/>
  <c r="F110" i="5"/>
  <c r="F111" i="5"/>
  <c r="F112" i="5"/>
  <c r="F114" i="5"/>
  <c r="F115" i="5"/>
  <c r="F118" i="5"/>
  <c r="F119" i="5"/>
  <c r="F120" i="5"/>
  <c r="F123" i="5"/>
  <c r="F126" i="5"/>
  <c r="F127" i="5"/>
  <c r="F131" i="5"/>
  <c r="F132" i="5"/>
  <c r="F133" i="5"/>
  <c r="F134" i="5"/>
  <c r="F135" i="5"/>
  <c r="F136" i="5"/>
  <c r="F137"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101" i="5"/>
  <c r="E102" i="5"/>
  <c r="E103" i="5"/>
  <c r="E105" i="5"/>
  <c r="E106" i="5"/>
  <c r="E109" i="5"/>
  <c r="E110" i="5"/>
  <c r="E111" i="5"/>
  <c r="E113" i="5"/>
  <c r="E114" i="5"/>
  <c r="E117" i="5"/>
  <c r="E118" i="5"/>
  <c r="E121" i="5"/>
  <c r="E122" i="5"/>
  <c r="E123" i="5"/>
  <c r="E125" i="5"/>
  <c r="E126" i="5"/>
  <c r="E130" i="5"/>
  <c r="E132" i="5"/>
  <c r="E133" i="5"/>
  <c r="E134" i="5"/>
  <c r="E135" i="5"/>
  <c r="E136" i="5"/>
  <c r="E137"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101" i="5"/>
  <c r="D102" i="5"/>
  <c r="D105" i="5"/>
  <c r="D106" i="5"/>
  <c r="D109" i="5"/>
  <c r="D110" i="5"/>
  <c r="D113" i="5"/>
  <c r="D114" i="5"/>
  <c r="D115" i="5"/>
  <c r="D117" i="5"/>
  <c r="D118" i="5"/>
  <c r="D121" i="5"/>
  <c r="D122" i="5"/>
  <c r="D125" i="5"/>
  <c r="D126" i="5"/>
  <c r="D127" i="5"/>
  <c r="D129" i="5"/>
  <c r="D130" i="5"/>
  <c r="D132" i="5"/>
  <c r="D133" i="5"/>
  <c r="D134" i="5"/>
  <c r="D135" i="5"/>
  <c r="D136" i="5"/>
  <c r="D137" i="5"/>
  <c r="D107" i="5"/>
  <c r="D99" i="5"/>
  <c r="E115" i="5"/>
  <c r="F116" i="5"/>
  <c r="F104" i="5"/>
  <c r="D119" i="5"/>
  <c r="E127" i="5"/>
  <c r="E119" i="5"/>
  <c r="E107" i="5"/>
  <c r="D131" i="5"/>
  <c r="E129" i="5"/>
  <c r="E131" i="5"/>
  <c r="F130" i="5"/>
  <c r="D128" i="5"/>
  <c r="D124" i="5"/>
  <c r="D120" i="5"/>
  <c r="D116" i="5"/>
  <c r="D112" i="5"/>
  <c r="D108" i="5"/>
  <c r="D104" i="5"/>
  <c r="D100" i="5"/>
  <c r="E128" i="5"/>
  <c r="E124" i="5"/>
  <c r="E120" i="5"/>
  <c r="E116" i="5"/>
  <c r="E112" i="5"/>
  <c r="E108" i="5"/>
  <c r="E104" i="5"/>
  <c r="E100" i="5"/>
  <c r="F129" i="5"/>
  <c r="F125" i="5"/>
  <c r="F121" i="5"/>
  <c r="F117" i="5"/>
  <c r="F113" i="5"/>
  <c r="F109" i="5"/>
  <c r="F105" i="5"/>
  <c r="F101" i="5"/>
  <c r="F97" i="5"/>
  <c r="F128" i="5"/>
  <c r="F124" i="5"/>
  <c r="D123" i="5"/>
  <c r="F122" i="5"/>
  <c r="D111" i="5"/>
  <c r="F108" i="5"/>
  <c r="D103" i="5"/>
  <c r="E99" i="5"/>
  <c r="G98" i="5"/>
</calcChain>
</file>

<file path=xl/sharedStrings.xml><?xml version="1.0" encoding="utf-8"?>
<sst xmlns="http://schemas.openxmlformats.org/spreadsheetml/2006/main" count="4175" uniqueCount="1629">
  <si>
    <t>冰龙之王</t>
  </si>
  <si>
    <t>海龙之王</t>
  </si>
  <si>
    <t>雷龙之王</t>
  </si>
  <si>
    <t>岩龙之王</t>
  </si>
  <si>
    <t>毒龙之王</t>
  </si>
  <si>
    <t>地穴蜘蛛</t>
  </si>
  <si>
    <t>上古先知</t>
  </si>
  <si>
    <t>先知</t>
  </si>
  <si>
    <t>远古雪怪</t>
  </si>
  <si>
    <t>丛林守护神</t>
  </si>
  <si>
    <t>龙龟</t>
  </si>
  <si>
    <t>魔法破坏者</t>
  </si>
  <si>
    <t>水元素</t>
  </si>
  <si>
    <t>毁灭守卫</t>
  </si>
  <si>
    <t>天神风暴之王</t>
  </si>
  <si>
    <t>凤凰</t>
  </si>
  <si>
    <t>恐惧魔王</t>
  </si>
  <si>
    <t>远古山岭巨人</t>
  </si>
  <si>
    <t>复仇天神</t>
  </si>
  <si>
    <t>大恶魔</t>
  </si>
  <si>
    <t>风暴乌鸦德鲁伊</t>
  </si>
  <si>
    <t>复仇守望者</t>
  </si>
  <si>
    <t>疾风剑圣</t>
  </si>
  <si>
    <t>风暴剑圣</t>
  </si>
  <si>
    <t>风暴巨蜥</t>
  </si>
  <si>
    <t>战斧之王</t>
  </si>
  <si>
    <t>符咒黑暗游侠</t>
  </si>
  <si>
    <t>军团指挥官</t>
  </si>
  <si>
    <t>军团突击兵</t>
  </si>
  <si>
    <t>狮鹫骑士</t>
  </si>
  <si>
    <t>s_12</t>
  </si>
  <si>
    <t>s_11</t>
  </si>
  <si>
    <t>s_10</t>
  </si>
  <si>
    <t>s_9</t>
  </si>
  <si>
    <t>s_8</t>
  </si>
  <si>
    <t>s_7</t>
  </si>
  <si>
    <t>s_6</t>
  </si>
  <si>
    <t>s_5</t>
  </si>
  <si>
    <t>s_4</t>
  </si>
  <si>
    <t>凋零巫妖女王</t>
  </si>
  <si>
    <t>憎恶</t>
  </si>
  <si>
    <t>毁灭者</t>
  </si>
  <si>
    <t>黑暗游侠</t>
  </si>
  <si>
    <t>嗜血魔王</t>
  </si>
  <si>
    <t>灭魔女妖</t>
  </si>
  <si>
    <t>霜冻巫妖</t>
  </si>
  <si>
    <t>腐臭小强</t>
  </si>
  <si>
    <t>狂热食尸鬼</t>
  </si>
  <si>
    <t>吸血魔王</t>
  </si>
  <si>
    <t>女妖</t>
  </si>
  <si>
    <t>石像鬼</t>
  </si>
  <si>
    <t>血蜘蛛</t>
  </si>
  <si>
    <t>食尸鬼</t>
  </si>
  <si>
    <t>骷髅法师</t>
  </si>
  <si>
    <t>骷髅战士</t>
  </si>
  <si>
    <t>吸血鬼</t>
  </si>
  <si>
    <t>食腐甲虫</t>
  </si>
  <si>
    <t>兽人萨满长老</t>
  </si>
  <si>
    <t>牛头人酋长</t>
  </si>
  <si>
    <t>暗影之狼</t>
  </si>
  <si>
    <t>科多兽骑士</t>
  </si>
  <si>
    <t>巫医大师</t>
  </si>
  <si>
    <t>蝙蝠骑士</t>
  </si>
  <si>
    <t>灵魂行者</t>
  </si>
  <si>
    <t>暗影猎手</t>
  </si>
  <si>
    <t>狼骑兵</t>
  </si>
  <si>
    <t>兽人萨满</t>
  </si>
  <si>
    <t>牛头人战士</t>
  </si>
  <si>
    <t>巨魔巫医</t>
  </si>
  <si>
    <t>狂暴巨魔猎手</t>
  </si>
  <si>
    <t>巨魔猎手</t>
  </si>
  <si>
    <t>幽灵之狼</t>
  </si>
  <si>
    <t>兽人苦工</t>
  </si>
  <si>
    <t>兽人步兵</t>
  </si>
  <si>
    <t>波塞冬海妖</t>
  </si>
  <si>
    <t>月神女祭司</t>
  </si>
  <si>
    <t>闪电海妖</t>
  </si>
  <si>
    <t>山岭巨人</t>
  </si>
  <si>
    <t>恶魔猎手</t>
  </si>
  <si>
    <t>白虎女祭司</t>
  </si>
  <si>
    <t>树妖</t>
  </si>
  <si>
    <t>荆棘守护者</t>
  </si>
  <si>
    <t>女猎手</t>
  </si>
  <si>
    <t>暗影守望者</t>
  </si>
  <si>
    <t>霜寒海妖</t>
  </si>
  <si>
    <t>自然守护者</t>
  </si>
  <si>
    <t>硬弓弓箭手</t>
  </si>
  <si>
    <t>树人</t>
  </si>
  <si>
    <t>守望者</t>
  </si>
  <si>
    <t>角鹰兽</t>
  </si>
  <si>
    <t>小精灵</t>
  </si>
  <si>
    <t>飞机</t>
  </si>
  <si>
    <t>白袍大法师</t>
  </si>
  <si>
    <t>惩戒圣骑士</t>
  </si>
  <si>
    <t>光明魔法师</t>
  </si>
  <si>
    <t>龙鹰骑士</t>
  </si>
  <si>
    <t>盔甲傀儡</t>
  </si>
  <si>
    <t>棕袍法师</t>
  </si>
  <si>
    <t>矮人战士</t>
  </si>
  <si>
    <t>人类轻骑兵</t>
  </si>
  <si>
    <t>侏儒战士</t>
  </si>
  <si>
    <t>String</t>
    <phoneticPr fontId="1" type="noConversion"/>
  </si>
  <si>
    <t>String</t>
  </si>
  <si>
    <t>Int</t>
    <phoneticPr fontId="1" type="noConversion"/>
  </si>
  <si>
    <t>Byte</t>
    <phoneticPr fontId="1" type="noConversion"/>
  </si>
  <si>
    <t>StrengthHead2</t>
  </si>
  <si>
    <t>StrengthCard2</t>
  </si>
  <si>
    <t>StrengthImage2</t>
  </si>
  <si>
    <t>Price</t>
    <phoneticPr fontId="1" type="noConversion"/>
  </si>
  <si>
    <t>StrengthSkill3</t>
    <phoneticPr fontId="1" type="noConversion"/>
  </si>
  <si>
    <t>StrengthSkill2</t>
    <phoneticPr fontId="1" type="noConversion"/>
  </si>
  <si>
    <t>StrengthSkill1</t>
    <phoneticPr fontId="1" type="noConversion"/>
  </si>
  <si>
    <t>OpenLevel3</t>
    <phoneticPr fontId="1" type="noConversion"/>
  </si>
  <si>
    <t>Skill3</t>
    <phoneticPr fontId="1" type="noConversion"/>
  </si>
  <si>
    <t>OpenLevel2</t>
  </si>
  <si>
    <t>Skill2</t>
  </si>
  <si>
    <t>OpenLevel1</t>
    <phoneticPr fontId="1" type="noConversion"/>
  </si>
  <si>
    <t>Skill1</t>
    <phoneticPr fontId="1" type="noConversion"/>
  </si>
  <si>
    <t>StrengthAtkGrowth</t>
    <phoneticPr fontId="1" type="noConversion"/>
  </si>
  <si>
    <t>StrengthHpGrowth</t>
    <phoneticPr fontId="1" type="noConversion"/>
  </si>
  <si>
    <t>AtkGrowth</t>
    <phoneticPr fontId="1" type="noConversion"/>
  </si>
  <si>
    <t>InitAtk</t>
    <phoneticPr fontId="1" type="noConversion"/>
  </si>
  <si>
    <t>HpGrowth</t>
    <phoneticPr fontId="1" type="noConversion"/>
  </si>
  <si>
    <t>InitHp</t>
    <phoneticPr fontId="1" type="noConversion"/>
  </si>
  <si>
    <t>RebornRound</t>
    <phoneticPr fontId="1" type="noConversion"/>
  </si>
  <si>
    <t>WaitRound</t>
    <phoneticPr fontId="1" type="noConversion"/>
  </si>
  <si>
    <t>Race</t>
    <phoneticPr fontId="1" type="noConversion"/>
  </si>
  <si>
    <t>Cost</t>
    <phoneticPr fontId="1" type="noConversion"/>
  </si>
  <si>
    <t>Star</t>
    <phoneticPr fontId="1" type="noConversion"/>
  </si>
  <si>
    <t>Level</t>
    <phoneticPr fontId="1" type="noConversion"/>
  </si>
  <si>
    <t>CardId</t>
    <phoneticPr fontId="1" type="noConversion"/>
  </si>
  <si>
    <t>OpenLevel2</t>
    <phoneticPr fontId="1" type="noConversion"/>
  </si>
  <si>
    <t>Skill2</t>
    <phoneticPr fontId="1" type="noConversion"/>
  </si>
  <si>
    <t>强化3头像</t>
    <phoneticPr fontId="1" type="noConversion"/>
  </si>
  <si>
    <t>强化3卡牌</t>
    <phoneticPr fontId="1" type="noConversion"/>
  </si>
  <si>
    <t>强化3形象</t>
    <phoneticPr fontId="1" type="noConversion"/>
  </si>
  <si>
    <t>强化2头像</t>
    <phoneticPr fontId="1" type="noConversion"/>
  </si>
  <si>
    <t>强化2卡牌</t>
    <phoneticPr fontId="1" type="noConversion"/>
  </si>
  <si>
    <t>强化2形象</t>
    <phoneticPr fontId="1" type="noConversion"/>
  </si>
  <si>
    <t>强化1头像</t>
    <phoneticPr fontId="1" type="noConversion"/>
  </si>
  <si>
    <t>强化1卡牌</t>
    <phoneticPr fontId="1" type="noConversion"/>
  </si>
  <si>
    <t>强化1形象</t>
    <phoneticPr fontId="1" type="noConversion"/>
  </si>
  <si>
    <t>常规头像</t>
    <phoneticPr fontId="1" type="noConversion"/>
  </si>
  <si>
    <t>常规卡牌</t>
    <phoneticPr fontId="1" type="noConversion"/>
  </si>
  <si>
    <t>常规形象</t>
    <phoneticPr fontId="1" type="noConversion"/>
  </si>
  <si>
    <t>售价</t>
    <phoneticPr fontId="1" type="noConversion"/>
  </si>
  <si>
    <t>强化技能3</t>
    <phoneticPr fontId="1" type="noConversion"/>
  </si>
  <si>
    <t>强化技能2</t>
    <phoneticPr fontId="1" type="noConversion"/>
  </si>
  <si>
    <t>强化技能1</t>
    <phoneticPr fontId="1" type="noConversion"/>
  </si>
  <si>
    <t>开放等级3</t>
  </si>
  <si>
    <t>技能3</t>
    <phoneticPr fontId="1" type="noConversion"/>
  </si>
  <si>
    <t>开放等级2</t>
  </si>
  <si>
    <t>技能2</t>
    <phoneticPr fontId="1" type="noConversion"/>
  </si>
  <si>
    <t>开放等级</t>
    <phoneticPr fontId="1" type="noConversion"/>
  </si>
  <si>
    <t>强化攻击成长</t>
    <phoneticPr fontId="1" type="noConversion"/>
  </si>
  <si>
    <t>强化生命成长</t>
    <phoneticPr fontId="1" type="noConversion"/>
  </si>
  <si>
    <t>攻击成长</t>
    <phoneticPr fontId="1" type="noConversion"/>
  </si>
  <si>
    <t>初始攻击</t>
    <phoneticPr fontId="1" type="noConversion"/>
  </si>
  <si>
    <t>生命成长</t>
    <phoneticPr fontId="1" type="noConversion"/>
  </si>
  <si>
    <t>初始生命</t>
    <phoneticPr fontId="1" type="noConversion"/>
  </si>
  <si>
    <t>复活等待</t>
    <phoneticPr fontId="1" type="noConversion"/>
  </si>
  <si>
    <t>等待回合</t>
    <phoneticPr fontId="1" type="noConversion"/>
  </si>
  <si>
    <t>阵营</t>
    <phoneticPr fontId="1" type="noConversion"/>
  </si>
  <si>
    <t>领导力</t>
    <phoneticPr fontId="1" type="noConversion"/>
  </si>
  <si>
    <t>星级</t>
    <phoneticPr fontId="1" type="noConversion"/>
  </si>
  <si>
    <t>等级</t>
    <phoneticPr fontId="1" type="noConversion"/>
  </si>
  <si>
    <t>出处</t>
    <phoneticPr fontId="1" type="noConversion"/>
  </si>
  <si>
    <t>描述</t>
    <phoneticPr fontId="1" type="noConversion"/>
  </si>
  <si>
    <t>名称</t>
    <phoneticPr fontId="1" type="noConversion"/>
  </si>
  <si>
    <t>道具编号</t>
    <phoneticPr fontId="1" type="noConversion"/>
  </si>
  <si>
    <t>功能</t>
    <phoneticPr fontId="1" type="noConversion"/>
  </si>
  <si>
    <t>字段</t>
    <phoneticPr fontId="1" type="noConversion"/>
  </si>
  <si>
    <t>描述</t>
    <phoneticPr fontId="1" type="noConversion"/>
  </si>
  <si>
    <t>参数</t>
    <phoneticPr fontId="1" type="noConversion"/>
  </si>
  <si>
    <t>参数</t>
    <phoneticPr fontId="1" type="noConversion"/>
  </si>
  <si>
    <t>Card</t>
    <phoneticPr fontId="1" type="noConversion"/>
  </si>
  <si>
    <t>道具编号</t>
    <phoneticPr fontId="1" type="noConversion"/>
  </si>
  <si>
    <t>唯一标识</t>
    <phoneticPr fontId="1" type="noConversion"/>
  </si>
  <si>
    <t>名称</t>
    <phoneticPr fontId="1" type="noConversion"/>
  </si>
  <si>
    <t>卡牌的名称</t>
    <phoneticPr fontId="1" type="noConversion"/>
  </si>
  <si>
    <t>卡牌的描述</t>
    <phoneticPr fontId="1" type="noConversion"/>
  </si>
  <si>
    <t>出处</t>
    <phoneticPr fontId="1" type="noConversion"/>
  </si>
  <si>
    <t>卡牌的出处</t>
    <phoneticPr fontId="1" type="noConversion"/>
  </si>
  <si>
    <t>等级</t>
    <phoneticPr fontId="1" type="noConversion"/>
  </si>
  <si>
    <t>卡牌初始化的等级</t>
    <phoneticPr fontId="1" type="noConversion"/>
  </si>
  <si>
    <t>星级</t>
    <phoneticPr fontId="1" type="noConversion"/>
  </si>
  <si>
    <t>卡牌的星级，外观显示卡牌的品质，星级高品质高</t>
    <phoneticPr fontId="1" type="noConversion"/>
  </si>
  <si>
    <t>领导力</t>
    <phoneticPr fontId="1" type="noConversion"/>
  </si>
  <si>
    <t>消耗的领导力，整型</t>
    <phoneticPr fontId="1" type="noConversion"/>
  </si>
  <si>
    <t>阵营</t>
    <phoneticPr fontId="1" type="noConversion"/>
  </si>
  <si>
    <t>影响种族相克技能，字符串</t>
    <phoneticPr fontId="1" type="noConversion"/>
  </si>
  <si>
    <t>1（人族）</t>
    <phoneticPr fontId="1" type="noConversion"/>
  </si>
  <si>
    <t>4（亡灵族）</t>
    <phoneticPr fontId="1" type="noConversion"/>
  </si>
  <si>
    <t>5（龙族）</t>
    <phoneticPr fontId="1" type="noConversion"/>
  </si>
  <si>
    <t>等待回合</t>
    <phoneticPr fontId="1" type="noConversion"/>
  </si>
  <si>
    <t>卡牌在等待区域等待的回合数，回合数为0进入战斗区域，整型</t>
    <phoneticPr fontId="1" type="noConversion"/>
  </si>
  <si>
    <t>复活等待</t>
    <phoneticPr fontId="1" type="noConversion"/>
  </si>
  <si>
    <t>初始生命</t>
    <phoneticPr fontId="1" type="noConversion"/>
  </si>
  <si>
    <t>卡牌1级的生命值</t>
    <phoneticPr fontId="1" type="noConversion"/>
  </si>
  <si>
    <t>生命成长</t>
    <phoneticPr fontId="1" type="noConversion"/>
  </si>
  <si>
    <t>卡牌每升1级提升的生命值</t>
    <phoneticPr fontId="1" type="noConversion"/>
  </si>
  <si>
    <t>初始攻击</t>
    <phoneticPr fontId="1" type="noConversion"/>
  </si>
  <si>
    <t>卡牌1级的攻击值</t>
    <phoneticPr fontId="1" type="noConversion"/>
  </si>
  <si>
    <t>攻击成长</t>
    <phoneticPr fontId="1" type="noConversion"/>
  </si>
  <si>
    <t>卡牌每升1级提升的攻击值</t>
    <phoneticPr fontId="1" type="noConversion"/>
  </si>
  <si>
    <t>强化生命成长</t>
    <phoneticPr fontId="1" type="noConversion"/>
  </si>
  <si>
    <t>卡牌每强化一次提升的HP值</t>
    <phoneticPr fontId="1" type="noConversion"/>
  </si>
  <si>
    <t>强化攻击成长</t>
    <phoneticPr fontId="1" type="noConversion"/>
  </si>
  <si>
    <t>卡牌每强化一次提升的AP值</t>
    <phoneticPr fontId="1" type="noConversion"/>
  </si>
  <si>
    <t>技能1</t>
    <phoneticPr fontId="1" type="noConversion"/>
  </si>
  <si>
    <t>卡牌携带的第一个技能</t>
    <phoneticPr fontId="1" type="noConversion"/>
  </si>
  <si>
    <t>开放等级</t>
    <phoneticPr fontId="1" type="noConversion"/>
  </si>
  <si>
    <t>第一个技能开放等级</t>
    <phoneticPr fontId="1" type="noConversion"/>
  </si>
  <si>
    <t>技能2</t>
    <phoneticPr fontId="1" type="noConversion"/>
  </si>
  <si>
    <t>卡牌携带的第二个技能</t>
    <phoneticPr fontId="1" type="noConversion"/>
  </si>
  <si>
    <t>第二个技能开放等级</t>
    <phoneticPr fontId="1" type="noConversion"/>
  </si>
  <si>
    <t>技能3</t>
    <phoneticPr fontId="1" type="noConversion"/>
  </si>
  <si>
    <t>卡牌携带的第三个技能</t>
    <phoneticPr fontId="1" type="noConversion"/>
  </si>
  <si>
    <t>第三个技能开放等级</t>
    <phoneticPr fontId="1" type="noConversion"/>
  </si>
  <si>
    <t>强化技能1</t>
    <phoneticPr fontId="1" type="noConversion"/>
  </si>
  <si>
    <t>第一次强化成功开启的技能</t>
    <phoneticPr fontId="1" type="noConversion"/>
  </si>
  <si>
    <t>强化技能2</t>
    <phoneticPr fontId="1" type="noConversion"/>
  </si>
  <si>
    <t>第二次强化成功开启的技能，覆盖第一个技能</t>
    <phoneticPr fontId="1" type="noConversion"/>
  </si>
  <si>
    <t>强化技能3</t>
    <phoneticPr fontId="1" type="noConversion"/>
  </si>
  <si>
    <t>第三次强化成功开启的技能，覆盖第二个技能</t>
    <phoneticPr fontId="1" type="noConversion"/>
  </si>
  <si>
    <t>售价</t>
    <phoneticPr fontId="1" type="noConversion"/>
  </si>
  <si>
    <t>常规形象</t>
    <phoneticPr fontId="1" type="noConversion"/>
  </si>
  <si>
    <t>1~10级未强化的形象，战斗中，全身像，无卡牌边框</t>
    <phoneticPr fontId="1" type="noConversion"/>
  </si>
  <si>
    <t>常规卡牌</t>
    <phoneticPr fontId="1" type="noConversion"/>
  </si>
  <si>
    <t>1~10级未强化的卡牌形象，半身像，卡牌，存在于卡组和战斗上场过程中</t>
    <phoneticPr fontId="1" type="noConversion"/>
  </si>
  <si>
    <t>常规头像</t>
    <phoneticPr fontId="1" type="noConversion"/>
  </si>
  <si>
    <t>1~10级未强化的形象，头像，存在于准备区域</t>
    <phoneticPr fontId="1" type="noConversion"/>
  </si>
  <si>
    <t>强化1形象</t>
    <phoneticPr fontId="1" type="noConversion"/>
  </si>
  <si>
    <t>强化1的形象，战斗中，全身像，无卡牌边框</t>
    <phoneticPr fontId="1" type="noConversion"/>
  </si>
  <si>
    <t>强化1卡牌</t>
    <phoneticPr fontId="1" type="noConversion"/>
  </si>
  <si>
    <t>强化1的卡牌形象，半身像，卡牌，存在于卡组和战斗上场过程中</t>
    <phoneticPr fontId="1" type="noConversion"/>
  </si>
  <si>
    <t>强化1头像</t>
    <phoneticPr fontId="1" type="noConversion"/>
  </si>
  <si>
    <t>强化1的形象，头像，存在于准备区域</t>
    <phoneticPr fontId="1" type="noConversion"/>
  </si>
  <si>
    <t>强化2形象</t>
    <phoneticPr fontId="1" type="noConversion"/>
  </si>
  <si>
    <t>强化2的形象，战斗中，全身像，无卡牌边框</t>
    <phoneticPr fontId="1" type="noConversion"/>
  </si>
  <si>
    <t>强化2卡牌</t>
    <phoneticPr fontId="1" type="noConversion"/>
  </si>
  <si>
    <t>强化2的卡牌形象，半身像，卡牌，存在于卡组和战斗上场过程中</t>
    <phoneticPr fontId="1" type="noConversion"/>
  </si>
  <si>
    <t>强化2头像</t>
    <phoneticPr fontId="1" type="noConversion"/>
  </si>
  <si>
    <t>强化2的形象，头像，存在于准备区域</t>
    <phoneticPr fontId="1" type="noConversion"/>
  </si>
  <si>
    <t>强化3形象</t>
    <phoneticPr fontId="1" type="noConversion"/>
  </si>
  <si>
    <t>强化3的形象，战斗中，全身像，无卡牌边框</t>
    <phoneticPr fontId="1" type="noConversion"/>
  </si>
  <si>
    <t>强化3卡牌</t>
    <phoneticPr fontId="1" type="noConversion"/>
  </si>
  <si>
    <t>强化3的卡牌形象，半身像，卡牌，存在于卡组和战斗上场过程中</t>
    <phoneticPr fontId="1" type="noConversion"/>
  </si>
  <si>
    <t>强化3头像</t>
    <phoneticPr fontId="1" type="noConversion"/>
  </si>
  <si>
    <t>强化3的形象，头像，存在于准备区域</t>
    <phoneticPr fontId="1" type="noConversion"/>
  </si>
  <si>
    <t>身材矮小而灵巧的侏儒战士，躲闪是他们的强项</t>
  </si>
  <si>
    <t>这些使用神奇的单发火枪的矮人是出色的射手</t>
  </si>
  <si>
    <t>速度和攻击性使他们成为人类稳定的军队主力</t>
  </si>
  <si>
    <t>他们的双手分别握着战锤和手斧，在与强大敌人的战斗中证明自己的价值</t>
  </si>
  <si>
    <t>装配了狙击步枪的矮人，具备更精准强大的杀伤力</t>
  </si>
  <si>
    <t>掌握各类元素魔法的普通法师，对于魔力异常执着，他们要学习的还很多</t>
  </si>
  <si>
    <t>身披重甲的骑士与马匹，大大提升了他们的生存能力</t>
  </si>
  <si>
    <t>烈焰法术的大师，钻研火焰和破坏的法术</t>
  </si>
  <si>
    <t>精灵射手组成了精灵族哨兵的第一梯队，这些勇敢的女战士们个个都是神射手</t>
  </si>
  <si>
    <t>行踪隐秘的猛禽德鲁在月神精灵社会中的主要职责是收集情报和研究</t>
  </si>
  <si>
    <t>精通浸毒武器与死亡暗器的守望者，往往作为黑夜中的警戒</t>
  </si>
  <si>
    <t>闪电海妖可以从天空中召唤海神的雷电，袭击范围性的敌人</t>
  </si>
  <si>
    <t>被激怒的牛头人战士会使用他们巨大的战斧将敌人剁成肉泥</t>
  </si>
  <si>
    <t>使用萨满魔法,从大自然和元素中汲取无穷无尽的力量</t>
  </si>
  <si>
    <t>被敌人的血液染红的毛发，并不能说明血牛的性格，其实它是一个出色的战术家</t>
  </si>
  <si>
    <t>这些强大的战士手持沉重的大刀冲向战场,依靠他们狡猾和残忍的座骑击败敌人</t>
  </si>
  <si>
    <t>游走于黑暗与光明之间的巫毒魔法使用者</t>
  </si>
  <si>
    <t>与死神签订缔约的行者，已经堕落为怨灵的化身，拥有诡异的重生能力</t>
  </si>
  <si>
    <t>巫医大师不仅仅精通化学药品的治疗之术，他们也会使用巫术战斗</t>
  </si>
  <si>
    <t>吸收了冤魂与鲜血的灵魂之狼幻化出了暗影形态，一击致命</t>
  </si>
  <si>
    <t>有着很强的攻击力和毒性，它会在网住敌人后，吸干敌人的血液</t>
  </si>
  <si>
    <t>邪恶的石像鬼是天生的杀戮者,他们拥有坚硬的表皮保护他们免受敌人魔法攻击</t>
  </si>
  <si>
    <t>她们生前是美丽的精灵，堕落为鬼魂后的丑态使她们仇视一切美丽</t>
  </si>
  <si>
    <t>深夜是属于他们的，只有血的味道才会让他们觉得兴奋</t>
  </si>
  <si>
    <t>掌控凋零与寒冰法术的黑暗巫妖，是亡灵国王得力的助手</t>
  </si>
  <si>
    <t>被黑暗力量激活的狂热食尸鬼，会大幅度的提高攻击力与生存能力</t>
  </si>
  <si>
    <t>从黑曜石像中解放出来的怪异生物，他们无视魔法的伤害</t>
  </si>
  <si>
    <t>诅咒与疾病的散布者，通过黑暗的巫术削弱敌方的战斗意志</t>
  </si>
  <si>
    <t>放弃了铠甲的骑士，大大提升了移动性和攻击力</t>
  </si>
  <si>
    <t>装配重甲的狼骑兵，虽然削弱了行动力，但大大增强了生存能力</t>
  </si>
  <si>
    <t>虽然他们数量稀少,但剑圣一直都是兽族部落中的拥有精湛剑术的精英战士</t>
  </si>
  <si>
    <t>数百万年前，岩石之神将山岭之心赋予了上古山林，创造了这些强壮至极的战士</t>
  </si>
  <si>
    <t>精灵族的英勇战士，精于破坏和扭曲魔法能量</t>
  </si>
  <si>
    <t>森林女神的孩子，强大的半神，利用自己强大的自然力量守护着整个上古山林</t>
  </si>
  <si>
    <t>先知并非只会运用土地和天空的力量.他们还拥有预知未来的能力</t>
  </si>
  <si>
    <t>具有人族和蜘蛛的双重基因的变异生物</t>
  </si>
  <si>
    <t>亡灵虫族的统领，地下王国的霸主，攻击防御都异常强大的巨大甲虫</t>
  </si>
  <si>
    <t>CH002</t>
  </si>
  <si>
    <t>CH004</t>
  </si>
  <si>
    <t>CH005</t>
  </si>
  <si>
    <t>CH007</t>
  </si>
  <si>
    <t>CH008</t>
  </si>
  <si>
    <t>CH009</t>
  </si>
  <si>
    <t>CH010</t>
  </si>
  <si>
    <t>CH011</t>
  </si>
  <si>
    <t>CH013</t>
  </si>
  <si>
    <t>CH014</t>
  </si>
  <si>
    <t>CH015</t>
  </si>
  <si>
    <t>CH016</t>
  </si>
  <si>
    <t>CH017</t>
  </si>
  <si>
    <t>CH019</t>
  </si>
  <si>
    <t>CH020</t>
  </si>
  <si>
    <t>CH021</t>
  </si>
  <si>
    <t>CH022</t>
  </si>
  <si>
    <t>CE002</t>
  </si>
  <si>
    <t>CE005</t>
  </si>
  <si>
    <t>CE006</t>
  </si>
  <si>
    <t>CE008</t>
  </si>
  <si>
    <t>CE009</t>
  </si>
  <si>
    <t>CE011</t>
  </si>
  <si>
    <t>CE012</t>
  </si>
  <si>
    <t>CE014</t>
  </si>
  <si>
    <t>CE015</t>
  </si>
  <si>
    <t>CE016</t>
  </si>
  <si>
    <t>CE017</t>
  </si>
  <si>
    <t>CE018</t>
  </si>
  <si>
    <t>CE019</t>
  </si>
  <si>
    <t>CE020</t>
  </si>
  <si>
    <t>CE021</t>
  </si>
  <si>
    <t>CE022</t>
  </si>
  <si>
    <t>CE023</t>
  </si>
  <si>
    <t>CE024</t>
  </si>
  <si>
    <t>CO003</t>
  </si>
  <si>
    <t>CO004</t>
  </si>
  <si>
    <t>CO006</t>
  </si>
  <si>
    <t>CO007</t>
  </si>
  <si>
    <t>CO009</t>
  </si>
  <si>
    <t>CO010</t>
  </si>
  <si>
    <t>CO011</t>
  </si>
  <si>
    <t>CO013</t>
  </si>
  <si>
    <t>CO014</t>
  </si>
  <si>
    <t>CO015</t>
  </si>
  <si>
    <t>CO016</t>
  </si>
  <si>
    <t>CO017</t>
  </si>
  <si>
    <t>CO018</t>
  </si>
  <si>
    <t>CO019</t>
  </si>
  <si>
    <t>CO020</t>
  </si>
  <si>
    <t>CO021</t>
  </si>
  <si>
    <t>CD003</t>
  </si>
  <si>
    <t>CD004</t>
  </si>
  <si>
    <t>CD005</t>
  </si>
  <si>
    <t>CD007</t>
  </si>
  <si>
    <t>CD008</t>
  </si>
  <si>
    <t>CD009</t>
  </si>
  <si>
    <t>CD011</t>
  </si>
  <si>
    <t>CD012</t>
  </si>
  <si>
    <t>CD013</t>
  </si>
  <si>
    <t>CD014</t>
  </si>
  <si>
    <t>CD015</t>
  </si>
  <si>
    <t>CD016</t>
  </si>
  <si>
    <t>CD017</t>
  </si>
  <si>
    <t>CD018</t>
  </si>
  <si>
    <t>CD019</t>
  </si>
  <si>
    <t>CD020</t>
  </si>
  <si>
    <t>CD021</t>
  </si>
  <si>
    <t>CL001</t>
    <phoneticPr fontId="1" type="noConversion"/>
  </si>
  <si>
    <t>CL003</t>
  </si>
  <si>
    <t>CL004</t>
  </si>
  <si>
    <t>CL005</t>
  </si>
  <si>
    <t>CL006</t>
  </si>
  <si>
    <t>技能1</t>
    <phoneticPr fontId="1" type="noConversion"/>
  </si>
  <si>
    <t>技能1类别</t>
    <phoneticPr fontId="1" type="noConversion"/>
  </si>
  <si>
    <t>技能2类别</t>
    <phoneticPr fontId="1" type="noConversion"/>
  </si>
  <si>
    <t>技能3类别</t>
    <phoneticPr fontId="1" type="noConversion"/>
  </si>
  <si>
    <t>强化技能1类别</t>
    <phoneticPr fontId="1" type="noConversion"/>
  </si>
  <si>
    <t>强化技能2类别</t>
    <phoneticPr fontId="1" type="noConversion"/>
  </si>
  <si>
    <t>强化技能3类别</t>
    <phoneticPr fontId="1" type="noConversion"/>
  </si>
  <si>
    <t>Skill1Type</t>
    <phoneticPr fontId="1" type="noConversion"/>
  </si>
  <si>
    <t>Byte</t>
    <phoneticPr fontId="1" type="noConversion"/>
  </si>
  <si>
    <t>Skill2Type</t>
    <phoneticPr fontId="1" type="noConversion"/>
  </si>
  <si>
    <t>Skill3Type</t>
    <phoneticPr fontId="1" type="noConversion"/>
  </si>
  <si>
    <t>StrengthSkill1Type</t>
    <phoneticPr fontId="1" type="noConversion"/>
  </si>
  <si>
    <t>StrengthSkill2Type</t>
    <phoneticPr fontId="1" type="noConversion"/>
  </si>
  <si>
    <t>StrengthSkill3Type</t>
    <phoneticPr fontId="1" type="noConversion"/>
  </si>
  <si>
    <t>表对应编号</t>
    <phoneticPr fontId="1" type="noConversion"/>
  </si>
  <si>
    <t>Achievement</t>
    <phoneticPr fontId="1" type="noConversion"/>
  </si>
  <si>
    <t>Activity</t>
    <phoneticPr fontId="1" type="noConversion"/>
  </si>
  <si>
    <t>Buff</t>
    <phoneticPr fontId="1" type="noConversion"/>
  </si>
  <si>
    <t>CardGroup</t>
    <phoneticPr fontId="1" type="noConversion"/>
  </si>
  <si>
    <t>Drop</t>
    <phoneticPr fontId="1" type="noConversion"/>
  </si>
  <si>
    <t>Event</t>
    <phoneticPr fontId="1" type="noConversion"/>
  </si>
  <si>
    <t>EventGroup</t>
    <phoneticPr fontId="1" type="noConversion"/>
  </si>
  <si>
    <t>ExchangeShop</t>
    <phoneticPr fontId="1" type="noConversion"/>
  </si>
  <si>
    <t>Handbook</t>
    <phoneticPr fontId="1" type="noConversion"/>
  </si>
  <si>
    <t>Hero</t>
    <phoneticPr fontId="1" type="noConversion"/>
  </si>
  <si>
    <t>Initialization</t>
    <phoneticPr fontId="1" type="noConversion"/>
  </si>
  <si>
    <t>Instance</t>
    <phoneticPr fontId="1" type="noConversion"/>
  </si>
  <si>
    <t>InstanceArea</t>
    <phoneticPr fontId="1" type="noConversion"/>
  </si>
  <si>
    <t>ItemCard</t>
    <phoneticPr fontId="1" type="noConversion"/>
  </si>
  <si>
    <t>ItemGem</t>
    <phoneticPr fontId="1" type="noConversion"/>
  </si>
  <si>
    <t>ItemMaterial</t>
    <phoneticPr fontId="1" type="noConversion"/>
  </si>
  <si>
    <t>ItemTotem</t>
    <phoneticPr fontId="1" type="noConversion"/>
  </si>
  <si>
    <t>Passive</t>
    <phoneticPr fontId="1" type="noConversion"/>
  </si>
  <si>
    <t>Quest</t>
    <phoneticPr fontId="1" type="noConversion"/>
  </si>
  <si>
    <t>Skill</t>
    <phoneticPr fontId="1" type="noConversion"/>
  </si>
  <si>
    <t>Tower</t>
    <phoneticPr fontId="1" type="noConversion"/>
  </si>
  <si>
    <t>S_F001_02</t>
  </si>
  <si>
    <t>S_F001_03</t>
  </si>
  <si>
    <t>S_F001_04</t>
  </si>
  <si>
    <t>S_F002_02</t>
  </si>
  <si>
    <t>S_F002_03</t>
  </si>
  <si>
    <t>S_F002_04</t>
  </si>
  <si>
    <t>S_F002_05</t>
  </si>
  <si>
    <t>S_F002_06</t>
  </si>
  <si>
    <t>S_F002_07</t>
  </si>
  <si>
    <t>S_F002_08</t>
  </si>
  <si>
    <t>S_F002_09</t>
  </si>
  <si>
    <t>S_F002_10</t>
  </si>
  <si>
    <t>S_F003_01</t>
  </si>
  <si>
    <t>S_F003_02</t>
  </si>
  <si>
    <t>S_F004_04</t>
  </si>
  <si>
    <t>S_F008_02</t>
  </si>
  <si>
    <t>S_I001_03</t>
  </si>
  <si>
    <t>S_I001_04</t>
  </si>
  <si>
    <t>S_I002_02</t>
  </si>
  <si>
    <t>S_L002_02</t>
  </si>
  <si>
    <t>S_D002_03</t>
  </si>
  <si>
    <t>S_L005_02</t>
  </si>
  <si>
    <t>S_L005_03</t>
  </si>
  <si>
    <t>S_L006_04</t>
  </si>
  <si>
    <t>S_L007_02</t>
  </si>
  <si>
    <t>S_L007_03</t>
  </si>
  <si>
    <t>S_L007_04</t>
  </si>
  <si>
    <t>S_L008_02</t>
  </si>
  <si>
    <t>S_L008_03</t>
  </si>
  <si>
    <t>S_L008_04</t>
  </si>
  <si>
    <t>S_P001_02</t>
  </si>
  <si>
    <t>S_P001_03</t>
  </si>
  <si>
    <t>P_P002_02</t>
  </si>
  <si>
    <t>P_P002_03</t>
  </si>
  <si>
    <t>P_P002_04</t>
  </si>
  <si>
    <t>P_P003_02</t>
  </si>
  <si>
    <t>P_P003_04</t>
  </si>
  <si>
    <t>P_P016_04</t>
  </si>
  <si>
    <t>P_P017_03</t>
  </si>
  <si>
    <t>P_P017_09</t>
  </si>
  <si>
    <t>P_P017_10</t>
  </si>
  <si>
    <t>P_P018_01</t>
  </si>
  <si>
    <t>P_P018_02</t>
  </si>
  <si>
    <t>P_P018_03</t>
  </si>
  <si>
    <t>P_P018_04</t>
  </si>
  <si>
    <t>P_P018_05</t>
  </si>
  <si>
    <t>P_P018_06</t>
  </si>
  <si>
    <t>P_P018_07</t>
  </si>
  <si>
    <t>P_P018_08</t>
  </si>
  <si>
    <t>P_P018_09</t>
  </si>
  <si>
    <t>P_P018_10</t>
  </si>
  <si>
    <t>P_C001_01</t>
  </si>
  <si>
    <t>P_C002_01</t>
  </si>
  <si>
    <t>P_C003_01</t>
  </si>
  <si>
    <t>P_C004_01</t>
  </si>
  <si>
    <t>P_C005_01</t>
  </si>
  <si>
    <t>攻击类型</t>
    <phoneticPr fontId="1" type="noConversion"/>
  </si>
  <si>
    <t>物理技能效果</t>
    <phoneticPr fontId="1" type="noConversion"/>
  </si>
  <si>
    <t>近程（1）</t>
    <phoneticPr fontId="1" type="noConversion"/>
  </si>
  <si>
    <t>远程（2）</t>
    <phoneticPr fontId="1" type="noConversion"/>
  </si>
  <si>
    <t>野兽（3）</t>
    <phoneticPr fontId="1" type="noConversion"/>
  </si>
  <si>
    <t>数量1</t>
    <phoneticPr fontId="1" type="noConversion"/>
  </si>
  <si>
    <t>数量2</t>
    <phoneticPr fontId="1" type="noConversion"/>
  </si>
  <si>
    <t>数量3</t>
    <phoneticPr fontId="1" type="noConversion"/>
  </si>
  <si>
    <t>卡牌复活后的等待回合，默认为与卡牌等待回合一致</t>
    <phoneticPr fontId="1" type="noConversion"/>
  </si>
  <si>
    <t>2（精灵）</t>
    <phoneticPr fontId="1" type="noConversion"/>
  </si>
  <si>
    <t>3（兽族）</t>
    <phoneticPr fontId="1" type="noConversion"/>
  </si>
  <si>
    <t>StrengthItem1</t>
    <phoneticPr fontId="1" type="noConversion"/>
  </si>
  <si>
    <t>StrengthItem3</t>
    <phoneticPr fontId="1" type="noConversion"/>
  </si>
  <si>
    <t>StrengthItem2</t>
    <phoneticPr fontId="1" type="noConversion"/>
  </si>
  <si>
    <t>Count1</t>
    <phoneticPr fontId="1" type="noConversion"/>
  </si>
  <si>
    <t>Count2</t>
    <phoneticPr fontId="1" type="noConversion"/>
  </si>
  <si>
    <t>Count3</t>
    <phoneticPr fontId="1" type="noConversion"/>
  </si>
  <si>
    <t>技能1名称</t>
    <phoneticPr fontId="1" type="noConversion"/>
  </si>
  <si>
    <t>技能2名称</t>
    <phoneticPr fontId="1" type="noConversion"/>
  </si>
  <si>
    <t>技能3名称</t>
    <phoneticPr fontId="1" type="noConversion"/>
  </si>
  <si>
    <t>强化技能3名称</t>
    <phoneticPr fontId="1" type="noConversion"/>
  </si>
  <si>
    <t>强化技能2名称</t>
    <phoneticPr fontId="1" type="noConversion"/>
  </si>
  <si>
    <t>强化技能1名称</t>
    <phoneticPr fontId="1" type="noConversion"/>
  </si>
  <si>
    <t>P_P009_02</t>
  </si>
  <si>
    <t>CH018</t>
  </si>
  <si>
    <t>CD023</t>
  </si>
  <si>
    <t>CH023</t>
  </si>
  <si>
    <t>CH024</t>
  </si>
  <si>
    <t>CO022</t>
  </si>
  <si>
    <t>CO023</t>
  </si>
  <si>
    <t>CO024</t>
  </si>
  <si>
    <t>CO025</t>
  </si>
  <si>
    <t>CO026</t>
  </si>
  <si>
    <t>CO027</t>
  </si>
  <si>
    <t>CH030</t>
  </si>
  <si>
    <t>CO030</t>
  </si>
  <si>
    <t>强化道具材料2</t>
    <phoneticPr fontId="1" type="noConversion"/>
  </si>
  <si>
    <t>强化卡牌材料</t>
    <phoneticPr fontId="1" type="noConversion"/>
  </si>
  <si>
    <t>强化道具材料1</t>
    <phoneticPr fontId="1" type="noConversion"/>
  </si>
  <si>
    <t>id</t>
  </si>
  <si>
    <t>name</t>
  </si>
  <si>
    <t>desc</t>
  </si>
  <si>
    <t>CommonImage</t>
  </si>
  <si>
    <t>CommonCard</t>
  </si>
  <si>
    <t>CommonHead</t>
  </si>
  <si>
    <t>StrengthImage1</t>
  </si>
  <si>
    <t>StrengthHead1</t>
  </si>
  <si>
    <t>StrengthImage3</t>
  </si>
  <si>
    <t>StrengthCard3</t>
  </si>
  <si>
    <t>StrengthHead3</t>
  </si>
  <si>
    <t>Int</t>
  </si>
  <si>
    <t>StrengthCard1</t>
    <phoneticPr fontId="1" type="noConversion"/>
  </si>
  <si>
    <t>heroCard_role_CH003</t>
  </si>
  <si>
    <t>heroCard_role_CH006</t>
  </si>
  <si>
    <t>heroCard_role_CH001</t>
  </si>
  <si>
    <t>heroCard_role_CH005</t>
  </si>
  <si>
    <t>heroCard_role_CH002</t>
  </si>
  <si>
    <t>heroCard_role_CH016</t>
  </si>
  <si>
    <t>heroCard_role_CE003</t>
  </si>
  <si>
    <t>heroCard_role_CE020</t>
  </si>
  <si>
    <t>heroCard_role_CE015</t>
  </si>
  <si>
    <t>heroCard_role_CE011</t>
  </si>
  <si>
    <t>heroCard_role_CE005</t>
  </si>
  <si>
    <t>heroCard_role_CE018</t>
  </si>
  <si>
    <t>heroCard_role_CE013</t>
  </si>
  <si>
    <t>heroCard_role_CE012</t>
  </si>
  <si>
    <t>heroCard_role_CO007</t>
  </si>
  <si>
    <t>heroCard_role_CO010</t>
  </si>
  <si>
    <t>heroCard_role_CO016</t>
  </si>
  <si>
    <t>heroCard_role_CO004</t>
  </si>
  <si>
    <t>heroCard_role_CD010</t>
  </si>
  <si>
    <t>heroCard_role_CE010</t>
  </si>
  <si>
    <t>星级</t>
    <phoneticPr fontId="1" type="noConversion"/>
  </si>
  <si>
    <t>生命</t>
    <phoneticPr fontId="1" type="noConversion"/>
  </si>
  <si>
    <t>攻击</t>
    <phoneticPr fontId="1" type="noConversion"/>
  </si>
  <si>
    <t>技能个数</t>
    <phoneticPr fontId="1" type="noConversion"/>
  </si>
  <si>
    <t>升级生命成长</t>
    <phoneticPr fontId="1" type="noConversion"/>
  </si>
  <si>
    <t>升级攻击成长</t>
    <phoneticPr fontId="1" type="noConversion"/>
  </si>
  <si>
    <t>进阶攻击成长</t>
    <phoneticPr fontId="1" type="noConversion"/>
  </si>
  <si>
    <t>进阶生命成长</t>
    <phoneticPr fontId="1" type="noConversion"/>
  </si>
  <si>
    <t>升级生命统计</t>
    <phoneticPr fontId="1" type="noConversion"/>
  </si>
  <si>
    <t>升级攻击统计</t>
    <phoneticPr fontId="1" type="noConversion"/>
  </si>
  <si>
    <t>进阶生命比例</t>
    <phoneticPr fontId="1" type="noConversion"/>
  </si>
  <si>
    <t>进阶攻击比例</t>
    <phoneticPr fontId="1" type="noConversion"/>
  </si>
  <si>
    <t>CH001</t>
  </si>
  <si>
    <t>人类步兵</t>
  </si>
  <si>
    <t>CH003</t>
  </si>
  <si>
    <t>矮人火枪手</t>
  </si>
  <si>
    <t>光明女巫</t>
  </si>
  <si>
    <t>CH006</t>
  </si>
  <si>
    <t>矮人狙击手</t>
  </si>
  <si>
    <t>人类牧师</t>
  </si>
  <si>
    <t>CH012</t>
  </si>
  <si>
    <t>圣骑士</t>
  </si>
  <si>
    <t>蓝袍大法师</t>
  </si>
  <si>
    <t>攻城坦克</t>
  </si>
  <si>
    <t>CE001</t>
  </si>
  <si>
    <t>CE003</t>
  </si>
  <si>
    <t>猎豹德鲁伊</t>
  </si>
  <si>
    <t>CE004</t>
  </si>
  <si>
    <t>精灵射手</t>
  </si>
  <si>
    <t>猛禽德鲁伊</t>
  </si>
  <si>
    <t>CE007</t>
  </si>
  <si>
    <t>CE010</t>
  </si>
  <si>
    <t>精灵女祭司</t>
  </si>
  <si>
    <t>CE013</t>
  </si>
  <si>
    <t>利爪德鲁伊</t>
  </si>
  <si>
    <t>CO001</t>
  </si>
  <si>
    <t>CO002</t>
  </si>
  <si>
    <t>CO005</t>
  </si>
  <si>
    <t>CO008</t>
  </si>
  <si>
    <t>CO012</t>
  </si>
  <si>
    <t>巫毒暗影猎手</t>
  </si>
  <si>
    <t>CD001</t>
  </si>
  <si>
    <t>CD002</t>
  </si>
  <si>
    <t>CD006</t>
  </si>
  <si>
    <t>CD010</t>
  </si>
  <si>
    <t>黑暗巫妖</t>
  </si>
  <si>
    <t>死亡骑士</t>
  </si>
  <si>
    <t>骸骨冰龙</t>
  </si>
  <si>
    <t>CL001</t>
  </si>
  <si>
    <t>火龙之王：凯尔特红龙</t>
  </si>
  <si>
    <t>CD022</t>
  </si>
  <si>
    <t>火元素</t>
  </si>
  <si>
    <t>亡灵巫师</t>
  </si>
  <si>
    <t>CH025</t>
  </si>
  <si>
    <t>CD024</t>
  </si>
  <si>
    <t>双足飞龙骑士</t>
  </si>
  <si>
    <t>CE025</t>
  </si>
  <si>
    <t>CE026</t>
  </si>
  <si>
    <t>CE027</t>
  </si>
  <si>
    <t>CE028</t>
  </si>
  <si>
    <t>CE029</t>
  </si>
  <si>
    <t>CD031</t>
  </si>
  <si>
    <t>CH026</t>
  </si>
  <si>
    <t>CH027</t>
  </si>
  <si>
    <t>神圣牧师</t>
  </si>
  <si>
    <t>CH028</t>
  </si>
  <si>
    <t>CD025</t>
  </si>
  <si>
    <t>血墓亡灵巫师</t>
  </si>
  <si>
    <t>CD026</t>
  </si>
  <si>
    <t>地狱火</t>
  </si>
  <si>
    <t>CD027</t>
  </si>
  <si>
    <t>CH029</t>
  </si>
  <si>
    <t>CH031</t>
  </si>
  <si>
    <t>防护圣骑士</t>
  </si>
  <si>
    <t>CE030</t>
  </si>
  <si>
    <t>CE031</t>
  </si>
  <si>
    <t>CO029</t>
  </si>
  <si>
    <t>CO031</t>
  </si>
  <si>
    <t>CD028</t>
  </si>
  <si>
    <t>CD029</t>
  </si>
  <si>
    <t>地穴领主</t>
  </si>
  <si>
    <t>CD030</t>
  </si>
  <si>
    <t>邪恶死骑</t>
  </si>
  <si>
    <t>CL002</t>
  </si>
  <si>
    <t>编号</t>
    <phoneticPr fontId="1" type="noConversion"/>
  </si>
  <si>
    <t>名称</t>
    <phoneticPr fontId="1" type="noConversion"/>
  </si>
  <si>
    <t>星级</t>
    <phoneticPr fontId="1" type="noConversion"/>
  </si>
  <si>
    <t>技能1</t>
    <phoneticPr fontId="1" type="noConversion"/>
  </si>
  <si>
    <t>技能2</t>
    <phoneticPr fontId="1" type="noConversion"/>
  </si>
  <si>
    <t>技能3</t>
    <phoneticPr fontId="1" type="noConversion"/>
  </si>
  <si>
    <t>进阶1</t>
    <phoneticPr fontId="1" type="noConversion"/>
  </si>
  <si>
    <t>进阶2</t>
    <phoneticPr fontId="1" type="noConversion"/>
  </si>
  <si>
    <t>进阶3</t>
    <phoneticPr fontId="1" type="noConversion"/>
  </si>
  <si>
    <t>格挡</t>
  </si>
  <si>
    <t>治疗术</t>
  </si>
  <si>
    <t>英雄守护</t>
  </si>
  <si>
    <t>反击</t>
  </si>
  <si>
    <t>火焰之雨</t>
  </si>
  <si>
    <t>愈合祷言</t>
  </si>
  <si>
    <t>冰弹</t>
  </si>
  <si>
    <t>火球术</t>
  </si>
  <si>
    <t>落雷</t>
  </si>
  <si>
    <t>闪避</t>
  </si>
  <si>
    <t>自然之握</t>
  </si>
  <si>
    <t>激怒</t>
  </si>
  <si>
    <t>生命汲取</t>
  </si>
  <si>
    <t>先祖之魂</t>
  </si>
  <si>
    <t>燃烧</t>
  </si>
  <si>
    <t>雷霆澎湃</t>
  </si>
  <si>
    <t>吸血</t>
  </si>
  <si>
    <t>痛苦嚎叫</t>
  </si>
  <si>
    <t>死亡凋零</t>
  </si>
  <si>
    <t>污染之源</t>
  </si>
  <si>
    <t>异端裁决</t>
  </si>
  <si>
    <t>献祭</t>
  </si>
  <si>
    <t>横扫</t>
  </si>
  <si>
    <t>能量铠甲</t>
  </si>
  <si>
    <t>宁静光环</t>
  </si>
  <si>
    <t>雷霆之怒</t>
  </si>
  <si>
    <t>重生</t>
  </si>
  <si>
    <t>烈焰风暴</t>
  </si>
  <si>
    <t>灰烬风暴</t>
  </si>
  <si>
    <t>自爆</t>
  </si>
  <si>
    <t>耐久光环</t>
  </si>
  <si>
    <t>元素免疫</t>
  </si>
  <si>
    <t>辉煌光环</t>
  </si>
  <si>
    <t>割裂</t>
  </si>
  <si>
    <t>盾刺</t>
  </si>
  <si>
    <t>暴风雪</t>
  </si>
  <si>
    <t>专注光环</t>
  </si>
  <si>
    <t>强击光环</t>
  </si>
  <si>
    <t>能量护盾</t>
  </si>
  <si>
    <t>命令光环</t>
  </si>
  <si>
    <t>竭心光环</t>
  </si>
  <si>
    <t>邪恶光环</t>
  </si>
  <si>
    <t>死亡诅咒</t>
  </si>
  <si>
    <t>剧毒领域</t>
  </si>
  <si>
    <t>狂热</t>
  </si>
  <si>
    <t>吞噬</t>
  </si>
  <si>
    <t>技能等级</t>
    <phoneticPr fontId="1" type="noConversion"/>
  </si>
  <si>
    <t>重盾步兵</t>
  </si>
  <si>
    <t>铁甲重骑</t>
  </si>
  <si>
    <t>侏儒迫击炮</t>
  </si>
  <si>
    <t>烈焰魔法师</t>
  </si>
  <si>
    <t>蛇发女战士</t>
  </si>
  <si>
    <t>牛头萨满</t>
  </si>
  <si>
    <t>重甲兽人</t>
  </si>
  <si>
    <t>血牛行者</t>
  </si>
  <si>
    <t>重甲狼骑</t>
  </si>
  <si>
    <t>CO032</t>
  </si>
  <si>
    <t>白牛行者</t>
  </si>
  <si>
    <t>狙击</t>
  </si>
  <si>
    <t>战神祝福</t>
  </si>
  <si>
    <t>火球连射</t>
  </si>
  <si>
    <t>连环雷击</t>
  </si>
  <si>
    <t>降临祝福</t>
  </si>
  <si>
    <t>连环毒击</t>
  </si>
  <si>
    <t>自愈</t>
  </si>
  <si>
    <t>冰弹连射</t>
  </si>
  <si>
    <t>梦魇突袭</t>
  </si>
  <si>
    <t>全体点燃</t>
  </si>
  <si>
    <t>束缚</t>
  </si>
  <si>
    <t>毒击</t>
  </si>
  <si>
    <t>缴械</t>
  </si>
  <si>
    <t>多重狙击</t>
  </si>
  <si>
    <t>暴击</t>
  </si>
  <si>
    <t>群体治疗</t>
  </si>
  <si>
    <t>狂暴</t>
  </si>
  <si>
    <t>群体点燃</t>
  </si>
  <si>
    <t>救赎</t>
  </si>
  <si>
    <t>操纵死尸</t>
  </si>
  <si>
    <t>装配着重型盾牌的步兵可以有效的瓦解敌人的攻势</t>
  </si>
  <si>
    <t>剑齿虎德鲁伊</t>
    <phoneticPr fontId="1" type="noConversion"/>
  </si>
  <si>
    <t/>
  </si>
  <si>
    <t>P_P009_03</t>
  </si>
  <si>
    <t>S_P004_02</t>
  </si>
  <si>
    <t>S_C010_03</t>
  </si>
  <si>
    <t>S_P003_02</t>
  </si>
  <si>
    <t>S_P004_03</t>
  </si>
  <si>
    <t>P_P010_03</t>
  </si>
  <si>
    <t>S_C013_05</t>
  </si>
  <si>
    <t>P_C021_01</t>
  </si>
  <si>
    <t>P_P008_03</t>
  </si>
  <si>
    <t>P_P008_02</t>
  </si>
  <si>
    <t>P_P012_03</t>
  </si>
  <si>
    <t>S_L001_04</t>
  </si>
  <si>
    <t>S_D005_03</t>
  </si>
  <si>
    <t>S_P003_03</t>
  </si>
  <si>
    <t>P_P014_03</t>
  </si>
  <si>
    <t>S_C013_04</t>
  </si>
  <si>
    <t>P_P007_02</t>
  </si>
  <si>
    <t>S_C009_03</t>
  </si>
  <si>
    <t>S_C005_01</t>
  </si>
  <si>
    <t>S_P002_03</t>
  </si>
  <si>
    <t>S_C004_01</t>
  </si>
  <si>
    <t>S_L001_03</t>
  </si>
  <si>
    <t>S_C006_01</t>
  </si>
  <si>
    <t>S_C013_02</t>
  </si>
  <si>
    <t>S_P004_04</t>
  </si>
  <si>
    <t>S_D006_01</t>
  </si>
  <si>
    <t>S_C007_01</t>
  </si>
  <si>
    <t>cd</t>
  </si>
  <si>
    <t>Byte</t>
  </si>
  <si>
    <t>heroCard_role_CH012</t>
  </si>
  <si>
    <t>heroCard_role_CH021</t>
  </si>
  <si>
    <t>heroCard_role_CE004</t>
  </si>
  <si>
    <t>heroCard_role_CE019</t>
  </si>
  <si>
    <t>heroCard_role_CO009</t>
  </si>
  <si>
    <t>heroCard_role_CO013</t>
  </si>
  <si>
    <t>heroCard_role_CO019</t>
  </si>
  <si>
    <t>heroCard_role_CD002</t>
  </si>
  <si>
    <t>heroCard_role_CD003</t>
  </si>
  <si>
    <t>heroCard_role_CD004</t>
  </si>
  <si>
    <t>heroCard_role_CD005</t>
  </si>
  <si>
    <t>heroCard_role_CD008</t>
  </si>
  <si>
    <t>heroCard_role_CD009</t>
  </si>
  <si>
    <t>heroCard_role_CD015</t>
  </si>
  <si>
    <t>heroCard_role_CD017</t>
  </si>
  <si>
    <t>heroCard_role_CD018</t>
  </si>
  <si>
    <t>heroCard_role_CD020</t>
  </si>
  <si>
    <t>heroCard_role_CO032</t>
  </si>
  <si>
    <t>AttackType</t>
  </si>
  <si>
    <t>格挡2</t>
  </si>
  <si>
    <t>闪避3</t>
  </si>
  <si>
    <t>狙击2</t>
  </si>
  <si>
    <t>战神祝福2</t>
  </si>
  <si>
    <t>反击3</t>
  </si>
  <si>
    <t>自愈3</t>
  </si>
  <si>
    <t>火球术2</t>
  </si>
  <si>
    <t>降临祝福2</t>
  </si>
  <si>
    <t>战神祝福3</t>
  </si>
  <si>
    <t>英雄守护2</t>
  </si>
  <si>
    <t>冰弹3</t>
  </si>
  <si>
    <t>格挡3</t>
  </si>
  <si>
    <t>治疗术2</t>
  </si>
  <si>
    <t>愈合祷言3</t>
  </si>
  <si>
    <t>辉煌光环3</t>
  </si>
  <si>
    <t>英雄守护4</t>
  </si>
  <si>
    <t>火球连射3</t>
  </si>
  <si>
    <t>灰烬风暴4</t>
  </si>
  <si>
    <t>狙击3</t>
  </si>
  <si>
    <t>愈合祷言4</t>
  </si>
  <si>
    <t>冰弹连射2</t>
  </si>
  <si>
    <t>自愈4</t>
  </si>
  <si>
    <t>冰弹4</t>
  </si>
  <si>
    <t>自爆2</t>
  </si>
  <si>
    <t>治疗术3</t>
  </si>
  <si>
    <t>自愈2</t>
  </si>
  <si>
    <t>闪避2</t>
  </si>
  <si>
    <t>战神祝福4</t>
  </si>
  <si>
    <t>强击光环3</t>
  </si>
  <si>
    <t>落雷4</t>
  </si>
  <si>
    <t>愈合祷言2</t>
  </si>
  <si>
    <t>群体治疗4</t>
  </si>
  <si>
    <t>火球连射2</t>
  </si>
  <si>
    <t>生命汲取3</t>
  </si>
  <si>
    <t>闪避4</t>
  </si>
  <si>
    <t>格挡4</t>
  </si>
  <si>
    <t>连环雷击2</t>
  </si>
  <si>
    <t>降临祝福3</t>
  </si>
  <si>
    <t>命令光环3</t>
  </si>
  <si>
    <t>重生4</t>
  </si>
  <si>
    <t>火球术3</t>
  </si>
  <si>
    <t>梦魇突袭3</t>
  </si>
  <si>
    <t>竭心光环3</t>
  </si>
  <si>
    <t>邪恶光环4</t>
  </si>
  <si>
    <t>连环毒击3</t>
  </si>
  <si>
    <t>火球术4</t>
  </si>
  <si>
    <t>多重狙击3</t>
  </si>
  <si>
    <t>落雷3</t>
  </si>
  <si>
    <t>重生2</t>
  </si>
  <si>
    <t>被月神精灵族社会排斥的黑暗战士，他们在很久以前就和黑暗力量立下契约</t>
    <phoneticPr fontId="1" type="noConversion"/>
  </si>
  <si>
    <t>长满尖刺的厚重外壳，强大的再生能力，使得他们的生存能力异常强大</t>
    <phoneticPr fontId="1" type="noConversion"/>
  </si>
  <si>
    <t>在战场上使用凄历哀号产生的力量攻击敌人，灵魂的实质使他们无视元素魔法的伤害</t>
    <phoneticPr fontId="1" type="noConversion"/>
  </si>
  <si>
    <t>来自地狱的怒吼，火焰与灾难的支配者，只能期望永远不会遇见它</t>
    <phoneticPr fontId="1" type="noConversion"/>
  </si>
  <si>
    <t>String</t>
    <phoneticPr fontId="1" type="noConversion"/>
  </si>
  <si>
    <t>Race</t>
    <phoneticPr fontId="1" type="noConversion"/>
  </si>
  <si>
    <t>Drop</t>
    <phoneticPr fontId="1" type="noConversion"/>
  </si>
  <si>
    <t>Int</t>
    <phoneticPr fontId="1" type="noConversion"/>
  </si>
  <si>
    <t>heroCard_body_CH001</t>
  </si>
  <si>
    <t>heroCard_head_CH001</t>
  </si>
  <si>
    <t>heroCard_body_CH002</t>
  </si>
  <si>
    <t>heroCard_head_CH002</t>
  </si>
  <si>
    <t>heroCard_body_CH003</t>
  </si>
  <si>
    <t>heroCard_head_CH003</t>
  </si>
  <si>
    <t>heroCard_body_CH005</t>
  </si>
  <si>
    <t>heroCard_head_CH005</t>
  </si>
  <si>
    <t>heroCard_body_CH006</t>
  </si>
  <si>
    <t>heroCard_head_CH006</t>
  </si>
  <si>
    <t>heroCard_body_CH012</t>
  </si>
  <si>
    <t>heroCard_head_CH012</t>
  </si>
  <si>
    <t>heroCard_body_CH016</t>
  </si>
  <si>
    <t>heroCard_head_CH016</t>
  </si>
  <si>
    <t>heroCard_role_CE002</t>
  </si>
  <si>
    <t>heroCard_body_CE002</t>
  </si>
  <si>
    <t>heroCard_head_CE002</t>
  </si>
  <si>
    <t>heroCard_body_CE003</t>
  </si>
  <si>
    <t>heroCard_head_CE003</t>
  </si>
  <si>
    <t>heroCard_body_CE004</t>
  </si>
  <si>
    <t>heroCard_head_CE004</t>
  </si>
  <si>
    <t>heroCard_body_CE005</t>
  </si>
  <si>
    <t>heroCard_head_CE005</t>
  </si>
  <si>
    <t>heroCard_body_CE011</t>
  </si>
  <si>
    <t>heroCard_head_CE011</t>
  </si>
  <si>
    <t>heroCard_body_CE012</t>
  </si>
  <si>
    <t>heroCard_head_CE012</t>
  </si>
  <si>
    <t>heroCard_body_CE013</t>
  </si>
  <si>
    <t>heroCard_head_CE013</t>
  </si>
  <si>
    <t>heroCard_body_CE015</t>
  </si>
  <si>
    <t>heroCard_head_CE015</t>
  </si>
  <si>
    <t>heroCard_body_CE018</t>
  </si>
  <si>
    <t>heroCard_head_CE018</t>
  </si>
  <si>
    <t>heroCard_body_CE020</t>
  </si>
  <si>
    <t>heroCard_head_CE020</t>
  </si>
  <si>
    <t>heroCard_body_CO002</t>
  </si>
  <si>
    <t>heroCard_head_CO002</t>
  </si>
  <si>
    <t>heroCard_body_CO004</t>
  </si>
  <si>
    <t>heroCard_head_CO004</t>
  </si>
  <si>
    <t>heroCard_body_CO006</t>
  </si>
  <si>
    <t>heroCard_head_CO006</t>
  </si>
  <si>
    <t>heroCard_body_CO007</t>
  </si>
  <si>
    <t>heroCard_head_CO007</t>
  </si>
  <si>
    <t>heroCard_body_CO008</t>
  </si>
  <si>
    <t>heroCard_head_CO008</t>
  </si>
  <si>
    <t>heroCard_body_CO009</t>
  </si>
  <si>
    <t>heroCard_head_CO009</t>
  </si>
  <si>
    <t>heroCard_head_CO010</t>
  </si>
  <si>
    <t>heroCard_body_CO013</t>
  </si>
  <si>
    <t>heroCard_head_CO013</t>
  </si>
  <si>
    <t>heroCard_body_CO016</t>
  </si>
  <si>
    <t>heroCard_head_CO016</t>
  </si>
  <si>
    <t>heroCard_head_CD002</t>
  </si>
  <si>
    <t>heroCard_head_CD009</t>
  </si>
  <si>
    <t>heroCard_body_CD010</t>
  </si>
  <si>
    <t>heroCard_head_CD010</t>
  </si>
  <si>
    <t>heroCard_body_CD017</t>
  </si>
  <si>
    <t>heroCard_head_CD017</t>
  </si>
  <si>
    <t>heroCard_body_CO032</t>
  </si>
  <si>
    <t>heroCard_head_CO032</t>
  </si>
  <si>
    <t>skillName1</t>
  </si>
  <si>
    <t>SkillName2</t>
  </si>
  <si>
    <t>SkillName3</t>
  </si>
  <si>
    <t>body</t>
    <phoneticPr fontId="1" type="noConversion"/>
  </si>
  <si>
    <t>CD002</t>
    <phoneticPr fontId="1" type="noConversion"/>
  </si>
  <si>
    <t>CD009</t>
    <phoneticPr fontId="1" type="noConversion"/>
  </si>
  <si>
    <t>CD010</t>
    <phoneticPr fontId="1" type="noConversion"/>
  </si>
  <si>
    <t>CD017</t>
    <phoneticPr fontId="1" type="noConversion"/>
  </si>
  <si>
    <t>CE002</t>
    <phoneticPr fontId="1" type="noConversion"/>
  </si>
  <si>
    <t>CE003</t>
    <phoneticPr fontId="1" type="noConversion"/>
  </si>
  <si>
    <t>CE004</t>
    <phoneticPr fontId="1" type="noConversion"/>
  </si>
  <si>
    <t>CE005</t>
    <phoneticPr fontId="1" type="noConversion"/>
  </si>
  <si>
    <t>CE007</t>
    <phoneticPr fontId="1" type="noConversion"/>
  </si>
  <si>
    <t>CE011</t>
    <phoneticPr fontId="1" type="noConversion"/>
  </si>
  <si>
    <t>CE012</t>
    <phoneticPr fontId="1" type="noConversion"/>
  </si>
  <si>
    <t>CE013</t>
    <phoneticPr fontId="1" type="noConversion"/>
  </si>
  <si>
    <t>CE015</t>
    <phoneticPr fontId="1" type="noConversion"/>
  </si>
  <si>
    <t>CE018</t>
    <phoneticPr fontId="1" type="noConversion"/>
  </si>
  <si>
    <t>CE020</t>
    <phoneticPr fontId="1" type="noConversion"/>
  </si>
  <si>
    <t>CH001</t>
    <phoneticPr fontId="1" type="noConversion"/>
  </si>
  <si>
    <t>CH002</t>
    <phoneticPr fontId="1" type="noConversion"/>
  </si>
  <si>
    <t>CH003</t>
    <phoneticPr fontId="1" type="noConversion"/>
  </si>
  <si>
    <t>CH005</t>
    <phoneticPr fontId="1" type="noConversion"/>
  </si>
  <si>
    <t>CH006</t>
    <phoneticPr fontId="1" type="noConversion"/>
  </si>
  <si>
    <t>CH012</t>
    <phoneticPr fontId="1" type="noConversion"/>
  </si>
  <si>
    <t>CH016</t>
    <phoneticPr fontId="1" type="noConversion"/>
  </si>
  <si>
    <t>CO002</t>
    <phoneticPr fontId="1" type="noConversion"/>
  </si>
  <si>
    <t>CO004</t>
    <phoneticPr fontId="1" type="noConversion"/>
  </si>
  <si>
    <t>CO006</t>
    <phoneticPr fontId="1" type="noConversion"/>
  </si>
  <si>
    <t>CO007</t>
    <phoneticPr fontId="1" type="noConversion"/>
  </si>
  <si>
    <t>CO008</t>
    <phoneticPr fontId="1" type="noConversion"/>
  </si>
  <si>
    <t>CO009</t>
    <phoneticPr fontId="1" type="noConversion"/>
  </si>
  <si>
    <t>CO010</t>
    <phoneticPr fontId="1" type="noConversion"/>
  </si>
  <si>
    <t>CO013</t>
    <phoneticPr fontId="1" type="noConversion"/>
  </si>
  <si>
    <t>CO016</t>
    <phoneticPr fontId="1" type="noConversion"/>
  </si>
  <si>
    <t>CO032</t>
    <phoneticPr fontId="1" type="noConversion"/>
  </si>
  <si>
    <t>head</t>
    <phoneticPr fontId="1" type="noConversion"/>
  </si>
  <si>
    <t>role</t>
    <phoneticPr fontId="1" type="noConversion"/>
  </si>
  <si>
    <t>CD002</t>
    <phoneticPr fontId="1" type="noConversion"/>
  </si>
  <si>
    <t>CD003</t>
    <phoneticPr fontId="1" type="noConversion"/>
  </si>
  <si>
    <t>CD004</t>
    <phoneticPr fontId="1" type="noConversion"/>
  </si>
  <si>
    <t>CD005</t>
    <phoneticPr fontId="1" type="noConversion"/>
  </si>
  <si>
    <t>CD008</t>
    <phoneticPr fontId="1" type="noConversion"/>
  </si>
  <si>
    <t>CD009</t>
    <phoneticPr fontId="1" type="noConversion"/>
  </si>
  <si>
    <t>CD010</t>
    <phoneticPr fontId="1" type="noConversion"/>
  </si>
  <si>
    <t>CD015</t>
    <phoneticPr fontId="1" type="noConversion"/>
  </si>
  <si>
    <t>CD017</t>
    <phoneticPr fontId="1" type="noConversion"/>
  </si>
  <si>
    <t>CD018</t>
    <phoneticPr fontId="1" type="noConversion"/>
  </si>
  <si>
    <t>CD020</t>
    <phoneticPr fontId="1" type="noConversion"/>
  </si>
  <si>
    <t>CE002</t>
    <phoneticPr fontId="1" type="noConversion"/>
  </si>
  <si>
    <t>CE007</t>
    <phoneticPr fontId="1" type="noConversion"/>
  </si>
  <si>
    <t>CE010</t>
    <phoneticPr fontId="1" type="noConversion"/>
  </si>
  <si>
    <t>CE011</t>
    <phoneticPr fontId="1" type="noConversion"/>
  </si>
  <si>
    <t>CE012</t>
    <phoneticPr fontId="1" type="noConversion"/>
  </si>
  <si>
    <t>CE015</t>
    <phoneticPr fontId="1" type="noConversion"/>
  </si>
  <si>
    <t>CE018</t>
    <phoneticPr fontId="1" type="noConversion"/>
  </si>
  <si>
    <t>CE019</t>
    <phoneticPr fontId="1" type="noConversion"/>
  </si>
  <si>
    <t>CE020</t>
    <phoneticPr fontId="1" type="noConversion"/>
  </si>
  <si>
    <t>CH002</t>
    <phoneticPr fontId="1" type="noConversion"/>
  </si>
  <si>
    <t>CH003</t>
    <phoneticPr fontId="1" type="noConversion"/>
  </si>
  <si>
    <t>CH005</t>
    <phoneticPr fontId="1" type="noConversion"/>
  </si>
  <si>
    <t>CH021</t>
    <phoneticPr fontId="1" type="noConversion"/>
  </si>
  <si>
    <t>CO002</t>
    <phoneticPr fontId="1" type="noConversion"/>
  </si>
  <si>
    <t>CO004</t>
    <phoneticPr fontId="1" type="noConversion"/>
  </si>
  <si>
    <t>CO005</t>
    <phoneticPr fontId="1" type="noConversion"/>
  </si>
  <si>
    <t>CO007</t>
    <phoneticPr fontId="1" type="noConversion"/>
  </si>
  <si>
    <t>CO008</t>
    <phoneticPr fontId="1" type="noConversion"/>
  </si>
  <si>
    <t>CO009</t>
    <phoneticPr fontId="1" type="noConversion"/>
  </si>
  <si>
    <t>CO011</t>
    <phoneticPr fontId="1" type="noConversion"/>
  </si>
  <si>
    <t>CO013</t>
    <phoneticPr fontId="1" type="noConversion"/>
  </si>
  <si>
    <t>CO019</t>
    <phoneticPr fontId="1" type="noConversion"/>
  </si>
  <si>
    <t>CO032</t>
    <phoneticPr fontId="1" type="noConversion"/>
  </si>
  <si>
    <t>CH001</t>
    <phoneticPr fontId="1" type="noConversion"/>
  </si>
  <si>
    <t>heroCard_head_CH007</t>
  </si>
  <si>
    <t>heroCard_head_CH004</t>
  </si>
  <si>
    <t>heroCard_head_CH008</t>
  </si>
  <si>
    <t>heroCard_head_CH010</t>
  </si>
  <si>
    <t>heroCard_head_CH018</t>
  </si>
  <si>
    <t>heroCard_head_CH019</t>
  </si>
  <si>
    <t>heroCard_head_CE019</t>
  </si>
  <si>
    <t>heroCard_head_CE021</t>
  </si>
  <si>
    <t>heroCard_head_CE022</t>
  </si>
  <si>
    <t>heroCard_head_CD011</t>
    <phoneticPr fontId="1" type="noConversion"/>
  </si>
  <si>
    <t>heroCard_body_CE019</t>
    <phoneticPr fontId="1" type="noConversion"/>
  </si>
  <si>
    <t>heroCard_body_CD011</t>
    <phoneticPr fontId="1" type="noConversion"/>
  </si>
  <si>
    <t>heroCard_role_CD011</t>
    <phoneticPr fontId="1" type="noConversion"/>
  </si>
  <si>
    <t>P_P022_02</t>
  </si>
  <si>
    <t>束缚1</t>
  </si>
  <si>
    <t>S_C015_01</t>
  </si>
  <si>
    <t>束缚2</t>
  </si>
  <si>
    <t>S_C015_02</t>
  </si>
  <si>
    <t>格挡1</t>
  </si>
  <si>
    <t>P_P009_01</t>
  </si>
  <si>
    <t>英雄守护1</t>
  </si>
  <si>
    <t>P_P003_01</t>
  </si>
  <si>
    <t>火球术1</t>
  </si>
  <si>
    <t>S_F001_01</t>
  </si>
  <si>
    <t>专注光环3</t>
  </si>
  <si>
    <t>P_P011_03</t>
  </si>
  <si>
    <t>P_P008_01</t>
  </si>
  <si>
    <t>落雷1</t>
  </si>
  <si>
    <t>S_L001_01</t>
  </si>
  <si>
    <t>闪避1</t>
  </si>
  <si>
    <t>P_P002_01</t>
  </si>
  <si>
    <t>强击光环2</t>
  </si>
  <si>
    <t>P_P012_02</t>
  </si>
  <si>
    <t>冰弹2</t>
  </si>
  <si>
    <t>S_I001_02</t>
  </si>
  <si>
    <t>宁静光环3</t>
  </si>
  <si>
    <t>P_P013_03</t>
  </si>
  <si>
    <t>英雄守护3</t>
  </si>
  <si>
    <t>P_P003_03</t>
  </si>
  <si>
    <t>P_P022_01</t>
  </si>
  <si>
    <t>命令光环2</t>
  </si>
  <si>
    <t>P_P014_02</t>
  </si>
  <si>
    <t>反击2</t>
  </si>
  <si>
    <t>S_C010_02</t>
  </si>
  <si>
    <t>耐久光环3</t>
  </si>
  <si>
    <t>P_P015_03</t>
  </si>
  <si>
    <t>P_P007_01</t>
  </si>
  <si>
    <t>竭心光环2</t>
  </si>
  <si>
    <t>P_P017_02</t>
  </si>
  <si>
    <t>邪恶光环3</t>
  </si>
  <si>
    <t>P_P016_03</t>
  </si>
  <si>
    <t>专注光环4</t>
  </si>
  <si>
    <t>P_P011_04</t>
  </si>
  <si>
    <t>宁静光环4</t>
  </si>
  <si>
    <t>P_P013_04</t>
  </si>
  <si>
    <t>强击光环4</t>
  </si>
  <si>
    <t>P_P012_04</t>
  </si>
  <si>
    <t>反击1</t>
  </si>
  <si>
    <t>S_C010_01</t>
  </si>
  <si>
    <t>狙击1</t>
  </si>
  <si>
    <t>S_P001_01</t>
  </si>
  <si>
    <t>自愈1</t>
  </si>
  <si>
    <t>S_L007_01</t>
  </si>
  <si>
    <t>降临祝福1</t>
  </si>
  <si>
    <t>S_P003_01</t>
  </si>
  <si>
    <t>战神祝福1</t>
  </si>
  <si>
    <t>S_P004_01</t>
  </si>
  <si>
    <t>治疗术1</t>
  </si>
  <si>
    <t>S_L005_01</t>
  </si>
  <si>
    <t>群体治疗3</t>
  </si>
  <si>
    <t>S_L006_03</t>
  </si>
  <si>
    <t>重生3</t>
  </si>
  <si>
    <t>S_C013_03</t>
  </si>
  <si>
    <t>狂暴2</t>
  </si>
  <si>
    <t>S_C012_02</t>
  </si>
  <si>
    <t>暴风雪4</t>
  </si>
  <si>
    <t>S_I003_04</t>
  </si>
  <si>
    <t>自爆1</t>
  </si>
  <si>
    <t>S_F008_01</t>
  </si>
  <si>
    <t>落雷2</t>
  </si>
  <si>
    <t>S_L001_02</t>
  </si>
  <si>
    <t>愈合祷言1</t>
  </si>
  <si>
    <t>S_L008_01</t>
  </si>
  <si>
    <t>群体治疗2</t>
  </si>
  <si>
    <t>S_L006_02</t>
  </si>
  <si>
    <t>冰弹1</t>
  </si>
  <si>
    <t>S_I001_01</t>
  </si>
  <si>
    <t>连环毒击2</t>
  </si>
  <si>
    <t>S_D002_02</t>
  </si>
  <si>
    <t>盾刺3</t>
  </si>
  <si>
    <t>S_C011_03</t>
  </si>
  <si>
    <t>毒击2</t>
  </si>
  <si>
    <t>S_D001_02</t>
  </si>
  <si>
    <t>连环雷击3</t>
  </si>
  <si>
    <t>S_L002_03</t>
  </si>
  <si>
    <t>生命汲取2</t>
  </si>
  <si>
    <t>S_D005_02</t>
  </si>
  <si>
    <t>全体点燃3</t>
  </si>
  <si>
    <t>S_F007_03</t>
  </si>
  <si>
    <t>雷神之怒3</t>
  </si>
  <si>
    <t>S_L003_03</t>
  </si>
  <si>
    <t>狂暴1</t>
  </si>
  <si>
    <t>S_C012_01</t>
  </si>
  <si>
    <t>献祭2</t>
  </si>
  <si>
    <t>S_F006_02</t>
  </si>
  <si>
    <t>灰烬风暴3</t>
  </si>
  <si>
    <t>S_F004_03</t>
  </si>
  <si>
    <t>重生5(max)</t>
  </si>
  <si>
    <t>治疗术5(max)</t>
  </si>
  <si>
    <t>S_L005_05</t>
  </si>
  <si>
    <t>梦魇突袭2</t>
  </si>
  <si>
    <t>S_C009_02</t>
  </si>
  <si>
    <t>死亡凋零1</t>
  </si>
  <si>
    <t>S_C002_01</t>
  </si>
  <si>
    <t>死亡凋零2</t>
  </si>
  <si>
    <t>S_C002_02</t>
  </si>
  <si>
    <t>缴械2</t>
  </si>
  <si>
    <t>S_C014_02</t>
  </si>
  <si>
    <t>生命汲取4</t>
  </si>
  <si>
    <t>S_D005_04</t>
  </si>
  <si>
    <t>暴风雪3</t>
  </si>
  <si>
    <t>S_I003_03</t>
  </si>
  <si>
    <t>自爆3</t>
  </si>
  <si>
    <t>S_F008_03</t>
  </si>
  <si>
    <t>剧毒领域4</t>
  </si>
  <si>
    <t>S_D003_04</t>
  </si>
  <si>
    <t>全体点燃4</t>
  </si>
  <si>
    <t>S_F007_04</t>
  </si>
  <si>
    <t>献祭3</t>
  </si>
  <si>
    <t>S_F006_03</t>
  </si>
  <si>
    <t>盾刺2</t>
  </si>
  <si>
    <t>雷神之怒5(max)</t>
  </si>
  <si>
    <t>S_L003_05</t>
  </si>
  <si>
    <t>重生1</t>
  </si>
  <si>
    <t>S_C013_01</t>
  </si>
  <si>
    <t>公爵禁卫</t>
  </si>
  <si>
    <t>忘却堡主人忠诚与勇猛的护卫者，敌人若不怀好意的再靠近一步，他必嗜血而战</t>
  </si>
  <si>
    <t>命令光环4</t>
  </si>
  <si>
    <t>P_P014_04</t>
  </si>
  <si>
    <t>heroCard_head_CD014</t>
    <phoneticPr fontId="1" type="noConversion"/>
  </si>
  <si>
    <t>heroCard_body_CD014</t>
    <phoneticPr fontId="1" type="noConversion"/>
  </si>
  <si>
    <t>heroCard_role_CD014</t>
    <phoneticPr fontId="1" type="noConversion"/>
  </si>
  <si>
    <t>克制亡灵1</t>
  </si>
  <si>
    <t>克制亡灵2</t>
  </si>
  <si>
    <t>克制亡灵3</t>
  </si>
  <si>
    <t>克制兽人1</t>
  </si>
  <si>
    <t>克制兽人2</t>
  </si>
  <si>
    <t>克制兽人3</t>
  </si>
  <si>
    <t>克制人类1</t>
  </si>
  <si>
    <t>克制人类2</t>
  </si>
  <si>
    <t>克制精灵1</t>
  </si>
  <si>
    <t>克制精灵2</t>
  </si>
  <si>
    <t>暴风雪2</t>
  </si>
  <si>
    <t>S_I003_02</t>
  </si>
  <si>
    <t>死亡凋零4</t>
  </si>
  <si>
    <t>S_C002_04</t>
  </si>
  <si>
    <t>heroCard_body_CD013</t>
  </si>
  <si>
    <t>heroCard_role_CO031</t>
  </si>
  <si>
    <t>heroCard_head_CO031</t>
  </si>
  <si>
    <t>heroCard_role_CH031</t>
  </si>
  <si>
    <t>heroCard_head_CH031</t>
  </si>
  <si>
    <t>S_C015_03</t>
  </si>
  <si>
    <t>受过正规剑术训练的人类步兵，充当着人类前锋和防御部队</t>
    <phoneticPr fontId="1" type="noConversion"/>
  </si>
  <si>
    <t>I_renleibubing_1</t>
    <phoneticPr fontId="1" type="noConversion"/>
  </si>
  <si>
    <t>C_renleibubing_1</t>
    <phoneticPr fontId="1" type="noConversion"/>
  </si>
  <si>
    <t>H_renleibubing_1</t>
    <phoneticPr fontId="1" type="noConversion"/>
  </si>
  <si>
    <t>I_renleibubing_2</t>
    <phoneticPr fontId="1" type="noConversion"/>
  </si>
  <si>
    <t>C_renleibubing_2</t>
    <phoneticPr fontId="1" type="noConversion"/>
  </si>
  <si>
    <t>H_renleibubing_2</t>
    <phoneticPr fontId="1" type="noConversion"/>
  </si>
  <si>
    <t>I_renleibubing_3</t>
    <phoneticPr fontId="1" type="noConversion"/>
  </si>
  <si>
    <t>C_renleibubing_3</t>
    <phoneticPr fontId="1" type="noConversion"/>
  </si>
  <si>
    <t>H_renleibubing_3</t>
    <phoneticPr fontId="1" type="noConversion"/>
  </si>
  <si>
    <t>heroCard_role_CH004</t>
    <phoneticPr fontId="1" type="noConversion"/>
  </si>
  <si>
    <t>heroCard_body_CH004</t>
    <phoneticPr fontId="1" type="noConversion"/>
  </si>
  <si>
    <t>heroCard_role_CH009</t>
    <phoneticPr fontId="1" type="noConversion"/>
  </si>
  <si>
    <t>heroCard_body_CH009</t>
    <phoneticPr fontId="1" type="noConversion"/>
  </si>
  <si>
    <t>heroCard_head_CH009</t>
    <phoneticPr fontId="1" type="noConversion"/>
  </si>
  <si>
    <t>CP001</t>
    <phoneticPr fontId="1" type="noConversion"/>
  </si>
  <si>
    <t>heroCard_body_CP001</t>
    <phoneticPr fontId="1" type="noConversion"/>
  </si>
  <si>
    <t>小精灵是居住在月神森林中的远古灵魂,传说它们实际上就是死去的月神精灵的灵魂</t>
    <phoneticPr fontId="1" type="noConversion"/>
  </si>
  <si>
    <t>heroCard_role_CE001</t>
    <phoneticPr fontId="1" type="noConversion"/>
  </si>
  <si>
    <t>heroCard_body_CE001</t>
    <phoneticPr fontId="1" type="noConversion"/>
  </si>
  <si>
    <t>heroCard_head_CE001</t>
    <phoneticPr fontId="1" type="noConversion"/>
  </si>
  <si>
    <t>人首蛇身的海妖战士，喜欢跨出大海寻找新的事物，掌握古老的海洋中的战斗技巧</t>
    <phoneticPr fontId="1" type="noConversion"/>
  </si>
  <si>
    <t>这些古老的德鲁依崇拜猎豹的图腾并且可以使用他的图腾的力量来保卫自己的家园</t>
    <phoneticPr fontId="1" type="noConversion"/>
  </si>
  <si>
    <t>CE005</t>
    <phoneticPr fontId="1" type="noConversion"/>
  </si>
  <si>
    <t>CM001</t>
    <phoneticPr fontId="1" type="noConversion"/>
  </si>
  <si>
    <t>heroCard_role_CM001</t>
    <phoneticPr fontId="1" type="noConversion"/>
  </si>
  <si>
    <t>heroCard_body_CM001</t>
    <phoneticPr fontId="1" type="noConversion"/>
  </si>
  <si>
    <t>heroCard_head_CM001</t>
    <phoneticPr fontId="1" type="noConversion"/>
  </si>
  <si>
    <t>heroCard_role_CM002</t>
    <phoneticPr fontId="1" type="noConversion"/>
  </si>
  <si>
    <t>heroCard_body_CM002</t>
    <phoneticPr fontId="1" type="noConversion"/>
  </si>
  <si>
    <t>heroCard_head_CM002</t>
    <phoneticPr fontId="1" type="noConversion"/>
  </si>
  <si>
    <t>兽人步兵是兽族凶猛残暴的集中表现.也是兽族部落的前锋和中坚力量</t>
    <phoneticPr fontId="1" type="noConversion"/>
  </si>
  <si>
    <t>heroCard_role_CO001</t>
    <phoneticPr fontId="1" type="noConversion"/>
  </si>
  <si>
    <t>heroCard_body_CO001</t>
    <phoneticPr fontId="1" type="noConversion"/>
  </si>
  <si>
    <t>heroCard_head_CO001</t>
    <phoneticPr fontId="1" type="noConversion"/>
  </si>
  <si>
    <t>相对于其他兽人更单薄的身体，兽人苦工更多的是学习如何使用远程武器对敌人进行攻击</t>
    <phoneticPr fontId="1" type="noConversion"/>
  </si>
  <si>
    <t>heroCard_role_CO002</t>
    <phoneticPr fontId="1" type="noConversion"/>
  </si>
  <si>
    <t>幽灵之狼</t>
    <phoneticPr fontId="1" type="noConversion"/>
  </si>
  <si>
    <t>古代战争中被兽人先知召唤来到了这个世界，成为兽人可靠的战友</t>
    <phoneticPr fontId="1" type="noConversion"/>
  </si>
  <si>
    <t>这些狡猾的战士生来就是为了猎杀、追踪和诱捕野外最危险的猛兽</t>
    <phoneticPr fontId="1" type="noConversion"/>
  </si>
  <si>
    <t>CD030</t>
    <phoneticPr fontId="1" type="noConversion"/>
  </si>
  <si>
    <t>以尸体为食的甲虫，看似小，其实是非常顽强的战斗力</t>
    <phoneticPr fontId="1" type="noConversion"/>
  </si>
  <si>
    <t>heroCard_role_CD001</t>
    <phoneticPr fontId="1" type="noConversion"/>
  </si>
  <si>
    <t>heroCard_body_CD001</t>
    <phoneticPr fontId="1" type="noConversion"/>
  </si>
  <si>
    <t>heroCard_head_CD001</t>
    <phoneticPr fontId="1" type="noConversion"/>
  </si>
  <si>
    <t>恐怖的象征，以鲜血为食，他们非常讨厌阳光，期望世界只有永远的黑夜</t>
    <phoneticPr fontId="1" type="noConversion"/>
  </si>
  <si>
    <t>吸血3</t>
    <phoneticPr fontId="1" type="noConversion"/>
  </si>
  <si>
    <t>P_C020_03</t>
    <phoneticPr fontId="1" type="noConversion"/>
  </si>
  <si>
    <t>heroCard_body_CD002</t>
    <phoneticPr fontId="1" type="noConversion"/>
  </si>
  <si>
    <t>每个骷髅战士都有一段身为人类的记忆，只不过他们现在效忠的是亡灵国王</t>
    <phoneticPr fontId="1" type="noConversion"/>
  </si>
  <si>
    <t>heroCard_body_CD003</t>
    <phoneticPr fontId="1" type="noConversion"/>
  </si>
  <si>
    <t>heroCard_head_CD003</t>
    <phoneticPr fontId="1" type="noConversion"/>
  </si>
  <si>
    <t>heroCard_body_CD004</t>
    <phoneticPr fontId="1" type="noConversion"/>
  </si>
  <si>
    <t>heroCard_head_CD004</t>
    <phoneticPr fontId="1" type="noConversion"/>
  </si>
  <si>
    <t>极端仇视一切生物,渴望撕扯它们的血肉之躯.并且可以通过吃尸来治愈自己的伤口</t>
    <phoneticPr fontId="1" type="noConversion"/>
  </si>
  <si>
    <t>heroCard_body_CD005</t>
    <phoneticPr fontId="1" type="noConversion"/>
  </si>
  <si>
    <t>heroCard_head_CD005</t>
    <phoneticPr fontId="1" type="noConversion"/>
  </si>
  <si>
    <t>女巫可以使用多种专门研究出来的咒术和魔法,有效的支援他们的同伴</t>
    <phoneticPr fontId="1" type="noConversion"/>
  </si>
  <si>
    <t>heroCard_role_CH007</t>
    <phoneticPr fontId="1" type="noConversion"/>
  </si>
  <si>
    <t>heroCard_body_CH007</t>
    <phoneticPr fontId="1" type="noConversion"/>
  </si>
  <si>
    <t>heroCard_role_CH008</t>
    <phoneticPr fontId="1" type="noConversion"/>
  </si>
  <si>
    <t>heroCard_body_CH008</t>
    <phoneticPr fontId="1" type="noConversion"/>
  </si>
  <si>
    <t>heroCard_role_CH010</t>
    <phoneticPr fontId="1" type="noConversion"/>
  </si>
  <si>
    <t>heroCard_body_CH010</t>
    <phoneticPr fontId="1" type="noConversion"/>
  </si>
  <si>
    <t>牧师使用圣光赐于的力量,为战士们治愈伤口，鼓舞他们的士气</t>
    <phoneticPr fontId="1" type="noConversion"/>
  </si>
  <si>
    <t>heroCard_role_CH011</t>
    <phoneticPr fontId="1" type="noConversion"/>
  </si>
  <si>
    <t>heroCard_body_CH011</t>
    <phoneticPr fontId="1" type="noConversion"/>
  </si>
  <si>
    <t>heroCard_head_CH011</t>
    <phoneticPr fontId="1" type="noConversion"/>
  </si>
  <si>
    <t>圣骑士是操纵圣光之能的保护者，使用注入神圣能量的盾牌保护队友，打击敌人。</t>
    <phoneticPr fontId="1" type="noConversion"/>
  </si>
  <si>
    <t>heroCard_role_CH029</t>
    <phoneticPr fontId="1" type="noConversion"/>
  </si>
  <si>
    <t>heroCard_body_CH029</t>
    <phoneticPr fontId="1" type="noConversion"/>
  </si>
  <si>
    <t>heroCard_head_CH029</t>
    <phoneticPr fontId="1" type="noConversion"/>
  </si>
  <si>
    <t>身体既像鸟又象雄鹿,可以在天空中自由翱翔，攻击任何破坏大自然平衡的敌人</t>
    <phoneticPr fontId="1" type="noConversion"/>
  </si>
  <si>
    <t>heroCard_role_CE006</t>
    <phoneticPr fontId="1" type="noConversion"/>
  </si>
  <si>
    <t>heroCard_body_CE006</t>
    <phoneticPr fontId="1" type="noConversion"/>
  </si>
  <si>
    <t>heroCard_head_CE006</t>
    <phoneticPr fontId="1" type="noConversion"/>
  </si>
  <si>
    <t>CE007</t>
    <phoneticPr fontId="1" type="noConversion"/>
  </si>
  <si>
    <t>heroCard_role_CE007</t>
    <phoneticPr fontId="1" type="noConversion"/>
  </si>
  <si>
    <t>heroCard_body_CE007</t>
    <phoneticPr fontId="1" type="noConversion"/>
  </si>
  <si>
    <t>heroCard_head_CE007</t>
    <phoneticPr fontId="1" type="noConversion"/>
  </si>
  <si>
    <t>永恒之树将灵魂的能量赋予了上古山林中树木，使之具备了思考能力与强大的战斗力</t>
    <phoneticPr fontId="1" type="noConversion"/>
  </si>
  <si>
    <t>heroCard_role_CE008</t>
    <phoneticPr fontId="1" type="noConversion"/>
  </si>
  <si>
    <t>heroCard_body_CE008</t>
    <phoneticPr fontId="1" type="noConversion"/>
  </si>
  <si>
    <t>heroCard_head_CE008</t>
    <phoneticPr fontId="1" type="noConversion"/>
  </si>
  <si>
    <t>装备硬弓的弓箭手，在茂密森林中出没,很少有战士可以匹敌他们闪电般敏捷的身手</t>
    <phoneticPr fontId="1" type="noConversion"/>
  </si>
  <si>
    <t>heroCard_role_CE009</t>
    <phoneticPr fontId="1" type="noConversion"/>
  </si>
  <si>
    <t>heroCard_body_CE009</t>
    <phoneticPr fontId="1" type="noConversion"/>
  </si>
  <si>
    <t>heroCard_head_CE009</t>
    <phoneticPr fontId="1" type="noConversion"/>
  </si>
  <si>
    <t>剑齿虎德鲁伊</t>
    <phoneticPr fontId="1" type="noConversion"/>
  </si>
  <si>
    <t>装扮成剑齿虎的德鲁伊，她们可不像长的那么可爱，要小心她们的牙齿与利爪</t>
    <phoneticPr fontId="1" type="noConversion"/>
  </si>
  <si>
    <t>heroCard_body_CE010</t>
    <phoneticPr fontId="1" type="noConversion"/>
  </si>
  <si>
    <t>heroCard_head_CE010</t>
    <phoneticPr fontId="1" type="noConversion"/>
  </si>
  <si>
    <t>骑猛虎持魔弓的女祭司不会对任何侵略月神精灵领地的邪恶力量退让</t>
    <phoneticPr fontId="1" type="noConversion"/>
  </si>
  <si>
    <t>守护者有着半精灵半雄鹿的外表，右手化成了树根状的巨爪拥有许多超自然的奇特能力</t>
    <phoneticPr fontId="1" type="noConversion"/>
  </si>
  <si>
    <t>这些神秘的大海之女，精通弓箭术与冰雪法术</t>
    <phoneticPr fontId="1" type="noConversion"/>
  </si>
  <si>
    <t>将灵魂出卖给死神的牛头人行者，近乎拥有无限次的生命</t>
    <phoneticPr fontId="1" type="noConversion"/>
  </si>
  <si>
    <t>heroCard_role_CO005</t>
    <phoneticPr fontId="1" type="noConversion"/>
  </si>
  <si>
    <t>heroCard_body_CO005</t>
    <phoneticPr fontId="1" type="noConversion"/>
  </si>
  <si>
    <t>heroCard_head_CO005</t>
    <phoneticPr fontId="1" type="noConversion"/>
  </si>
  <si>
    <t>激怒状态的巨魔猎手会不顾自己的安危，大幅度提升自己的攻击力</t>
    <phoneticPr fontId="1" type="noConversion"/>
  </si>
  <si>
    <t>heroCard_role_CO006</t>
    <phoneticPr fontId="1" type="noConversion"/>
  </si>
  <si>
    <t>巫医精于通过化学药品增强他们同伴的战斗力回复他们的生命值</t>
    <phoneticPr fontId="1" type="noConversion"/>
  </si>
  <si>
    <t>装备了铠甲与盾牌的兽人步兵，获得了更强的生存能力，他们也是强大的攻击输出者</t>
    <phoneticPr fontId="1" type="noConversion"/>
  </si>
  <si>
    <t>heroCard_role_CO008</t>
    <phoneticPr fontId="1" type="noConversion"/>
  </si>
  <si>
    <t>使用萨满魔法,从大自然和元素中汲取无穷无尽的力量</t>
    <phoneticPr fontId="1" type="noConversion"/>
  </si>
  <si>
    <t>heroCard_body_CO010</t>
    <phoneticPr fontId="1" type="noConversion"/>
  </si>
  <si>
    <t>heroCard_role_CO011</t>
    <phoneticPr fontId="1" type="noConversion"/>
  </si>
  <si>
    <t>heroCard_body_CO011</t>
    <phoneticPr fontId="1" type="noConversion"/>
  </si>
  <si>
    <t>heroCard_head_CO011</t>
    <phoneticPr fontId="1" type="noConversion"/>
  </si>
  <si>
    <t>heroCard_role_CO012</t>
    <phoneticPr fontId="1" type="noConversion"/>
  </si>
  <si>
    <t>heroCard_body_CO012</t>
    <phoneticPr fontId="1" type="noConversion"/>
  </si>
  <si>
    <t>heroCard_head_CO012</t>
    <phoneticPr fontId="1" type="noConversion"/>
  </si>
  <si>
    <t>CD006</t>
    <phoneticPr fontId="1" type="noConversion"/>
  </si>
  <si>
    <t>吸血3</t>
    <phoneticPr fontId="1" type="noConversion"/>
  </si>
  <si>
    <t>P_C020_03</t>
    <phoneticPr fontId="1" type="noConversion"/>
  </si>
  <si>
    <t>heroCard_role_CD006</t>
    <phoneticPr fontId="1" type="noConversion"/>
  </si>
  <si>
    <t>heroCard_body_CD006</t>
    <phoneticPr fontId="1" type="noConversion"/>
  </si>
  <si>
    <t>heroCard_head_CD006</t>
    <phoneticPr fontId="1" type="noConversion"/>
  </si>
  <si>
    <t>CD007</t>
    <phoneticPr fontId="1" type="noConversion"/>
  </si>
  <si>
    <t>heroCard_role_CD007</t>
    <phoneticPr fontId="1" type="noConversion"/>
  </si>
  <si>
    <t>heroCard_body_CD007</t>
    <phoneticPr fontId="1" type="noConversion"/>
  </si>
  <si>
    <t>heroCard_head_CD007</t>
    <phoneticPr fontId="1" type="noConversion"/>
  </si>
  <si>
    <t>heroCard_body_CD008</t>
    <phoneticPr fontId="1" type="noConversion"/>
  </si>
  <si>
    <t>heroCard_head_CD008</t>
    <phoneticPr fontId="1" type="noConversion"/>
  </si>
  <si>
    <t>吸血3</t>
    <phoneticPr fontId="1" type="noConversion"/>
  </si>
  <si>
    <t>P_C020_03</t>
    <phoneticPr fontId="1" type="noConversion"/>
  </si>
  <si>
    <t>heroCard_body_CD009</t>
    <phoneticPr fontId="1" type="noConversion"/>
  </si>
  <si>
    <t>CD028</t>
    <phoneticPr fontId="1" type="noConversion"/>
  </si>
  <si>
    <t>CO031</t>
    <phoneticPr fontId="1" type="noConversion"/>
  </si>
  <si>
    <t>heroCard_role_CD028</t>
    <phoneticPr fontId="1" type="noConversion"/>
  </si>
  <si>
    <t>heroCard_body_CD028</t>
    <phoneticPr fontId="1" type="noConversion"/>
  </si>
  <si>
    <t>heroCard_head_CD028</t>
    <phoneticPr fontId="1" type="noConversion"/>
  </si>
  <si>
    <t>由金属盔甲构成的无生命的傀儡，凭借坚硬的身体进行肉搏，而且不怕元素魔法</t>
    <phoneticPr fontId="1" type="noConversion"/>
  </si>
  <si>
    <t>CH013</t>
    <phoneticPr fontId="1" type="noConversion"/>
  </si>
  <si>
    <t>M1001</t>
    <phoneticPr fontId="1" type="noConversion"/>
  </si>
  <si>
    <t>heroCard_role_CH013</t>
    <phoneticPr fontId="1" type="noConversion"/>
  </si>
  <si>
    <t>heroCard_body_CH013</t>
    <phoneticPr fontId="1" type="noConversion"/>
  </si>
  <si>
    <t>heroCard_head_CH013</t>
    <phoneticPr fontId="1" type="noConversion"/>
  </si>
  <si>
    <t>由光明精灵战士骑乘的快速飞行单位，这些勇猛的龙鹰骑士经常冲锋在部队的前头</t>
    <phoneticPr fontId="1" type="noConversion"/>
  </si>
  <si>
    <t>CH014</t>
    <phoneticPr fontId="1" type="noConversion"/>
  </si>
  <si>
    <t>M1001</t>
    <phoneticPr fontId="1" type="noConversion"/>
  </si>
  <si>
    <t>heroCard_role_CH014</t>
    <phoneticPr fontId="1" type="noConversion"/>
  </si>
  <si>
    <t>heroCard_body_CH014</t>
    <phoneticPr fontId="1" type="noConversion"/>
  </si>
  <si>
    <t>heroCard_head_CH014</t>
    <phoneticPr fontId="1" type="noConversion"/>
  </si>
  <si>
    <t>CH015</t>
    <phoneticPr fontId="1" type="noConversion"/>
  </si>
  <si>
    <t>M1001</t>
    <phoneticPr fontId="1" type="noConversion"/>
  </si>
  <si>
    <t>heroCard_role_CH015</t>
    <phoneticPr fontId="1" type="noConversion"/>
  </si>
  <si>
    <t>heroCard_body_CH015</t>
    <phoneticPr fontId="1" type="noConversion"/>
  </si>
  <si>
    <t>heroCard_head_CH015</t>
    <phoneticPr fontId="1" type="noConversion"/>
  </si>
  <si>
    <t>侏儒迫击炮手</t>
    <phoneticPr fontId="1" type="noConversion"/>
  </si>
  <si>
    <t>装备了最新发明的爆炸性炮弹，可以在远距离外将敌人炸的落花流水</t>
    <phoneticPr fontId="1" type="noConversion"/>
  </si>
  <si>
    <t>M1001</t>
    <phoneticPr fontId="1" type="noConversion"/>
  </si>
  <si>
    <t>操控神圣力量的战士，使用注入圣光之力的武器打击敌人，利用圣能强化团队和自己</t>
    <phoneticPr fontId="1" type="noConversion"/>
  </si>
  <si>
    <t>heroCard_role_CH017</t>
    <phoneticPr fontId="1" type="noConversion"/>
  </si>
  <si>
    <t>heroCard_body_CH017</t>
    <phoneticPr fontId="1" type="noConversion"/>
  </si>
  <si>
    <t>heroCard_head_CH017</t>
    <phoneticPr fontId="1" type="noConversion"/>
  </si>
  <si>
    <t>精通法术奥义的蓝袍法师，总是挥舞着充满魔法力量的法仗展现自己的能量</t>
    <phoneticPr fontId="1" type="noConversion"/>
  </si>
  <si>
    <t>heroCard_role_CH018</t>
    <phoneticPr fontId="1" type="noConversion"/>
  </si>
  <si>
    <t>heroCard_body_CH018</t>
    <phoneticPr fontId="1" type="noConversion"/>
  </si>
  <si>
    <t>手持雷神锤的战士，为捍卫自由而战，他们骄傲的狮鹫成为了人类不屈精神的象征</t>
    <phoneticPr fontId="1" type="noConversion"/>
  </si>
  <si>
    <t>heroCard_role_CH023</t>
    <phoneticPr fontId="1" type="noConversion"/>
  </si>
  <si>
    <t>heroCard_body_CH023</t>
    <phoneticPr fontId="1" type="noConversion"/>
  </si>
  <si>
    <t>heroCard_head_CH023</t>
    <phoneticPr fontId="1" type="noConversion"/>
  </si>
  <si>
    <t>heroCard_role_CH024</t>
    <phoneticPr fontId="1" type="noConversion"/>
  </si>
  <si>
    <t>heroCard_body_CH024</t>
    <phoneticPr fontId="1" type="noConversion"/>
  </si>
  <si>
    <t>heroCard_head_CH024</t>
    <phoneticPr fontId="1" type="noConversion"/>
  </si>
  <si>
    <t>CH030</t>
    <phoneticPr fontId="1" type="noConversion"/>
  </si>
  <si>
    <t>heroCard_role_CH030</t>
    <phoneticPr fontId="1" type="noConversion"/>
  </si>
  <si>
    <t>heroCard_body_CH030</t>
    <phoneticPr fontId="1" type="noConversion"/>
  </si>
  <si>
    <t>CRole_0</t>
    <phoneticPr fontId="1" type="noConversion"/>
  </si>
  <si>
    <t>寒冰海岸的公爵之女，生来具备圣光，能治愈万物</t>
    <phoneticPr fontId="1" type="noConversion"/>
  </si>
  <si>
    <t>落雷2</t>
    <phoneticPr fontId="1" type="noConversion"/>
  </si>
  <si>
    <t>S_L001_02</t>
    <phoneticPr fontId="1" type="noConversion"/>
  </si>
  <si>
    <t>群体治疗3</t>
    <phoneticPr fontId="1" type="noConversion"/>
  </si>
  <si>
    <t>S_L006_03</t>
    <phoneticPr fontId="1" type="noConversion"/>
  </si>
  <si>
    <t>CE014</t>
    <phoneticPr fontId="1" type="noConversion"/>
  </si>
  <si>
    <t>暗影中的守望者，没人能够察觉他们的动作，毒液与黑暗是他们最好的伙伴</t>
    <phoneticPr fontId="1" type="noConversion"/>
  </si>
  <si>
    <t>heroCard_role_CE014</t>
    <phoneticPr fontId="1" type="noConversion"/>
  </si>
  <si>
    <t>heroCard_body_CE014</t>
    <phoneticPr fontId="1" type="noConversion"/>
  </si>
  <si>
    <t>heroCard_head_CE014</t>
    <phoneticPr fontId="1" type="noConversion"/>
  </si>
  <si>
    <t>月神精灵哨兵部队中的精英，她们从月亮女神那里汲取力量,乘着凶猛的黑豹驰骋在战场上</t>
    <phoneticPr fontId="1" type="noConversion"/>
  </si>
  <si>
    <t>荆棘丛林的守护者，精通治疗之术的他们为战友们带来体力的迅速回升</t>
    <phoneticPr fontId="1" type="noConversion"/>
  </si>
  <si>
    <t>heroCard_role_CE016</t>
    <phoneticPr fontId="1" type="noConversion"/>
  </si>
  <si>
    <t>heroCard_body_CE016</t>
    <phoneticPr fontId="1" type="noConversion"/>
  </si>
  <si>
    <t>heroCard_head_CE016</t>
    <phoneticPr fontId="1" type="noConversion"/>
  </si>
  <si>
    <t>拥有惊人的力量和耐力.他们可以在战斗中提高盟军的战斗力和勇气</t>
    <phoneticPr fontId="1" type="noConversion"/>
  </si>
  <si>
    <t>heroCard_role_CE017</t>
    <phoneticPr fontId="1" type="noConversion"/>
  </si>
  <si>
    <t>heroCard_body_CE017</t>
    <phoneticPr fontId="1" type="noConversion"/>
  </si>
  <si>
    <t>heroCard_head_CE017</t>
    <phoneticPr fontId="1" type="noConversion"/>
  </si>
  <si>
    <t>她们利用自然的毒素与枝干对抗入侵者，受森林女神的祝福无视任何元素魔法</t>
    <phoneticPr fontId="1" type="noConversion"/>
  </si>
  <si>
    <t>作为哨兵部队的领袖,无所畏惧的白虎女祭司体现了月亮女神的力量与优雅</t>
    <phoneticPr fontId="1" type="noConversion"/>
  </si>
  <si>
    <t>这些身材魁梧的巨人生性安静但是具有强壮的体魄</t>
    <phoneticPr fontId="1" type="noConversion"/>
  </si>
  <si>
    <t>heroCard_role_CE021</t>
    <phoneticPr fontId="1" type="noConversion"/>
  </si>
  <si>
    <t>heroCard_body_CE021</t>
    <phoneticPr fontId="1" type="noConversion"/>
  </si>
  <si>
    <t>heroCard_role_CE022</t>
    <phoneticPr fontId="1" type="noConversion"/>
  </si>
  <si>
    <t>heroCard_body_CE022</t>
    <phoneticPr fontId="1" type="noConversion"/>
  </si>
  <si>
    <t>heroCard_role_CO014</t>
    <phoneticPr fontId="1" type="noConversion"/>
  </si>
  <si>
    <t>heroCard_body_CO014</t>
    <phoneticPr fontId="1" type="noConversion"/>
  </si>
  <si>
    <t>heroCard_head_CO014</t>
    <phoneticPr fontId="1" type="noConversion"/>
  </si>
  <si>
    <t>火焰是蝙蝠战士的强大武器，更可怕的是，他们会通过自己的爆炸与敌人一同化作灰烬</t>
    <phoneticPr fontId="1" type="noConversion"/>
  </si>
  <si>
    <t>heroCard_role_CO015</t>
    <phoneticPr fontId="1" type="noConversion"/>
  </si>
  <si>
    <t>heroCard_body_CO015</t>
    <phoneticPr fontId="1" type="noConversion"/>
  </si>
  <si>
    <t>heroCard_head_CO015</t>
    <phoneticPr fontId="1" type="noConversion"/>
  </si>
  <si>
    <t>威力无穷的巨兽背着沉重的战鼓步入战场,作为兽族力量和勇气的标志</t>
    <phoneticPr fontId="1" type="noConversion"/>
  </si>
  <si>
    <t>heroCard_role_CO017</t>
    <phoneticPr fontId="1" type="noConversion"/>
  </si>
  <si>
    <t>heroCard_body_CO017</t>
    <phoneticPr fontId="1" type="noConversion"/>
  </si>
  <si>
    <t>heroCard_head_CO017</t>
    <phoneticPr fontId="1" type="noConversion"/>
  </si>
  <si>
    <t>飞龙有着龙和师鹫的血统,乘座在上面的兽族骑士可以投抛浸毒的长矛攻击敌人.</t>
    <phoneticPr fontId="1" type="noConversion"/>
  </si>
  <si>
    <t>CD024</t>
    <phoneticPr fontId="1" type="noConversion"/>
  </si>
  <si>
    <t>heroCard_role_CO022</t>
    <phoneticPr fontId="1" type="noConversion"/>
  </si>
  <si>
    <t>heroCard_body_CO022</t>
    <phoneticPr fontId="1" type="noConversion"/>
  </si>
  <si>
    <t>heroCard_head_CO022</t>
    <phoneticPr fontId="1" type="noConversion"/>
  </si>
  <si>
    <t>heroCard_role_CO026</t>
    <phoneticPr fontId="1" type="noConversion"/>
  </si>
  <si>
    <t>heroCard_body_CO026</t>
    <phoneticPr fontId="1" type="noConversion"/>
  </si>
  <si>
    <t>heroCard_head_CO026</t>
    <phoneticPr fontId="1" type="noConversion"/>
  </si>
  <si>
    <t>heroCard_role_CO027</t>
    <phoneticPr fontId="1" type="noConversion"/>
  </si>
  <si>
    <t>heroCard_body_CO027</t>
    <phoneticPr fontId="1" type="noConversion"/>
  </si>
  <si>
    <t>heroCard_head_CO027</t>
    <phoneticPr fontId="1" type="noConversion"/>
  </si>
  <si>
    <t>CO029</t>
    <phoneticPr fontId="1" type="noConversion"/>
  </si>
  <si>
    <t>heroCard_role_CO030</t>
    <phoneticPr fontId="1" type="noConversion"/>
  </si>
  <si>
    <t>heroCard_body_CO030</t>
    <phoneticPr fontId="1" type="noConversion"/>
  </si>
  <si>
    <t>heroCard_head_CO030</t>
    <phoneticPr fontId="1" type="noConversion"/>
  </si>
  <si>
    <t>手持刻有神秘符号的利刃骑着笼罩在阴影中的战马，他们曾经都是活生生的人类</t>
    <phoneticPr fontId="1" type="noConversion"/>
  </si>
  <si>
    <t>heroCard_role_CD012</t>
    <phoneticPr fontId="1" type="noConversion"/>
  </si>
  <si>
    <t>heroCard_body_CD012</t>
    <phoneticPr fontId="1" type="noConversion"/>
  </si>
  <si>
    <t>heroCard_head_CD012</t>
    <phoneticPr fontId="1" type="noConversion"/>
  </si>
  <si>
    <t>CD013</t>
    <phoneticPr fontId="1" type="noConversion"/>
  </si>
  <si>
    <t>heroCard_role_CD013</t>
    <phoneticPr fontId="1" type="noConversion"/>
  </si>
  <si>
    <t>heroCard_head_CD013</t>
    <phoneticPr fontId="1" type="noConversion"/>
  </si>
  <si>
    <t>曾经的人类寒冰魔法师，死后被死骑国王给予新生，在诅咒之力的作用下肆虐人间</t>
    <phoneticPr fontId="1" type="noConversion"/>
  </si>
  <si>
    <t>heroCard_body_CD015</t>
    <phoneticPr fontId="1" type="noConversion"/>
  </si>
  <si>
    <t>heroCard_head_CD015</t>
    <phoneticPr fontId="1" type="noConversion"/>
  </si>
  <si>
    <t>恐惧魔王</t>
    <phoneticPr fontId="1" type="noConversion"/>
  </si>
  <si>
    <t>年幼高贵的贵族，虽然实力强大，但却不谙世俗，坚信没有完全的善与恶</t>
    <phoneticPr fontId="1" type="noConversion"/>
  </si>
  <si>
    <t>吸血4</t>
    <phoneticPr fontId="1" type="noConversion"/>
  </si>
  <si>
    <t>P_C020_04</t>
    <phoneticPr fontId="1" type="noConversion"/>
  </si>
  <si>
    <t>heroCard_role_CD016</t>
    <phoneticPr fontId="1" type="noConversion"/>
  </si>
  <si>
    <t>heroCard_body_CD016</t>
    <phoneticPr fontId="1" type="noConversion"/>
  </si>
  <si>
    <t>heroCard_head_CD016</t>
    <phoneticPr fontId="1" type="noConversion"/>
  </si>
  <si>
    <t>可以操控心智的黑暗精灵，无论谁看到他们，在心中一定会升起一股隐隐的恐惧</t>
    <phoneticPr fontId="1" type="noConversion"/>
  </si>
  <si>
    <t>heroCard_body_CD018</t>
    <phoneticPr fontId="1" type="noConversion"/>
  </si>
  <si>
    <t>heroCard_head_CD018</t>
    <phoneticPr fontId="1" type="noConversion"/>
  </si>
  <si>
    <t>由许多支离破碎的尸体组合而成的，行动缓慢的憎恶不断发出另人作呕的恶臭</t>
    <phoneticPr fontId="1" type="noConversion"/>
  </si>
  <si>
    <t>heroCard_role_CD019</t>
    <phoneticPr fontId="1" type="noConversion"/>
  </si>
  <si>
    <t>heroCard_body_CD019</t>
    <phoneticPr fontId="1" type="noConversion"/>
  </si>
  <si>
    <t>heroCard_head_CD019</t>
    <phoneticPr fontId="1" type="noConversion"/>
  </si>
  <si>
    <t>heroCard_role_CD023</t>
    <phoneticPr fontId="1" type="noConversion"/>
  </si>
  <si>
    <t>heroCard_body_CD023</t>
    <phoneticPr fontId="1" type="noConversion"/>
  </si>
  <si>
    <t>heroCard_head_CD023</t>
    <phoneticPr fontId="1" type="noConversion"/>
  </si>
  <si>
    <t>侏儒驾驶着圣骑士注入圣光的攻城坦克，在近似疯狂的行进中将敌人踏平</t>
    <phoneticPr fontId="1" type="noConversion"/>
  </si>
  <si>
    <t>heroCard_role_CH019</t>
    <phoneticPr fontId="1" type="noConversion"/>
  </si>
  <si>
    <t>heroCard_body_CH019</t>
    <phoneticPr fontId="1" type="noConversion"/>
  </si>
  <si>
    <t>魔法师的阶层与自己的法袍颜色挂钩，白袍代表着站在最顶点的人类法师</t>
    <phoneticPr fontId="1" type="noConversion"/>
  </si>
  <si>
    <t>heroCard_role_CH020</t>
    <phoneticPr fontId="1" type="noConversion"/>
  </si>
  <si>
    <t>heroCard_body_CH020</t>
    <phoneticPr fontId="1" type="noConversion"/>
  </si>
  <si>
    <t>heroCard_head_CH020</t>
    <phoneticPr fontId="1" type="noConversion"/>
  </si>
  <si>
    <t>灵活的飞行与精准的打击，使得飞机成为战场上强大灵活的战力</t>
    <phoneticPr fontId="1" type="noConversion"/>
  </si>
  <si>
    <t>heroCard_body_CH021</t>
    <phoneticPr fontId="1" type="noConversion"/>
  </si>
  <si>
    <t>heroCard_head_CH021</t>
    <phoneticPr fontId="1" type="noConversion"/>
  </si>
  <si>
    <t>烈焰女王</t>
    <phoneticPr fontId="1" type="noConversion"/>
  </si>
  <si>
    <t>获得光明之神的祝福，炙热的烈焰为其所用，强大的破坏力让所有敌人望而生畏</t>
    <phoneticPr fontId="1" type="noConversion"/>
  </si>
  <si>
    <t>heroCard_role_CH022</t>
    <phoneticPr fontId="1" type="noConversion"/>
  </si>
  <si>
    <t>heroCard_body_CH022</t>
    <phoneticPr fontId="1" type="noConversion"/>
  </si>
  <si>
    <t>heroCard_head_CH022</t>
    <phoneticPr fontId="1" type="noConversion"/>
  </si>
  <si>
    <t>CH025</t>
    <phoneticPr fontId="1" type="noConversion"/>
  </si>
  <si>
    <t>人类大军的指挥者，将圣光凝聚成光环，大大提升周围战士们的战力与士气</t>
    <phoneticPr fontId="1" type="noConversion"/>
  </si>
  <si>
    <t>heroCard_role_CH025</t>
    <phoneticPr fontId="1" type="noConversion"/>
  </si>
  <si>
    <t>heroCard_body_CH025</t>
    <phoneticPr fontId="1" type="noConversion"/>
  </si>
  <si>
    <t>heroCard_head_CH025</t>
    <phoneticPr fontId="1" type="noConversion"/>
  </si>
  <si>
    <t>CH026</t>
    <phoneticPr fontId="1" type="noConversion"/>
  </si>
  <si>
    <t>炙热的火焰可以使周围的敌人燃烧起来，千万不要以为你可以杀死她</t>
    <phoneticPr fontId="1" type="noConversion"/>
  </si>
  <si>
    <t>CD031</t>
    <phoneticPr fontId="1" type="noConversion"/>
  </si>
  <si>
    <t>heroCard_role_CH026</t>
    <phoneticPr fontId="1" type="noConversion"/>
  </si>
  <si>
    <t>heroCard_body_CH026</t>
    <phoneticPr fontId="1" type="noConversion"/>
  </si>
  <si>
    <t>heroCard_head_CH026</t>
    <phoneticPr fontId="1" type="noConversion"/>
  </si>
  <si>
    <t>CH027</t>
    <phoneticPr fontId="1" type="noConversion"/>
  </si>
  <si>
    <t>惠恩天下的心，对圣光信仰的执着，使得她成为历史上最年轻但也最强大的牧师</t>
    <phoneticPr fontId="1" type="noConversion"/>
  </si>
  <si>
    <t>heroCard_role_CH027</t>
    <phoneticPr fontId="1" type="noConversion"/>
  </si>
  <si>
    <t>heroCard_body_CH027</t>
    <phoneticPr fontId="1" type="noConversion"/>
  </si>
  <si>
    <t>heroCard_head_CH027</t>
    <phoneticPr fontId="1" type="noConversion"/>
  </si>
  <si>
    <t>获得月亮女神强大力量的月神女祭司，用群星的魔法守护着月神精灵的族人</t>
    <phoneticPr fontId="1" type="noConversion"/>
  </si>
  <si>
    <t>heroCard_role_CE023</t>
    <phoneticPr fontId="1" type="noConversion"/>
  </si>
  <si>
    <t>heroCard_body_CE023</t>
    <phoneticPr fontId="1" type="noConversion"/>
  </si>
  <si>
    <t>heroCard_head_CE023</t>
    <phoneticPr fontId="1" type="noConversion"/>
  </si>
  <si>
    <t>CE024</t>
    <phoneticPr fontId="1" type="noConversion"/>
  </si>
  <si>
    <t>海妖一族的领袖，象征着大海的愤怒，极寒的冰箭，大海的护盾是她最强悍的武器</t>
    <phoneticPr fontId="1" type="noConversion"/>
  </si>
  <si>
    <t>heroCard_role_CE024</t>
    <phoneticPr fontId="1" type="noConversion"/>
  </si>
  <si>
    <t>heroCard_body_CE024</t>
    <phoneticPr fontId="1" type="noConversion"/>
  </si>
  <si>
    <t>heroCard_head_CE024</t>
    <phoneticPr fontId="1" type="noConversion"/>
  </si>
  <si>
    <t>CE025</t>
    <phoneticPr fontId="1" type="noConversion"/>
  </si>
  <si>
    <t>仇恨是她心目中的一切，杀死仇敌是她唯一的生存追求，执着的信念给了她无尽的力量</t>
    <phoneticPr fontId="1" type="noConversion"/>
  </si>
  <si>
    <t>heroCard_role_CE025</t>
    <phoneticPr fontId="1" type="noConversion"/>
  </si>
  <si>
    <t>heroCard_body_CE025</t>
    <phoneticPr fontId="1" type="noConversion"/>
  </si>
  <si>
    <t>heroCard_head_CE025</t>
    <phoneticPr fontId="1" type="noConversion"/>
  </si>
  <si>
    <t>CE026</t>
    <phoneticPr fontId="1" type="noConversion"/>
  </si>
  <si>
    <t>风暴乌鸦德鲁伊</t>
    <phoneticPr fontId="1" type="noConversion"/>
  </si>
  <si>
    <t>崇拜乌鸦图腾的风暴乌鸦德鲁伊，可以使用自然的魔力恢复友军的战斗力</t>
    <phoneticPr fontId="1" type="noConversion"/>
  </si>
  <si>
    <t>CE025</t>
    <phoneticPr fontId="1" type="noConversion"/>
  </si>
  <si>
    <t>heroCard_role_CE026</t>
    <phoneticPr fontId="1" type="noConversion"/>
  </si>
  <si>
    <t>heroCard_body_CE026</t>
    <phoneticPr fontId="1" type="noConversion"/>
  </si>
  <si>
    <t>heroCard_head_CE026</t>
    <phoneticPr fontId="1" type="noConversion"/>
  </si>
  <si>
    <t>CE028</t>
    <phoneticPr fontId="1" type="noConversion"/>
  </si>
  <si>
    <t>复仇守望者的怨念化成的灵魂，她们才是真正的黑夜梦魇</t>
    <phoneticPr fontId="1" type="noConversion"/>
  </si>
  <si>
    <t>CE027</t>
    <phoneticPr fontId="1" type="noConversion"/>
  </si>
  <si>
    <t>heroCard_role_CE028</t>
    <phoneticPr fontId="1" type="noConversion"/>
  </si>
  <si>
    <t>heroCard_body_CE028</t>
    <phoneticPr fontId="1" type="noConversion"/>
  </si>
  <si>
    <t>heroCard_head_CE028</t>
    <phoneticPr fontId="1" type="noConversion"/>
  </si>
  <si>
    <t>heroCard_role_CE029</t>
    <phoneticPr fontId="1" type="noConversion"/>
  </si>
  <si>
    <t>heroCard_body_CE029</t>
    <phoneticPr fontId="1" type="noConversion"/>
  </si>
  <si>
    <t>heroCard_head_CE029</t>
    <phoneticPr fontId="1" type="noConversion"/>
  </si>
  <si>
    <t>闻所未闻的超大海龟，具有龙的气质，整个海洋恐怕难以找到几只这样大的家伙</t>
    <phoneticPr fontId="1" type="noConversion"/>
  </si>
  <si>
    <t>CH031</t>
    <phoneticPr fontId="1" type="noConversion"/>
  </si>
  <si>
    <t>heroCard_role_CE030</t>
    <phoneticPr fontId="1" type="noConversion"/>
  </si>
  <si>
    <t>heroCard_body_CE030</t>
    <phoneticPr fontId="1" type="noConversion"/>
  </si>
  <si>
    <t>heroCard_head_CE030</t>
    <phoneticPr fontId="1" type="noConversion"/>
  </si>
  <si>
    <t>heroCard_role_CO018</t>
    <phoneticPr fontId="1" type="noConversion"/>
  </si>
  <si>
    <t>heroCard_body_CO018</t>
    <phoneticPr fontId="1" type="noConversion"/>
  </si>
  <si>
    <t>heroCard_head_CO018</t>
    <phoneticPr fontId="1" type="noConversion"/>
  </si>
  <si>
    <t>巫毒魔法的大师，善于使用精神力量治疗盟友，将诅咒降临到他们不幸的敌人身上</t>
    <phoneticPr fontId="1" type="noConversion"/>
  </si>
  <si>
    <t>heroCard_body_CO019</t>
    <phoneticPr fontId="1" type="noConversion"/>
  </si>
  <si>
    <t>heroCard_head_CO019</t>
    <phoneticPr fontId="1" type="noConversion"/>
  </si>
  <si>
    <t>身背部落的图腾,维持着牛头人的骄傲，受到战斗的召唤时,他们会拿起威力无穷的战戟</t>
    <phoneticPr fontId="1" type="noConversion"/>
  </si>
  <si>
    <t>heroCard_role_CO020</t>
    <phoneticPr fontId="1" type="noConversion"/>
  </si>
  <si>
    <t>heroCard_body_CO020</t>
    <phoneticPr fontId="1" type="noConversion"/>
  </si>
  <si>
    <t>heroCard_head_CO020</t>
    <phoneticPr fontId="1" type="noConversion"/>
  </si>
  <si>
    <t>强大的萨满长老可以从空中召唤雷电并通过萨满之术提高战士们的战斗力</t>
    <phoneticPr fontId="1" type="noConversion"/>
  </si>
  <si>
    <t>heroCard_role_CO021</t>
    <phoneticPr fontId="1" type="noConversion"/>
  </si>
  <si>
    <t>heroCard_body_CO021</t>
    <phoneticPr fontId="1" type="noConversion"/>
  </si>
  <si>
    <t>heroCard_head_CO021</t>
    <phoneticPr fontId="1" type="noConversion"/>
  </si>
  <si>
    <t>CO023</t>
    <phoneticPr fontId="1" type="noConversion"/>
  </si>
  <si>
    <t>斧王</t>
    <phoneticPr fontId="1" type="noConversion"/>
  </si>
  <si>
    <t>凶暴残忍的战斧之王，充满着对战争杀戮的邪恶渴望，喜欢将对手砍为数块</t>
    <phoneticPr fontId="1" type="noConversion"/>
  </si>
  <si>
    <t>heroCard_role_CO023</t>
    <phoneticPr fontId="1" type="noConversion"/>
  </si>
  <si>
    <t>heroCard_body_CO023</t>
    <phoneticPr fontId="1" type="noConversion"/>
  </si>
  <si>
    <t>heroCard_head_CO023</t>
    <phoneticPr fontId="1" type="noConversion"/>
  </si>
  <si>
    <t>具有风暴力量的巨大蜥蜴，它的雷电给人留下深刻印象，千万不要把它激怒</t>
    <phoneticPr fontId="1" type="noConversion"/>
  </si>
  <si>
    <t>heroCard_role_CO024</t>
    <phoneticPr fontId="1" type="noConversion"/>
  </si>
  <si>
    <t>heroCard_body_CO024</t>
    <phoneticPr fontId="1" type="noConversion"/>
  </si>
  <si>
    <t>heroCard_head_CO024</t>
    <phoneticPr fontId="1" type="noConversion"/>
  </si>
  <si>
    <t>CO029</t>
    <phoneticPr fontId="1" type="noConversion"/>
  </si>
  <si>
    <t>CE031</t>
    <phoneticPr fontId="1" type="noConversion"/>
  </si>
  <si>
    <t>heroCard_role_CO029</t>
    <phoneticPr fontId="1" type="noConversion"/>
  </si>
  <si>
    <t>heroCard_body_CO029</t>
    <phoneticPr fontId="1" type="noConversion"/>
  </si>
  <si>
    <t>heroCard_head_CO029</t>
    <phoneticPr fontId="1" type="noConversion"/>
  </si>
  <si>
    <t>被巫妖女王给予新生的骸骨冰龙，拥有巨龙的力量和寒冷无比的冰冻喷吐</t>
    <phoneticPr fontId="1" type="noConversion"/>
  </si>
  <si>
    <t>heroCard_body_CD020</t>
    <phoneticPr fontId="1" type="noConversion"/>
  </si>
  <si>
    <t>heroCard_head_CD020</t>
    <phoneticPr fontId="1" type="noConversion"/>
  </si>
  <si>
    <t>CD024</t>
    <phoneticPr fontId="1" type="noConversion"/>
  </si>
  <si>
    <t>精通暗系魔法的黑暗精灵，她会用血魔法吸干敌人身上的每一滴血液</t>
    <phoneticPr fontId="1" type="noConversion"/>
  </si>
  <si>
    <t>heroCard_role_CD024</t>
    <phoneticPr fontId="1" type="noConversion"/>
  </si>
  <si>
    <t>heroCard_body_CD024</t>
    <phoneticPr fontId="1" type="noConversion"/>
  </si>
  <si>
    <t>heroCard_head_CD024</t>
    <phoneticPr fontId="1" type="noConversion"/>
  </si>
  <si>
    <t>嗜血魔王</t>
    <phoneticPr fontId="1" type="noConversion"/>
  </si>
  <si>
    <t>没有一丝血可以逃过她的牙齿，虽然厌倦了厮杀，但依然无法有人怀疑她的强大</t>
    <phoneticPr fontId="1" type="noConversion"/>
  </si>
  <si>
    <t>吸血5(max)</t>
    <phoneticPr fontId="1" type="noConversion"/>
  </si>
  <si>
    <t>P_C020_05</t>
    <phoneticPr fontId="1" type="noConversion"/>
  </si>
  <si>
    <t>CE029</t>
    <phoneticPr fontId="1" type="noConversion"/>
  </si>
  <si>
    <t>heroCard_role_CD031</t>
    <phoneticPr fontId="1" type="noConversion"/>
  </si>
  <si>
    <t>heroCard_body_CD031</t>
    <phoneticPr fontId="1" type="noConversion"/>
  </si>
  <si>
    <t>heroCard_head_CD031</t>
    <phoneticPr fontId="1" type="noConversion"/>
  </si>
  <si>
    <t>被污染的血液与死灵的契约让血墓亡灵法师可以赋予阵亡的尸体新的生命</t>
    <phoneticPr fontId="1" type="noConversion"/>
  </si>
  <si>
    <t>CH028</t>
    <phoneticPr fontId="1" type="noConversion"/>
  </si>
  <si>
    <t>heroCard_role_CD025</t>
    <phoneticPr fontId="1" type="noConversion"/>
  </si>
  <si>
    <t>heroCard_body_CD025</t>
    <phoneticPr fontId="1" type="noConversion"/>
  </si>
  <si>
    <t>heroCard_head_CD025</t>
    <phoneticPr fontId="1" type="noConversion"/>
  </si>
  <si>
    <t>来自地狱的烈火灵魂，可以将周围的一切焚烧，任何元素魔法对他们都没有作用</t>
    <phoneticPr fontId="1" type="noConversion"/>
  </si>
  <si>
    <t>CD025</t>
    <phoneticPr fontId="1" type="noConversion"/>
  </si>
  <si>
    <t>heroCard_role_CD026</t>
    <phoneticPr fontId="1" type="noConversion"/>
  </si>
  <si>
    <t>heroCard_body_CD026</t>
    <phoneticPr fontId="1" type="noConversion"/>
  </si>
  <si>
    <t>heroCard_head_CD026</t>
    <phoneticPr fontId="1" type="noConversion"/>
  </si>
  <si>
    <t>深渊魔王从黑暗之门召唤出的异世界的强大恶魔</t>
    <phoneticPr fontId="1" type="noConversion"/>
  </si>
  <si>
    <t>CD026</t>
    <phoneticPr fontId="1" type="noConversion"/>
  </si>
  <si>
    <t>heroCard_role_CD027</t>
    <phoneticPr fontId="1" type="noConversion"/>
  </si>
  <si>
    <t>heroCard_body_CD027</t>
    <phoneticPr fontId="1" type="noConversion"/>
  </si>
  <si>
    <t>heroCard_head_CD027</t>
    <phoneticPr fontId="1" type="noConversion"/>
  </si>
  <si>
    <t>heroCard_role_CD029</t>
    <phoneticPr fontId="1" type="noConversion"/>
  </si>
  <si>
    <t>heroCard_body_CD029</t>
    <phoneticPr fontId="1" type="noConversion"/>
  </si>
  <si>
    <t>heroCard_head_CD029</t>
    <phoneticPr fontId="1" type="noConversion"/>
  </si>
  <si>
    <t>活石状态的矮人之王，高大，强壮，他们在这种回归神的状态下对元素免疫</t>
    <phoneticPr fontId="1" type="noConversion"/>
  </si>
  <si>
    <t>heroCard_role_CH028</t>
    <phoneticPr fontId="1" type="noConversion"/>
  </si>
  <si>
    <t>heroCard_body_CH028</t>
    <phoneticPr fontId="1" type="noConversion"/>
  </si>
  <si>
    <t>heroCard_head_CH028</t>
    <phoneticPr fontId="1" type="noConversion"/>
  </si>
  <si>
    <t>神圣圣骑士</t>
    <phoneticPr fontId="1" type="noConversion"/>
  </si>
  <si>
    <t>操纵圣光之能的保护者，使用注入神圣能量的盾牌保护队友，打击敌人</t>
    <phoneticPr fontId="1" type="noConversion"/>
  </si>
  <si>
    <t>heroCard_body_CH031</t>
    <phoneticPr fontId="1" type="noConversion"/>
  </si>
  <si>
    <t>曾经寒冰王国的公主，人类最强大的冰魔法师</t>
    <phoneticPr fontId="1" type="noConversion"/>
  </si>
  <si>
    <t>霜寒铠甲1</t>
    <phoneticPr fontId="1" type="noConversion"/>
  </si>
  <si>
    <t>S_I005_01</t>
    <phoneticPr fontId="1" type="noConversion"/>
  </si>
  <si>
    <t>极寒领域1</t>
    <phoneticPr fontId="1" type="noConversion"/>
  </si>
  <si>
    <t>S_I004_01</t>
    <phoneticPr fontId="1" type="noConversion"/>
  </si>
  <si>
    <t>暴风雪5(max)</t>
    <phoneticPr fontId="1" type="noConversion"/>
  </si>
  <si>
    <t>S_I003_05</t>
    <phoneticPr fontId="1" type="noConversion"/>
  </si>
  <si>
    <t>通过牺牲双眼换来化身恶魔的力量，恶魔猎手恶魔化的终极形态</t>
    <phoneticPr fontId="1" type="noConversion"/>
  </si>
  <si>
    <t>heroCard_role_CE027</t>
    <phoneticPr fontId="1" type="noConversion"/>
  </si>
  <si>
    <t>heroCard_body_CE027</t>
    <phoneticPr fontId="1" type="noConversion"/>
  </si>
  <si>
    <t>heroCard_head_CE027</t>
    <phoneticPr fontId="1" type="noConversion"/>
  </si>
  <si>
    <t>束缚3</t>
    <phoneticPr fontId="1" type="noConversion"/>
  </si>
  <si>
    <t>CE030</t>
    <phoneticPr fontId="1" type="noConversion"/>
  </si>
  <si>
    <t>heroCard_role_CE031</t>
    <phoneticPr fontId="1" type="noConversion"/>
  </si>
  <si>
    <t>heroCard_body_CE031</t>
    <phoneticPr fontId="1" type="noConversion"/>
  </si>
  <si>
    <t>heroCard_head_CE031</t>
    <phoneticPr fontId="1" type="noConversion"/>
  </si>
  <si>
    <t>CO025</t>
    <phoneticPr fontId="1" type="noConversion"/>
  </si>
  <si>
    <t>如风暴一般的剑舞，无人能挡，可怕的致命一击瞬间给敌军带来重创</t>
    <phoneticPr fontId="1" type="noConversion"/>
  </si>
  <si>
    <t>heroCard_role_CO025</t>
    <phoneticPr fontId="1" type="noConversion"/>
  </si>
  <si>
    <t>heroCard_body_CO025</t>
    <phoneticPr fontId="1" type="noConversion"/>
  </si>
  <si>
    <t>heroCard_head_CO025</t>
    <phoneticPr fontId="1" type="noConversion"/>
  </si>
  <si>
    <t>萨满教最强大力量的代表，通过通灵之术召唤的巨型狼魂就足以说明一切</t>
    <phoneticPr fontId="1" type="noConversion"/>
  </si>
  <si>
    <t>heroCard_body_CO031</t>
    <phoneticPr fontId="1" type="noConversion"/>
  </si>
  <si>
    <t>死骑国王的得力战将，精通黑暗咒术与冰系魔法的她，留下的只有怂人的寒冷</t>
    <phoneticPr fontId="1" type="noConversion"/>
  </si>
  <si>
    <t>heroCard_role_CD021</t>
    <phoneticPr fontId="1" type="noConversion"/>
  </si>
  <si>
    <t>heroCard_body_CD021</t>
    <phoneticPr fontId="1" type="noConversion"/>
  </si>
  <si>
    <t>heroCard_head_CD021</t>
    <phoneticPr fontId="1" type="noConversion"/>
  </si>
  <si>
    <t>CD029</t>
    <phoneticPr fontId="1" type="noConversion"/>
  </si>
  <si>
    <t>heroCard_role_CD030</t>
    <phoneticPr fontId="1" type="noConversion"/>
  </si>
  <si>
    <t>heroCard_body_CD030</t>
    <phoneticPr fontId="1" type="noConversion"/>
  </si>
  <si>
    <t>heroCard_head_CD030</t>
    <phoneticPr fontId="1" type="noConversion"/>
  </si>
  <si>
    <t>女仆</t>
    <phoneticPr fontId="1" type="noConversion"/>
  </si>
  <si>
    <t>升级的材料，可获得巨量卡牌经验</t>
    <phoneticPr fontId="1" type="noConversion"/>
  </si>
  <si>
    <t>亡灵军团的统领者，死亡与凋零的主宰，能够散播疫病并召唤不死仆从为他效命</t>
    <phoneticPr fontId="1" type="noConversion"/>
  </si>
  <si>
    <t>heroCard_head_CH032</t>
    <phoneticPr fontId="1" type="noConversion"/>
  </si>
  <si>
    <t>CD022</t>
    <phoneticPr fontId="1" type="noConversion"/>
  </si>
  <si>
    <t>heroCard_head_CD022</t>
    <phoneticPr fontId="1" type="noConversion"/>
  </si>
  <si>
    <t>heroCard_role_CH032</t>
    <phoneticPr fontId="1" type="noConversion"/>
  </si>
  <si>
    <t>heroCard_body_CH032</t>
    <phoneticPr fontId="1" type="noConversion"/>
  </si>
  <si>
    <t>heroCard_role_CD022</t>
    <phoneticPr fontId="1" type="noConversion"/>
  </si>
  <si>
    <t>heroCard_body_CD022</t>
    <phoneticPr fontId="1" type="noConversion"/>
  </si>
  <si>
    <t>试炼幻境</t>
  </si>
  <si>
    <t>试炼幻境</t>
    <phoneticPr fontId="1" type="noConversion"/>
  </si>
  <si>
    <t>关卡</t>
    <phoneticPr fontId="1" type="noConversion"/>
  </si>
  <si>
    <t>伴随你出生的卡牌</t>
    <phoneticPr fontId="1" type="noConversion"/>
  </si>
  <si>
    <t>寒冰公主</t>
    <phoneticPr fontId="1" type="noConversion"/>
  </si>
  <si>
    <t>你也许只是见过她</t>
    <phoneticPr fontId="1" type="noConversion"/>
  </si>
  <si>
    <t>树人祭司</t>
    <phoneticPr fontId="1" type="noConversion"/>
  </si>
  <si>
    <t>CO003</t>
    <phoneticPr fontId="1" type="noConversion"/>
  </si>
  <si>
    <t>heroCard_role_CO003</t>
    <phoneticPr fontId="1" type="noConversion"/>
  </si>
  <si>
    <t>heroCard_body_CO003</t>
    <phoneticPr fontId="1" type="noConversion"/>
  </si>
  <si>
    <t>heroCard_head_CO003</t>
    <phoneticPr fontId="1" type="noConversion"/>
  </si>
  <si>
    <t>CO013</t>
    <phoneticPr fontId="1" type="noConversion"/>
  </si>
  <si>
    <t>活动放出</t>
    <phoneticPr fontId="1" type="noConversion"/>
  </si>
  <si>
    <t>曾经人类雷电魔法师，现在已经灭绝，他们只能通过骷髅形态重现自己既往的辉煌</t>
    <phoneticPr fontId="1" type="noConversion"/>
  </si>
  <si>
    <t>缴械4</t>
    <phoneticPr fontId="1" type="noConversion"/>
  </si>
  <si>
    <t>S_C014_04</t>
    <phoneticPr fontId="1" type="noConversion"/>
  </si>
  <si>
    <t>英雄守护5(max)</t>
    <phoneticPr fontId="1" type="noConversion"/>
  </si>
  <si>
    <t>P_P003_05</t>
    <phoneticPr fontId="1" type="noConversion"/>
  </si>
  <si>
    <t>战神祝福4</t>
    <phoneticPr fontId="1" type="noConversion"/>
  </si>
  <si>
    <t>S_P004_04</t>
    <phoneticPr fontId="1" type="noConversion"/>
  </si>
  <si>
    <t>重生5(max)</t>
    <phoneticPr fontId="1" type="noConversion"/>
  </si>
  <si>
    <t>S_C013_05</t>
    <phoneticPr fontId="1" type="noConversion"/>
  </si>
  <si>
    <t>烈焰风暴5(max)</t>
    <phoneticPr fontId="1" type="noConversion"/>
  </si>
  <si>
    <t>S_F003_05</t>
    <phoneticPr fontId="1" type="noConversion"/>
  </si>
  <si>
    <t>群体治疗4</t>
    <phoneticPr fontId="1" type="noConversion"/>
  </si>
  <si>
    <t>S_L006_04</t>
    <phoneticPr fontId="1" type="noConversion"/>
  </si>
  <si>
    <t>生命汲取3</t>
    <phoneticPr fontId="1" type="noConversion"/>
  </si>
  <si>
    <t>S_D005_03</t>
    <phoneticPr fontId="1" type="noConversion"/>
  </si>
  <si>
    <t>烈焰风暴4</t>
    <phoneticPr fontId="1" type="noConversion"/>
  </si>
  <si>
    <t>S_F003_04</t>
    <phoneticPr fontId="1" type="noConversion"/>
  </si>
  <si>
    <t>雷神之怒4</t>
    <phoneticPr fontId="1" type="noConversion"/>
  </si>
  <si>
    <t>S_L003_04</t>
    <phoneticPr fontId="1" type="noConversion"/>
  </si>
  <si>
    <t>多重狙击4</t>
    <phoneticPr fontId="1" type="noConversion"/>
  </si>
  <si>
    <t>S_P002_04</t>
    <phoneticPr fontId="1" type="noConversion"/>
  </si>
  <si>
    <t>盾刺5(max)</t>
    <phoneticPr fontId="1" type="noConversion"/>
  </si>
  <si>
    <t>S_C011_05</t>
    <phoneticPr fontId="1" type="noConversion"/>
  </si>
  <si>
    <t>盾刺3</t>
    <phoneticPr fontId="1" type="noConversion"/>
  </si>
  <si>
    <t>S_C011_03</t>
    <phoneticPr fontId="1" type="noConversion"/>
  </si>
  <si>
    <t>升级的材料，可获得巨量卡牌经验</t>
    <phoneticPr fontId="1" type="noConversion"/>
  </si>
  <si>
    <t>升级的材料，可获得大量卡牌经验</t>
    <phoneticPr fontId="1" type="noConversion"/>
  </si>
  <si>
    <t>CRole_1</t>
    <phoneticPr fontId="1" type="noConversion"/>
  </si>
  <si>
    <t>heroCard_role_CRole_1</t>
    <phoneticPr fontId="1" type="noConversion"/>
  </si>
  <si>
    <t>heroCard_body_CRole_1</t>
    <phoneticPr fontId="1" type="noConversion"/>
  </si>
  <si>
    <t>heroCard_role_CRole_0</t>
    <phoneticPr fontId="1" type="noConversion"/>
  </si>
  <si>
    <t>heroCard_body_CRole_0</t>
    <phoneticPr fontId="1" type="noConversion"/>
  </si>
  <si>
    <t>heroCard_head_CH030</t>
    <phoneticPr fontId="1" type="noConversion"/>
  </si>
  <si>
    <t>heroCard_head_CRole_1</t>
    <phoneticPr fontId="1" type="noConversion"/>
  </si>
  <si>
    <t>heroCard_head_CRole_0</t>
    <phoneticPr fontId="1" type="noConversion"/>
  </si>
  <si>
    <t>S_L007_05</t>
    <phoneticPr fontId="1" type="noConversion"/>
  </si>
  <si>
    <t>自愈5(max)</t>
    <phoneticPr fontId="1" type="noConversion"/>
  </si>
  <si>
    <t>生活在雪原的牛头人远亲，虽然是牛，但他可不是什么食草动物，要小心它的利爪</t>
    <phoneticPr fontId="1" type="noConversion"/>
  </si>
  <si>
    <t>自愈5(max)</t>
    <phoneticPr fontId="1" type="noConversion"/>
  </si>
  <si>
    <t>S_L007_05</t>
    <phoneticPr fontId="1" type="noConversion"/>
  </si>
  <si>
    <t>梦魇突袭3</t>
    <phoneticPr fontId="1" type="noConversion"/>
  </si>
  <si>
    <t>梦魇突袭4</t>
    <phoneticPr fontId="1" type="noConversion"/>
  </si>
  <si>
    <t>S_C009_04</t>
    <phoneticPr fontId="1" type="noConversion"/>
  </si>
  <si>
    <t>生命汲取3</t>
    <phoneticPr fontId="1" type="noConversion"/>
  </si>
  <si>
    <t>S_D005_03</t>
    <phoneticPr fontId="1" type="noConversion"/>
  </si>
  <si>
    <t>狙击3</t>
    <phoneticPr fontId="1" type="noConversion"/>
  </si>
  <si>
    <t>S_P001_03</t>
    <phoneticPr fontId="1" type="noConversion"/>
  </si>
  <si>
    <t>生命汲取5(max)</t>
    <phoneticPr fontId="1" type="noConversion"/>
  </si>
  <si>
    <t>S_D005_05</t>
    <phoneticPr fontId="1" type="noConversion"/>
  </si>
  <si>
    <t>鸡腿</t>
    <phoneticPr fontId="1" type="noConversion"/>
  </si>
  <si>
    <t>鸡腿勇士</t>
    <phoneticPr fontId="1" type="noConversion"/>
  </si>
  <si>
    <t>烤鸡将军</t>
    <phoneticPr fontId="1" type="noConversion"/>
  </si>
  <si>
    <t>升级的材料，可获得少量卡牌经验</t>
    <phoneticPr fontId="1" type="noConversion"/>
  </si>
  <si>
    <t>CO022</t>
    <phoneticPr fontId="1" type="noConversion"/>
  </si>
  <si>
    <t>CD023</t>
    <phoneticPr fontId="1" type="noConversion"/>
  </si>
  <si>
    <t>CH019</t>
    <phoneticPr fontId="1" type="noConversion"/>
  </si>
  <si>
    <t>CH026</t>
    <phoneticPr fontId="1" type="noConversion"/>
  </si>
  <si>
    <t>CH025</t>
    <phoneticPr fontId="1" type="noConversion"/>
  </si>
  <si>
    <t>CE029</t>
    <phoneticPr fontId="1" type="noConversion"/>
  </si>
  <si>
    <t>CO024</t>
    <phoneticPr fontId="1" type="noConversion"/>
  </si>
  <si>
    <t>CD025</t>
    <phoneticPr fontId="1" type="noConversion"/>
  </si>
  <si>
    <t>CD027</t>
    <phoneticPr fontId="1" type="noConversion"/>
  </si>
  <si>
    <t>CH031</t>
    <phoneticPr fontId="1" type="noConversion"/>
  </si>
  <si>
    <t>CH032</t>
    <phoneticPr fontId="1" type="noConversion"/>
  </si>
  <si>
    <t>CD021</t>
    <phoneticPr fontId="1" type="noConversion"/>
  </si>
  <si>
    <t>CM002</t>
    <phoneticPr fontId="1" type="noConversion"/>
  </si>
  <si>
    <t>CM003</t>
    <phoneticPr fontId="1" type="noConversion"/>
  </si>
  <si>
    <t>寒冰法师</t>
    <phoneticPr fontId="1" type="noConversion"/>
  </si>
  <si>
    <t>烈焰风暴2</t>
    <phoneticPr fontId="1" type="noConversion"/>
  </si>
  <si>
    <t>S_F003_02</t>
    <phoneticPr fontId="1" type="noConversion"/>
  </si>
  <si>
    <t>生命汲取3</t>
    <phoneticPr fontId="1" type="noConversion"/>
  </si>
  <si>
    <t>S_D005_03</t>
    <phoneticPr fontId="1" type="noConversion"/>
  </si>
  <si>
    <t>恶魔猎手</t>
    <phoneticPr fontId="1" type="noConversion"/>
  </si>
  <si>
    <t>闪避2</t>
    <phoneticPr fontId="1" type="noConversion"/>
  </si>
  <si>
    <t>P_P002_02</t>
    <phoneticPr fontId="1" type="noConversion"/>
  </si>
  <si>
    <t>暴风雪2</t>
    <phoneticPr fontId="1" type="noConversion"/>
  </si>
  <si>
    <t>S_I003_02</t>
    <phoneticPr fontId="1" type="noConversion"/>
  </si>
  <si>
    <t>自愈5(max)</t>
    <phoneticPr fontId="1" type="noConversion"/>
  </si>
  <si>
    <t>S_L007_05</t>
    <phoneticPr fontId="1" type="noConversion"/>
  </si>
  <si>
    <t>暴风雪2</t>
    <phoneticPr fontId="1" type="noConversion"/>
  </si>
  <si>
    <t>S_I003_02</t>
    <phoneticPr fontId="1" type="noConversion"/>
  </si>
  <si>
    <t>关卡,金币招募</t>
  </si>
  <si>
    <t>关卡,金币招募,钻石招募</t>
  </si>
  <si>
    <t>关卡,金币招募,至尊招募,钻石招募</t>
  </si>
  <si>
    <t>试炼幻境,至尊招募,钻石招募</t>
  </si>
  <si>
    <t>至尊招募,钻石招募</t>
  </si>
  <si>
    <t>关卡,试炼,金币,至尊,魔魂,钻石招募</t>
  </si>
  <si>
    <t>关卡,试炼幻境,金币,至尊,钻石招募</t>
  </si>
  <si>
    <t>关卡,金币,至尊,魔魂,钻石招募</t>
  </si>
  <si>
    <t>关卡,金币招募,至尊招募</t>
  </si>
  <si>
    <t>关卡,试炼幻境,金币,至尊,魔魂,钻石招募</t>
  </si>
  <si>
    <t>至尊招募</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</si>
</sst>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0"/>
      <name val="微软雅黑"/>
      <family val="2"/>
      <charset val="134"/>
    </font>
    <font>
      <sz val="11"/>
      <color rgb="FFFF0000"/>
      <name val="微软雅黑"/>
      <family val="2"/>
      <charset val="134"/>
    </font>
    <font>
      <b/>
      <sz val="11"/>
      <color theme="1"/>
      <name val="宋体"/>
      <family val="3"/>
      <charset val="134"/>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diagonal/>
    </border>
    <border>
      <left style="medium">
        <color auto="1"/>
      </left>
      <right/>
      <top style="medium">
        <color auto="1"/>
      </top>
      <bottom/>
      <diagonal/>
    </border>
    <border>
      <left/>
      <right style="thin">
        <color theme="0"/>
      </right>
      <top style="medium">
        <color auto="1"/>
      </top>
      <bottom style="thick">
        <color theme="0"/>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top/>
      <bottom/>
      <diagonal/>
    </border>
    <border>
      <left/>
      <right style="thin">
        <color theme="0"/>
      </right>
      <top/>
      <bottom style="thick">
        <color theme="0"/>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2" fillId="0" borderId="0" xfId="0" applyFont="1" applyBorder="1" applyAlignment="1">
      <alignment horizontal="left" vertical="center"/>
    </xf>
    <xf numFmtId="0" fontId="2" fillId="0" borderId="0" xfId="0" applyFont="1">
      <alignmen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3" fillId="2" borderId="3" xfId="0" applyFont="1" applyFill="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5" xfId="0" applyFont="1" applyBorder="1">
      <alignment vertical="center"/>
    </xf>
    <xf numFmtId="0" fontId="2" fillId="0" borderId="6" xfId="0" applyFont="1" applyBorder="1" applyAlignment="1">
      <alignment horizontal="left" vertical="center"/>
    </xf>
    <xf numFmtId="0" fontId="3" fillId="2" borderId="7" xfId="0" applyFont="1" applyFill="1" applyBorder="1" applyAlignment="1">
      <alignment horizontal="left" vertical="center"/>
    </xf>
    <xf numFmtId="0" fontId="2" fillId="0" borderId="8" xfId="0" applyFont="1" applyBorder="1" applyAlignment="1">
      <alignment horizontal="left" vertical="center"/>
    </xf>
    <xf numFmtId="0" fontId="2" fillId="0" borderId="8" xfId="0" applyFont="1" applyBorder="1">
      <alignment vertical="center"/>
    </xf>
    <xf numFmtId="0" fontId="2" fillId="0" borderId="9" xfId="0" applyFont="1" applyBorder="1" applyAlignment="1">
      <alignment horizontal="left" vertical="center"/>
    </xf>
    <xf numFmtId="0" fontId="3" fillId="2" borderId="10" xfId="0" applyFont="1" applyFill="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1" xfId="0" applyFont="1" applyBorder="1">
      <alignment vertical="center"/>
    </xf>
    <xf numFmtId="0" fontId="3" fillId="2" borderId="8" xfId="0" applyFont="1" applyFill="1" applyBorder="1" applyAlignment="1">
      <alignment horizontal="left" vertical="center"/>
    </xf>
    <xf numFmtId="0" fontId="2" fillId="0" borderId="0" xfId="0" applyNumberFormat="1" applyFont="1" applyBorder="1" applyAlignment="1">
      <alignment horizontal="left" vertical="center"/>
    </xf>
    <xf numFmtId="0" fontId="2" fillId="0" borderId="0" xfId="0" applyNumberFormat="1" applyFont="1" applyAlignment="1">
      <alignment horizontal="left" vertical="center"/>
    </xf>
    <xf numFmtId="0" fontId="4" fillId="0" borderId="0" xfId="0" applyFont="1">
      <alignment vertical="center"/>
    </xf>
    <xf numFmtId="0" fontId="0" fillId="0" borderId="0" xfId="0" applyAlignment="1">
      <alignment horizontal="left" vertical="center"/>
    </xf>
    <xf numFmtId="0" fontId="0" fillId="0" borderId="0" xfId="0" applyBorder="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5" fillId="0" borderId="8" xfId="0" applyFont="1" applyBorder="1" applyAlignment="1">
      <alignment horizontal="left" vertical="center"/>
    </xf>
    <xf numFmtId="0" fontId="0" fillId="0" borderId="8" xfId="0" applyBorder="1" applyAlignment="1">
      <alignment horizontal="left" vertical="center"/>
    </xf>
    <xf numFmtId="0" fontId="2" fillId="0" borderId="0" xfId="0" applyFont="1" applyAlignment="1">
      <alignment horizontal="left" vertical="center" wrapText="1"/>
    </xf>
    <xf numFmtId="0" fontId="2" fillId="0" borderId="0" xfId="0" applyNumberFormat="1" applyFont="1" applyAlignment="1">
      <alignment horizontal="left" vertical="center" wrapText="1"/>
    </xf>
    <xf numFmtId="0" fontId="2" fillId="3" borderId="0" xfId="0" applyFont="1" applyFill="1" applyAlignment="1">
      <alignment horizontal="left" vertical="center"/>
    </xf>
    <xf numFmtId="0" fontId="2" fillId="0" borderId="0" xfId="0" applyFont="1" applyFill="1" applyAlignment="1">
      <alignment horizontal="left" vertical="center"/>
    </xf>
  </cellXfs>
  <cellStyles count="1">
    <cellStyle name="常规" xfId="0" builtinId="0"/>
  </cellStyles>
  <dxfs count="59">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numFmt numFmtId="0" formatCode="General"/>
      <alignment horizontal="left" vertical="center" textRotation="0" wrapText="0" relative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微软雅黑"/>
        <scheme val="none"/>
      </font>
      <alignment horizontal="left" vertical="center" textRotation="0" wrapText="0" relative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alignment horizontal="left" vertical="center" textRotation="0" wrapText="0" indent="0" justifyLastLine="0" shrinkToFit="0" readingOrder="0"/>
    </dxf>
    <dxf>
      <font>
        <strike val="0"/>
        <outline val="0"/>
        <shadow val="0"/>
        <u val="none"/>
        <vertAlign val="baseline"/>
        <sz val="11"/>
        <color theme="1"/>
        <name val="微软雅黑"/>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temCard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NGYA~1/AppData/Local/Temp/Skil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ANGYA~1/AppData/Local/Temp/Pass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d"/>
      <sheetName val="参数描述"/>
      <sheetName val="设计"/>
      <sheetName val="Sheet1"/>
      <sheetName val="Sheet2"/>
      <sheetName val="ItemCard1"/>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 val="参数描述"/>
      <sheetName val="效果对应"/>
      <sheetName val="Sheet1"/>
      <sheetName val="Sheet2"/>
    </sheetNames>
    <sheetDataSet>
      <sheetData sheetId="0">
        <row r="1">
          <cell r="A1" t="str">
            <v>技能编号</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ive"/>
      <sheetName val="参数描述"/>
      <sheetName val="效果"/>
    </sheetNames>
    <sheetDataSet>
      <sheetData sheetId="0">
        <row r="1">
          <cell r="A1" t="str">
            <v>编号</v>
          </cell>
        </row>
      </sheetData>
      <sheetData sheetId="1"/>
      <sheetData sheetId="2"/>
    </sheetDataSet>
  </externalBook>
</externalLink>
</file>

<file path=xl/tables/table1.xml><?xml version="1.0" encoding="utf-8"?>
<table xmlns="http://schemas.openxmlformats.org/spreadsheetml/2006/main" id="1" name="表1" displayName="表1" ref="A1:BE135" totalsRowShown="0" headerRowDxfId="58" dataDxfId="57">
  <autoFilter ref="A1:BE135"/>
  <tableColumns count="57">
    <tableColumn id="1" name="道具编号" dataDxfId="56"/>
    <tableColumn id="2" name="名称" dataDxfId="55"/>
    <tableColumn id="3" name="描述" dataDxfId="54"/>
    <tableColumn id="36" name="出处" dataDxfId="53"/>
    <tableColumn id="4" name="等级" dataDxfId="52"/>
    <tableColumn id="5" name="星级" dataDxfId="51"/>
    <tableColumn id="6" name="领导力" dataDxfId="50"/>
    <tableColumn id="7" name="阵营" dataDxfId="49"/>
    <tableColumn id="8" name="等待回合" dataDxfId="48"/>
    <tableColumn id="38" name="复活等待" dataDxfId="47"/>
    <tableColumn id="9" name="初始生命" dataDxfId="46"/>
    <tableColumn id="10" name="生命成长" dataDxfId="45"/>
    <tableColumn id="11" name="初始攻击" dataDxfId="44"/>
    <tableColumn id="12" name="攻击成长" dataDxfId="43"/>
    <tableColumn id="13" name="强化生命成长" dataDxfId="42"/>
    <tableColumn id="37" name="强化攻击成长" dataDxfId="41"/>
    <tableColumn id="14" name="攻击类型" dataDxfId="40"/>
    <tableColumn id="42" name="技能1类别" dataDxfId="39"/>
    <tableColumn id="49" name="技能1名称" dataDxfId="38">
      <calculatedColumnFormula>IF(LEN(表1[[#This Row],[技能1]])&gt;0,IF(表1[[#This Row],[技能1类别]]=20,VLOOKUP(表1[[#This Row],[技能1]],[2]!Skill[#All],3,FALSE),IF(表1[[#This Row],[技能1类别]]=18,VLOOKUP(表1[[#This Row],[技能1]],[3]!Passive[#All],3,FALSE),"")),"")</calculatedColumnFormula>
    </tableColumn>
    <tableColumn id="15" name="技能1" dataDxfId="37"/>
    <tableColumn id="16" name="开放等级" dataDxfId="36"/>
    <tableColumn id="43" name="技能2类别" dataDxfId="35"/>
    <tableColumn id="50" name="技能2名称" dataDxfId="34">
      <calculatedColumnFormula>IF(LEN(表1[[#This Row],[技能2]])&gt;0,IF(表1[[#This Row],[技能2类别]]=20,VLOOKUP(表1[[#This Row],[技能2]],[2]!Skill[#All],3,FALSE),IF(表1[[#This Row],[技能2类别]]=18,VLOOKUP(表1[[#This Row],[技能2]],[3]!Passive[#All],3,FALSE),"")),"")</calculatedColumnFormula>
    </tableColumn>
    <tableColumn id="17" name="技能2" dataDxfId="33"/>
    <tableColumn id="18" name="开放等级2" dataDxfId="32"/>
    <tableColumn id="44" name="技能3类别" dataDxfId="31"/>
    <tableColumn id="60" name="技能3名称" dataDxfId="30">
      <calculatedColumnFormula>IF(LEN(表1[[#This Row],[技能3]])&gt;0,IF(表1[[#This Row],[技能3类别]]=20,VLOOKUP(表1[[#This Row],[技能3]],[2]!Skill[#All],3,FALSE),IF(表1[[#This Row],[技能3类别]]=18,VLOOKUP(表1[[#This Row],[技能3]],[3]!Passive[#All],3,FALSE),"")),"")</calculatedColumnFormula>
    </tableColumn>
    <tableColumn id="19" name="技能3" dataDxfId="29"/>
    <tableColumn id="20" name="开放等级3" dataDxfId="28"/>
    <tableColumn id="51" name="强化卡牌材料" dataDxfId="27"/>
    <tableColumn id="52" name="数量1" dataDxfId="26"/>
    <tableColumn id="54" name="强化道具材料1" dataDxfId="25"/>
    <tableColumn id="55" name="数量2" dataDxfId="24"/>
    <tableColumn id="58" name="强化道具材料2" dataDxfId="23"/>
    <tableColumn id="59" name="数量3" dataDxfId="22"/>
    <tableColumn id="45" name="强化技能1类别" dataDxfId="21"/>
    <tableColumn id="61" name="强化技能1名称" dataDxfId="20">
      <calculatedColumnFormula>IF(LEN(表1[[#This Row],[强化技能1]])&gt;0,IF(表1[[#This Row],[强化技能1类别]]=20,VLOOKUP(表1[[#This Row],[强化技能1]],[2]!Skill[#All],3,FALSE),IF(表1[[#This Row],[强化技能1类别]]=18,VLOOKUP(表1[[#This Row],[强化技能1]],[3]!Passive[#All],3,FALSE),"")),"")</calculatedColumnFormula>
    </tableColumn>
    <tableColumn id="21" name="强化技能1" dataDxfId="19"/>
    <tableColumn id="46" name="强化技能2类别" dataDxfId="18"/>
    <tableColumn id="62" name="强化技能2名称" dataDxfId="17">
      <calculatedColumnFormula>IF(LEN(表1[[#This Row],[强化技能2]])&gt;0,IF(表1[[#This Row],[强化技能2类别]]=20,VLOOKUP(表1[[#This Row],[强化技能2]],[2]!Skill[#All],3,FALSE),IF(表1[[#This Row],[强化技能2类别]]=18,VLOOKUP(表1[[#This Row],[强化技能2]],[3]!Passive[#All],3,FALSE),"")),"")</calculatedColumnFormula>
    </tableColumn>
    <tableColumn id="22" name="强化技能2" dataDxfId="16"/>
    <tableColumn id="47" name="强化技能3类别" dataDxfId="15"/>
    <tableColumn id="63" name="强化技能3名称" dataDxfId="14">
      <calculatedColumnFormula>IF(LEN(表1[[#This Row],[强化技能1]])&gt;0,IF(表1[[#This Row],[强化技能1类别]]=20,VLOOKUP(表1[[#This Row],[强化技能1]],[2]!Skill[#All],3,FALSE),IF(表1[[#This Row],[强化技能1类别]]=18,VLOOKUP(表1[[#This Row],[强化技能1]],[3]!Passive[#All],3,FALSE),"")),"")</calculatedColumnFormula>
    </tableColumn>
    <tableColumn id="23" name="强化技能3" dataDxfId="13"/>
    <tableColumn id="41" name="售价" dataDxfId="12"/>
    <tableColumn id="24" name="常规形象" dataDxfId="11"/>
    <tableColumn id="32" name="常规卡牌" dataDxfId="10"/>
    <tableColumn id="25" name="常规头像" dataDxfId="9"/>
    <tableColumn id="26" name="强化1形象" dataDxfId="8"/>
    <tableColumn id="33" name="强化1卡牌" dataDxfId="7"/>
    <tableColumn id="27" name="强化1头像" dataDxfId="6"/>
    <tableColumn id="28" name="强化2形象" dataDxfId="5"/>
    <tableColumn id="34" name="强化2卡牌" dataDxfId="4"/>
    <tableColumn id="29" name="强化2头像" dataDxfId="3"/>
    <tableColumn id="30" name="强化3形象" dataDxfId="2"/>
    <tableColumn id="35" name="强化3卡牌" dataDxfId="1"/>
    <tableColumn id="31" name="强化3头像"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35"/>
  <sheetViews>
    <sheetView tabSelected="1" zoomScale="80" zoomScaleNormal="80" zoomScalePageLayoutView="80" workbookViewId="0">
      <pane xSplit="2" ySplit="4" topLeftCell="C126" activePane="bottomRight" state="frozen"/>
      <selection pane="topRight" activeCell="C1" sqref="C1"/>
      <selection pane="bottomLeft" activeCell="A5" sqref="A5"/>
      <selection pane="bottomRight" activeCell="D5" sqref="D5:D136"/>
    </sheetView>
  </sheetViews>
  <sheetFormatPr defaultColWidth="8.875" defaultRowHeight="27" customHeight="1" x14ac:dyDescent="0.15"/>
  <cols>
    <col min="1" max="1" width="10.625" customWidth="1"/>
    <col min="2" max="2" width="21.625" bestFit="1" customWidth="1"/>
    <col min="3" max="3" width="85" bestFit="1" customWidth="1"/>
    <col min="4" max="4" width="50.625" bestFit="1" customWidth="1"/>
    <col min="7" max="7" width="17.5" bestFit="1" customWidth="1"/>
    <col min="8" max="8" width="9" customWidth="1"/>
    <col min="9" max="9" width="13.125" customWidth="1"/>
    <col min="10" max="10" width="15" bestFit="1" customWidth="1"/>
    <col min="11" max="11" width="10.625" customWidth="1"/>
    <col min="12" max="12" width="14" customWidth="1"/>
    <col min="13" max="13" width="15" bestFit="1" customWidth="1"/>
    <col min="14" max="14" width="10.625" customWidth="1"/>
    <col min="15" max="15" width="18.375" customWidth="1"/>
    <col min="16" max="16" width="21.125" customWidth="1"/>
    <col min="17" max="19" width="14" customWidth="1"/>
    <col min="20" max="20" width="22" customWidth="1"/>
    <col min="21" max="21" width="12.875" bestFit="1" customWidth="1"/>
    <col min="22" max="22" width="12.375" bestFit="1" customWidth="1"/>
    <col min="23" max="23" width="12.375" customWidth="1"/>
    <col min="24" max="24" width="16.5" customWidth="1"/>
    <col min="25" max="27" width="11.875" customWidth="1"/>
    <col min="28" max="28" width="15.375" customWidth="1"/>
    <col min="29" max="29" width="11.875" customWidth="1"/>
    <col min="30" max="30" width="16.5" bestFit="1" customWidth="1"/>
    <col min="31" max="31" width="11.875" customWidth="1"/>
    <col min="32" max="33" width="16.5" bestFit="1" customWidth="1"/>
    <col min="34" max="35" width="16.5" customWidth="1"/>
    <col min="36" max="36" width="15" bestFit="1" customWidth="1"/>
    <col min="37" max="37" width="15" customWidth="1"/>
    <col min="38" max="38" width="14.875" customWidth="1"/>
    <col min="39" max="39" width="11.875" customWidth="1"/>
    <col min="40" max="40" width="16.5" bestFit="1" customWidth="1"/>
    <col min="41" max="41" width="11.875" customWidth="1"/>
    <col min="42" max="42" width="20" bestFit="1" customWidth="1"/>
    <col min="43" max="44" width="15" customWidth="1"/>
    <col min="45" max="45" width="11.125" bestFit="1" customWidth="1"/>
    <col min="46" max="46" width="23.375" bestFit="1" customWidth="1"/>
    <col min="47" max="47" width="25" bestFit="1" customWidth="1"/>
    <col min="48" max="48" width="24.875" bestFit="1" customWidth="1"/>
    <col min="49" max="49" width="14.375" bestFit="1" customWidth="1"/>
    <col min="50" max="50" width="15.125" bestFit="1" customWidth="1"/>
    <col min="51" max="51" width="12.375" bestFit="1" customWidth="1"/>
    <col min="52" max="52" width="12.375" customWidth="1"/>
    <col min="53" max="54" width="12.375" bestFit="1" customWidth="1"/>
    <col min="55" max="55" width="12.375" customWidth="1"/>
    <col min="56" max="56" width="12.375" bestFit="1" customWidth="1"/>
  </cols>
  <sheetData>
    <row r="1" spans="1:57" ht="27" customHeight="1" x14ac:dyDescent="0.15">
      <c r="A1" s="3" t="s">
        <v>169</v>
      </c>
      <c r="B1" s="3" t="s">
        <v>168</v>
      </c>
      <c r="C1" s="3" t="s">
        <v>167</v>
      </c>
      <c r="D1" s="3" t="s">
        <v>166</v>
      </c>
      <c r="E1" s="3" t="s">
        <v>165</v>
      </c>
      <c r="F1" s="3" t="s">
        <v>164</v>
      </c>
      <c r="G1" s="3" t="s">
        <v>163</v>
      </c>
      <c r="H1" s="3" t="s">
        <v>162</v>
      </c>
      <c r="I1" s="3" t="s">
        <v>161</v>
      </c>
      <c r="J1" s="3" t="s">
        <v>160</v>
      </c>
      <c r="K1" s="3" t="s">
        <v>159</v>
      </c>
      <c r="L1" s="3" t="s">
        <v>158</v>
      </c>
      <c r="M1" s="3" t="s">
        <v>157</v>
      </c>
      <c r="N1" s="3" t="s">
        <v>156</v>
      </c>
      <c r="O1" s="3" t="s">
        <v>155</v>
      </c>
      <c r="P1" s="3" t="s">
        <v>154</v>
      </c>
      <c r="Q1" s="3" t="s">
        <v>452</v>
      </c>
      <c r="R1" s="3" t="s">
        <v>361</v>
      </c>
      <c r="S1" s="22" t="s">
        <v>469</v>
      </c>
      <c r="T1" s="3" t="s">
        <v>360</v>
      </c>
      <c r="U1" s="3" t="s">
        <v>153</v>
      </c>
      <c r="V1" s="3" t="s">
        <v>362</v>
      </c>
      <c r="W1" s="22" t="s">
        <v>470</v>
      </c>
      <c r="X1" s="3" t="s">
        <v>152</v>
      </c>
      <c r="Y1" s="3" t="s">
        <v>151</v>
      </c>
      <c r="Z1" s="3" t="s">
        <v>363</v>
      </c>
      <c r="AA1" s="22" t="s">
        <v>471</v>
      </c>
      <c r="AB1" s="3" t="s">
        <v>150</v>
      </c>
      <c r="AC1" s="3" t="s">
        <v>149</v>
      </c>
      <c r="AD1" s="3" t="s">
        <v>489</v>
      </c>
      <c r="AE1" s="3" t="s">
        <v>457</v>
      </c>
      <c r="AF1" s="3" t="s">
        <v>490</v>
      </c>
      <c r="AG1" s="3" t="s">
        <v>458</v>
      </c>
      <c r="AH1" s="3" t="s">
        <v>488</v>
      </c>
      <c r="AI1" s="3" t="s">
        <v>459</v>
      </c>
      <c r="AJ1" s="3" t="s">
        <v>364</v>
      </c>
      <c r="AK1" s="22" t="s">
        <v>474</v>
      </c>
      <c r="AL1" s="3" t="s">
        <v>148</v>
      </c>
      <c r="AM1" s="3" t="s">
        <v>365</v>
      </c>
      <c r="AN1" s="22" t="s">
        <v>473</v>
      </c>
      <c r="AO1" s="3" t="s">
        <v>147</v>
      </c>
      <c r="AP1" s="3" t="s">
        <v>366</v>
      </c>
      <c r="AQ1" s="22" t="s">
        <v>472</v>
      </c>
      <c r="AR1" s="3" t="s">
        <v>146</v>
      </c>
      <c r="AS1" s="3" t="s">
        <v>145</v>
      </c>
      <c r="AT1" s="3" t="s">
        <v>144</v>
      </c>
      <c r="AU1" s="3" t="s">
        <v>143</v>
      </c>
      <c r="AV1" s="3" t="s">
        <v>142</v>
      </c>
      <c r="AW1" s="3" t="s">
        <v>141</v>
      </c>
      <c r="AX1" s="3" t="s">
        <v>140</v>
      </c>
      <c r="AY1" s="3" t="s">
        <v>139</v>
      </c>
      <c r="AZ1" s="3" t="s">
        <v>138</v>
      </c>
      <c r="BA1" s="3" t="s">
        <v>137</v>
      </c>
      <c r="BB1" s="3" t="s">
        <v>136</v>
      </c>
      <c r="BC1" s="3" t="s">
        <v>135</v>
      </c>
      <c r="BD1" s="3" t="s">
        <v>134</v>
      </c>
      <c r="BE1" s="3" t="s">
        <v>133</v>
      </c>
    </row>
    <row r="2" spans="1:57" ht="27" customHeight="1" x14ac:dyDescent="0.15">
      <c r="A2" s="2" t="s">
        <v>130</v>
      </c>
      <c r="B2" s="2"/>
      <c r="C2" s="2"/>
      <c r="D2" s="2"/>
      <c r="E2" s="2" t="s">
        <v>129</v>
      </c>
      <c r="F2" s="2" t="s">
        <v>128</v>
      </c>
      <c r="G2" s="2" t="s">
        <v>127</v>
      </c>
      <c r="H2" s="2" t="s">
        <v>126</v>
      </c>
      <c r="I2" s="2" t="s">
        <v>125</v>
      </c>
      <c r="J2" s="2" t="s">
        <v>124</v>
      </c>
      <c r="K2" s="2" t="s">
        <v>123</v>
      </c>
      <c r="L2" s="2" t="s">
        <v>122</v>
      </c>
      <c r="M2" s="2" t="s">
        <v>121</v>
      </c>
      <c r="N2" s="2" t="s">
        <v>120</v>
      </c>
      <c r="O2" s="2" t="s">
        <v>119</v>
      </c>
      <c r="P2" s="2" t="s">
        <v>118</v>
      </c>
      <c r="Q2" s="2"/>
      <c r="R2" s="2" t="s">
        <v>367</v>
      </c>
      <c r="S2" s="20"/>
      <c r="T2" s="2" t="s">
        <v>117</v>
      </c>
      <c r="U2" s="2" t="s">
        <v>116</v>
      </c>
      <c r="V2" s="2" t="s">
        <v>369</v>
      </c>
      <c r="W2" s="20"/>
      <c r="X2" s="2" t="s">
        <v>132</v>
      </c>
      <c r="Y2" s="2" t="s">
        <v>131</v>
      </c>
      <c r="Z2" s="2" t="s">
        <v>370</v>
      </c>
      <c r="AA2" s="20"/>
      <c r="AB2" s="2" t="s">
        <v>113</v>
      </c>
      <c r="AC2" s="2" t="s">
        <v>112</v>
      </c>
      <c r="AD2" s="2" t="s">
        <v>463</v>
      </c>
      <c r="AE2" s="2" t="s">
        <v>466</v>
      </c>
      <c r="AF2" s="2" t="s">
        <v>465</v>
      </c>
      <c r="AG2" s="2" t="s">
        <v>467</v>
      </c>
      <c r="AH2" s="2" t="s">
        <v>464</v>
      </c>
      <c r="AI2" s="2" t="s">
        <v>468</v>
      </c>
      <c r="AJ2" s="2" t="s">
        <v>371</v>
      </c>
      <c r="AK2" s="20"/>
      <c r="AL2" s="2" t="s">
        <v>111</v>
      </c>
      <c r="AM2" s="2" t="s">
        <v>372</v>
      </c>
      <c r="AN2" s="20"/>
      <c r="AO2" s="2" t="s">
        <v>110</v>
      </c>
      <c r="AP2" s="2" t="s">
        <v>373</v>
      </c>
      <c r="AQ2" s="20"/>
      <c r="AR2" s="2" t="s">
        <v>109</v>
      </c>
      <c r="AS2" s="2" t="s">
        <v>108</v>
      </c>
      <c r="AT2" s="2"/>
      <c r="AU2" s="2"/>
      <c r="AV2" s="2"/>
      <c r="AW2" s="2"/>
      <c r="AX2" s="2"/>
      <c r="AY2" s="2"/>
      <c r="AZ2" s="2"/>
      <c r="BA2" s="2"/>
      <c r="BB2" s="2"/>
      <c r="BC2" s="2"/>
      <c r="BD2" s="2"/>
      <c r="BE2" s="2"/>
    </row>
    <row r="3" spans="1:57" ht="27" customHeight="1" x14ac:dyDescent="0.15">
      <c r="A3" s="2" t="s">
        <v>491</v>
      </c>
      <c r="B3" s="2" t="s">
        <v>492</v>
      </c>
      <c r="C3" s="2" t="s">
        <v>493</v>
      </c>
      <c r="D3" s="2" t="s">
        <v>801</v>
      </c>
      <c r="E3" s="2" t="s">
        <v>129</v>
      </c>
      <c r="F3" s="2" t="s">
        <v>128</v>
      </c>
      <c r="G3" s="2" t="s">
        <v>127</v>
      </c>
      <c r="H3" s="2" t="s">
        <v>800</v>
      </c>
      <c r="I3" s="2" t="s">
        <v>725</v>
      </c>
      <c r="J3" s="2"/>
      <c r="K3" s="2" t="s">
        <v>123</v>
      </c>
      <c r="L3" s="2" t="s">
        <v>122</v>
      </c>
      <c r="M3" s="2" t="s">
        <v>121</v>
      </c>
      <c r="N3" s="2" t="s">
        <v>120</v>
      </c>
      <c r="O3" s="2" t="s">
        <v>119</v>
      </c>
      <c r="P3" s="2" t="s">
        <v>118</v>
      </c>
      <c r="Q3" s="2" t="s">
        <v>745</v>
      </c>
      <c r="R3" s="2" t="s">
        <v>367</v>
      </c>
      <c r="S3" s="20" t="s">
        <v>863</v>
      </c>
      <c r="T3" s="2" t="s">
        <v>117</v>
      </c>
      <c r="U3" s="2" t="s">
        <v>116</v>
      </c>
      <c r="V3" s="2" t="s">
        <v>369</v>
      </c>
      <c r="W3" s="20" t="s">
        <v>864</v>
      </c>
      <c r="X3" s="2" t="s">
        <v>115</v>
      </c>
      <c r="Y3" s="2" t="s">
        <v>114</v>
      </c>
      <c r="Z3" s="2" t="s">
        <v>370</v>
      </c>
      <c r="AA3" s="20" t="s">
        <v>865</v>
      </c>
      <c r="AB3" s="2" t="s">
        <v>113</v>
      </c>
      <c r="AC3" s="2" t="s">
        <v>112</v>
      </c>
      <c r="AD3" s="2"/>
      <c r="AE3" s="2"/>
      <c r="AF3" s="2"/>
      <c r="AG3" s="2"/>
      <c r="AH3" s="2"/>
      <c r="AI3" s="2"/>
      <c r="AJ3" s="2" t="s">
        <v>371</v>
      </c>
      <c r="AK3" s="20"/>
      <c r="AL3" s="2" t="s">
        <v>111</v>
      </c>
      <c r="AM3" s="2" t="s">
        <v>372</v>
      </c>
      <c r="AN3" s="20"/>
      <c r="AO3" s="2" t="s">
        <v>110</v>
      </c>
      <c r="AP3" s="2" t="s">
        <v>373</v>
      </c>
      <c r="AQ3" s="20"/>
      <c r="AR3" s="2" t="s">
        <v>109</v>
      </c>
      <c r="AS3" s="2" t="s">
        <v>108</v>
      </c>
      <c r="AT3" s="2" t="s">
        <v>494</v>
      </c>
      <c r="AU3" s="2" t="s">
        <v>495</v>
      </c>
      <c r="AV3" s="2" t="s">
        <v>496</v>
      </c>
      <c r="AW3" s="2" t="s">
        <v>497</v>
      </c>
      <c r="AX3" s="2" t="s">
        <v>503</v>
      </c>
      <c r="AY3" s="2" t="s">
        <v>498</v>
      </c>
      <c r="AZ3" s="2" t="s">
        <v>107</v>
      </c>
      <c r="BA3" s="2" t="s">
        <v>106</v>
      </c>
      <c r="BB3" s="2" t="s">
        <v>105</v>
      </c>
      <c r="BC3" s="2" t="s">
        <v>499</v>
      </c>
      <c r="BD3" s="2" t="s">
        <v>500</v>
      </c>
      <c r="BE3" s="2" t="s">
        <v>501</v>
      </c>
    </row>
    <row r="4" spans="1:57" ht="27" customHeight="1" x14ac:dyDescent="0.15">
      <c r="A4" s="1" t="s">
        <v>101</v>
      </c>
      <c r="B4" s="1" t="s">
        <v>101</v>
      </c>
      <c r="C4" s="1" t="s">
        <v>101</v>
      </c>
      <c r="D4" s="1" t="s">
        <v>799</v>
      </c>
      <c r="E4" s="1" t="s">
        <v>104</v>
      </c>
      <c r="F4" s="1" t="s">
        <v>104</v>
      </c>
      <c r="G4" s="1" t="s">
        <v>104</v>
      </c>
      <c r="H4" s="1" t="s">
        <v>802</v>
      </c>
      <c r="I4" s="1" t="s">
        <v>726</v>
      </c>
      <c r="J4" s="1"/>
      <c r="K4" s="1" t="s">
        <v>103</v>
      </c>
      <c r="L4" s="1" t="s">
        <v>103</v>
      </c>
      <c r="M4" s="1" t="s">
        <v>103</v>
      </c>
      <c r="N4" s="1" t="s">
        <v>103</v>
      </c>
      <c r="O4" s="1" t="s">
        <v>103</v>
      </c>
      <c r="P4" s="1" t="s">
        <v>103</v>
      </c>
      <c r="Q4" s="1" t="s">
        <v>502</v>
      </c>
      <c r="R4" s="1" t="s">
        <v>368</v>
      </c>
      <c r="S4" s="21" t="s">
        <v>102</v>
      </c>
      <c r="T4" s="1" t="s">
        <v>102</v>
      </c>
      <c r="U4" s="1" t="s">
        <v>104</v>
      </c>
      <c r="V4" s="1" t="s">
        <v>104</v>
      </c>
      <c r="W4" s="21" t="s">
        <v>102</v>
      </c>
      <c r="X4" s="1" t="s">
        <v>102</v>
      </c>
      <c r="Y4" s="1" t="s">
        <v>104</v>
      </c>
      <c r="Z4" s="1" t="s">
        <v>104</v>
      </c>
      <c r="AA4" s="21" t="s">
        <v>102</v>
      </c>
      <c r="AB4" s="1" t="s">
        <v>102</v>
      </c>
      <c r="AC4" s="1" t="s">
        <v>104</v>
      </c>
      <c r="AD4" s="1"/>
      <c r="AE4" s="1"/>
      <c r="AF4" s="1"/>
      <c r="AG4" s="1"/>
      <c r="AH4" s="1"/>
      <c r="AI4" s="1"/>
      <c r="AJ4" s="1" t="s">
        <v>104</v>
      </c>
      <c r="AK4" s="21"/>
      <c r="AL4" s="1" t="s">
        <v>102</v>
      </c>
      <c r="AM4" s="1" t="s">
        <v>104</v>
      </c>
      <c r="AN4" s="21"/>
      <c r="AO4" s="1" t="s">
        <v>102</v>
      </c>
      <c r="AP4" s="1" t="s">
        <v>104</v>
      </c>
      <c r="AQ4" s="21"/>
      <c r="AR4" s="1" t="s">
        <v>102</v>
      </c>
      <c r="AS4" s="1" t="s">
        <v>502</v>
      </c>
      <c r="AT4" s="1" t="s">
        <v>102</v>
      </c>
      <c r="AU4" s="1" t="s">
        <v>102</v>
      </c>
      <c r="AV4" s="1" t="s">
        <v>102</v>
      </c>
      <c r="AW4" s="1" t="s">
        <v>102</v>
      </c>
      <c r="AX4" s="1" t="s">
        <v>102</v>
      </c>
      <c r="AY4" s="1" t="s">
        <v>102</v>
      </c>
      <c r="AZ4" s="1" t="s">
        <v>102</v>
      </c>
      <c r="BA4" s="1" t="s">
        <v>102</v>
      </c>
      <c r="BB4" s="1" t="s">
        <v>102</v>
      </c>
      <c r="BC4" s="1" t="s">
        <v>102</v>
      </c>
      <c r="BD4" s="1" t="s">
        <v>101</v>
      </c>
      <c r="BE4" s="1" t="s">
        <v>101</v>
      </c>
    </row>
    <row r="5" spans="1:57" ht="27" customHeight="1" x14ac:dyDescent="0.15">
      <c r="A5" s="1" t="s">
        <v>536</v>
      </c>
      <c r="B5" s="1" t="s">
        <v>537</v>
      </c>
      <c r="C5" s="1" t="s">
        <v>1098</v>
      </c>
      <c r="D5" s="1" t="s">
        <v>1618</v>
      </c>
      <c r="E5" s="1">
        <v>1</v>
      </c>
      <c r="F5" s="1">
        <v>1</v>
      </c>
      <c r="G5" s="1">
        <v>4</v>
      </c>
      <c r="H5" s="1">
        <v>1</v>
      </c>
      <c r="I5" s="1">
        <v>2</v>
      </c>
      <c r="J5" s="1">
        <v>2</v>
      </c>
      <c r="K5" s="1">
        <v>266</v>
      </c>
      <c r="L5" s="1">
        <v>9</v>
      </c>
      <c r="M5" s="1">
        <v>70</v>
      </c>
      <c r="N5" s="1">
        <v>10</v>
      </c>
      <c r="O5" s="1">
        <v>75</v>
      </c>
      <c r="P5" s="1">
        <v>37</v>
      </c>
      <c r="Q5" s="1">
        <v>1</v>
      </c>
      <c r="R5" s="29">
        <v>18</v>
      </c>
      <c r="S5" s="30" t="s">
        <v>954</v>
      </c>
      <c r="T5" s="29" t="s">
        <v>437</v>
      </c>
      <c r="U5" s="29">
        <v>5</v>
      </c>
      <c r="V5" s="29">
        <v>20</v>
      </c>
      <c r="W5" s="30" t="s">
        <v>993</v>
      </c>
      <c r="X5" s="29" t="s">
        <v>994</v>
      </c>
      <c r="Y5" s="29">
        <v>10</v>
      </c>
      <c r="Z5" s="29" t="s">
        <v>697</v>
      </c>
      <c r="AA5" s="30" t="s">
        <v>697</v>
      </c>
      <c r="AB5" s="29" t="s">
        <v>697</v>
      </c>
      <c r="AC5" s="29"/>
      <c r="AD5" s="1"/>
      <c r="AE5" s="1"/>
      <c r="AF5" s="1"/>
      <c r="AG5" s="1"/>
      <c r="AH5" s="1"/>
      <c r="AI5" s="1"/>
      <c r="AJ5" s="1"/>
      <c r="AK5" s="21"/>
      <c r="AL5" s="1"/>
      <c r="AM5" s="1"/>
      <c r="AN5" s="21"/>
      <c r="AO5" s="1"/>
      <c r="AP5" s="1"/>
      <c r="AQ5" s="21"/>
      <c r="AR5" s="1"/>
      <c r="AS5" s="1">
        <v>100</v>
      </c>
      <c r="AT5" s="1" t="s">
        <v>506</v>
      </c>
      <c r="AU5" s="1" t="s">
        <v>803</v>
      </c>
      <c r="AV5" s="1" t="s">
        <v>804</v>
      </c>
      <c r="AW5" s="1" t="s">
        <v>1099</v>
      </c>
      <c r="AX5" s="1" t="s">
        <v>1100</v>
      </c>
      <c r="AY5" s="1" t="s">
        <v>1101</v>
      </c>
      <c r="AZ5" s="1" t="s">
        <v>1102</v>
      </c>
      <c r="BA5" s="1" t="s">
        <v>1103</v>
      </c>
      <c r="BB5" s="1" t="s">
        <v>1104</v>
      </c>
      <c r="BC5" s="1" t="s">
        <v>1105</v>
      </c>
      <c r="BD5" s="1" t="s">
        <v>1106</v>
      </c>
      <c r="BE5" s="1" t="s">
        <v>1107</v>
      </c>
    </row>
    <row r="6" spans="1:57" ht="27" customHeight="1" x14ac:dyDescent="0.15">
      <c r="A6" s="1" t="s">
        <v>287</v>
      </c>
      <c r="B6" s="1" t="s">
        <v>100</v>
      </c>
      <c r="C6" s="1" t="s">
        <v>250</v>
      </c>
      <c r="D6" s="1" t="s">
        <v>1618</v>
      </c>
      <c r="E6" s="1">
        <v>1</v>
      </c>
      <c r="F6" s="1">
        <v>1</v>
      </c>
      <c r="G6" s="1">
        <v>3</v>
      </c>
      <c r="H6" s="1">
        <v>1</v>
      </c>
      <c r="I6" s="1">
        <v>2</v>
      </c>
      <c r="J6" s="1">
        <v>2</v>
      </c>
      <c r="K6" s="1">
        <v>184</v>
      </c>
      <c r="L6" s="1">
        <v>9</v>
      </c>
      <c r="M6" s="1">
        <v>95</v>
      </c>
      <c r="N6" s="1">
        <v>10</v>
      </c>
      <c r="O6" s="1">
        <v>75</v>
      </c>
      <c r="P6" s="1">
        <v>35</v>
      </c>
      <c r="Q6" s="1">
        <v>1</v>
      </c>
      <c r="R6" s="29">
        <v>18</v>
      </c>
      <c r="S6" s="30" t="s">
        <v>772</v>
      </c>
      <c r="T6" s="29" t="s">
        <v>428</v>
      </c>
      <c r="U6" s="29">
        <v>5</v>
      </c>
      <c r="V6" s="29">
        <v>18</v>
      </c>
      <c r="W6" s="30" t="s">
        <v>1078</v>
      </c>
      <c r="X6" s="29" t="s">
        <v>955</v>
      </c>
      <c r="Y6" s="29">
        <v>10</v>
      </c>
      <c r="Z6" s="29" t="s">
        <v>697</v>
      </c>
      <c r="AA6" s="30" t="s">
        <v>697</v>
      </c>
      <c r="AB6" s="29" t="s">
        <v>697</v>
      </c>
      <c r="AC6" s="29"/>
      <c r="AD6" s="1"/>
      <c r="AE6" s="1"/>
      <c r="AF6" s="1"/>
      <c r="AG6" s="1"/>
      <c r="AH6" s="1"/>
      <c r="AI6" s="1"/>
      <c r="AJ6" s="1"/>
      <c r="AK6" s="21"/>
      <c r="AL6" s="1"/>
      <c r="AM6" s="1"/>
      <c r="AN6" s="21"/>
      <c r="AO6" s="1"/>
      <c r="AP6" s="1"/>
      <c r="AQ6" s="21"/>
      <c r="AR6" s="1"/>
      <c r="AS6" s="1">
        <v>100</v>
      </c>
      <c r="AT6" s="1" t="s">
        <v>508</v>
      </c>
      <c r="AU6" s="1" t="s">
        <v>805</v>
      </c>
      <c r="AV6" s="1" t="s">
        <v>806</v>
      </c>
      <c r="AW6" s="1" t="s">
        <v>38</v>
      </c>
      <c r="AX6" s="1" t="s">
        <v>37</v>
      </c>
      <c r="AY6" s="1" t="s">
        <v>36</v>
      </c>
      <c r="AZ6" s="1" t="s">
        <v>35</v>
      </c>
      <c r="BA6" s="1" t="s">
        <v>34</v>
      </c>
      <c r="BB6" s="1" t="s">
        <v>33</v>
      </c>
      <c r="BC6" s="1" t="s">
        <v>32</v>
      </c>
      <c r="BD6" s="1" t="s">
        <v>31</v>
      </c>
      <c r="BE6" s="1" t="s">
        <v>30</v>
      </c>
    </row>
    <row r="7" spans="1:57" ht="27" customHeight="1" x14ac:dyDescent="0.15">
      <c r="A7" s="1" t="s">
        <v>538</v>
      </c>
      <c r="B7" s="1" t="s">
        <v>539</v>
      </c>
      <c r="C7" s="1" t="s">
        <v>251</v>
      </c>
      <c r="D7" s="1" t="s">
        <v>1618</v>
      </c>
      <c r="E7" s="1">
        <v>1</v>
      </c>
      <c r="F7" s="1">
        <v>1</v>
      </c>
      <c r="G7" s="1">
        <v>3</v>
      </c>
      <c r="H7" s="1">
        <v>1</v>
      </c>
      <c r="I7" s="1">
        <v>2</v>
      </c>
      <c r="J7" s="1">
        <v>2</v>
      </c>
      <c r="K7" s="1">
        <v>183</v>
      </c>
      <c r="L7" s="1">
        <v>9</v>
      </c>
      <c r="M7" s="1">
        <v>78</v>
      </c>
      <c r="N7" s="1">
        <v>11</v>
      </c>
      <c r="O7" s="1">
        <v>71</v>
      </c>
      <c r="P7" s="1">
        <v>42</v>
      </c>
      <c r="Q7" s="1">
        <v>1</v>
      </c>
      <c r="R7" s="29">
        <v>20</v>
      </c>
      <c r="S7" s="30" t="s">
        <v>995</v>
      </c>
      <c r="T7" s="29" t="s">
        <v>996</v>
      </c>
      <c r="U7" s="29">
        <v>1</v>
      </c>
      <c r="V7" s="29">
        <v>20</v>
      </c>
      <c r="W7" s="30" t="s">
        <v>749</v>
      </c>
      <c r="X7" s="29" t="s">
        <v>699</v>
      </c>
      <c r="Y7" s="29">
        <v>5</v>
      </c>
      <c r="Z7" s="29">
        <v>18</v>
      </c>
      <c r="AA7" s="30" t="s">
        <v>772</v>
      </c>
      <c r="AB7" s="29" t="s">
        <v>428</v>
      </c>
      <c r="AC7" s="29">
        <v>10</v>
      </c>
      <c r="AD7" s="1"/>
      <c r="AE7" s="1"/>
      <c r="AF7" s="1"/>
      <c r="AG7" s="1"/>
      <c r="AH7" s="1"/>
      <c r="AI7" s="1"/>
      <c r="AJ7" s="1"/>
      <c r="AK7" s="21"/>
      <c r="AL7" s="1"/>
      <c r="AM7" s="1"/>
      <c r="AN7" s="21"/>
      <c r="AO7" s="1"/>
      <c r="AP7" s="1"/>
      <c r="AQ7" s="21"/>
      <c r="AR7" s="1"/>
      <c r="AS7" s="1">
        <v>100</v>
      </c>
      <c r="AT7" s="1" t="s">
        <v>504</v>
      </c>
      <c r="AU7" s="1" t="s">
        <v>807</v>
      </c>
      <c r="AV7" s="1" t="s">
        <v>808</v>
      </c>
      <c r="AW7" s="1" t="s">
        <v>38</v>
      </c>
      <c r="AX7" s="1" t="s">
        <v>37</v>
      </c>
      <c r="AY7" s="1" t="s">
        <v>36</v>
      </c>
      <c r="AZ7" s="1" t="s">
        <v>35</v>
      </c>
      <c r="BA7" s="1" t="s">
        <v>34</v>
      </c>
      <c r="BB7" s="1" t="s">
        <v>33</v>
      </c>
      <c r="BC7" s="1" t="s">
        <v>32</v>
      </c>
      <c r="BD7" s="1" t="s">
        <v>31</v>
      </c>
      <c r="BE7" s="1" t="s">
        <v>30</v>
      </c>
    </row>
    <row r="8" spans="1:57" ht="27" customHeight="1" x14ac:dyDescent="0.15">
      <c r="A8" s="1" t="s">
        <v>288</v>
      </c>
      <c r="B8" s="1" t="s">
        <v>99</v>
      </c>
      <c r="C8" s="1" t="s">
        <v>252</v>
      </c>
      <c r="D8" s="1" t="s">
        <v>1618</v>
      </c>
      <c r="E8" s="1">
        <v>1</v>
      </c>
      <c r="F8" s="1">
        <v>1</v>
      </c>
      <c r="G8" s="1">
        <v>3</v>
      </c>
      <c r="H8" s="1">
        <v>1</v>
      </c>
      <c r="I8" s="1">
        <v>2</v>
      </c>
      <c r="J8" s="1">
        <v>2</v>
      </c>
      <c r="K8" s="1">
        <v>240</v>
      </c>
      <c r="L8" s="1">
        <v>9</v>
      </c>
      <c r="M8" s="1">
        <v>83</v>
      </c>
      <c r="N8" s="1">
        <v>10</v>
      </c>
      <c r="O8" s="1">
        <v>75</v>
      </c>
      <c r="P8" s="1">
        <v>38</v>
      </c>
      <c r="Q8" s="1">
        <v>1</v>
      </c>
      <c r="R8" s="29">
        <v>20</v>
      </c>
      <c r="S8" s="30" t="s">
        <v>993</v>
      </c>
      <c r="T8" s="29" t="s">
        <v>994</v>
      </c>
      <c r="U8" s="29">
        <v>5</v>
      </c>
      <c r="V8" s="29">
        <v>20</v>
      </c>
      <c r="W8" s="30" t="s">
        <v>997</v>
      </c>
      <c r="X8" s="29" t="s">
        <v>998</v>
      </c>
      <c r="Y8" s="29">
        <v>10</v>
      </c>
      <c r="Z8" s="29" t="s">
        <v>697</v>
      </c>
      <c r="AA8" s="30" t="s">
        <v>697</v>
      </c>
      <c r="AB8" s="29" t="s">
        <v>697</v>
      </c>
      <c r="AC8" s="29"/>
      <c r="AD8" s="1"/>
      <c r="AE8" s="1"/>
      <c r="AF8" s="1"/>
      <c r="AG8" s="1"/>
      <c r="AH8" s="1"/>
      <c r="AI8" s="1"/>
      <c r="AJ8" s="1"/>
      <c r="AK8" s="21"/>
      <c r="AL8" s="1"/>
      <c r="AM8" s="1"/>
      <c r="AN8" s="21"/>
      <c r="AO8" s="1"/>
      <c r="AP8" s="1"/>
      <c r="AQ8" s="21"/>
      <c r="AR8" s="1"/>
      <c r="AS8" s="1">
        <v>100</v>
      </c>
      <c r="AT8" s="1" t="s">
        <v>1108</v>
      </c>
      <c r="AU8" s="1" t="s">
        <v>1109</v>
      </c>
      <c r="AV8" s="1" t="s">
        <v>937</v>
      </c>
      <c r="AW8" s="1" t="s">
        <v>38</v>
      </c>
      <c r="AX8" s="1" t="s">
        <v>37</v>
      </c>
      <c r="AY8" s="1" t="s">
        <v>36</v>
      </c>
      <c r="AZ8" s="1" t="s">
        <v>35</v>
      </c>
      <c r="BA8" s="1" t="s">
        <v>34</v>
      </c>
      <c r="BB8" s="1" t="s">
        <v>33</v>
      </c>
      <c r="BC8" s="1" t="s">
        <v>32</v>
      </c>
      <c r="BD8" s="1" t="s">
        <v>31</v>
      </c>
      <c r="BE8" s="1" t="s">
        <v>30</v>
      </c>
    </row>
    <row r="9" spans="1:57" ht="27" customHeight="1" x14ac:dyDescent="0.15">
      <c r="A9" s="1" t="s">
        <v>541</v>
      </c>
      <c r="B9" s="1" t="s">
        <v>98</v>
      </c>
      <c r="C9" s="1" t="s">
        <v>253</v>
      </c>
      <c r="D9" s="1" t="s">
        <v>1618</v>
      </c>
      <c r="E9" s="1">
        <v>1</v>
      </c>
      <c r="F9" s="1">
        <v>1</v>
      </c>
      <c r="G9" s="1">
        <v>4</v>
      </c>
      <c r="H9" s="1">
        <v>1</v>
      </c>
      <c r="I9" s="1">
        <v>2</v>
      </c>
      <c r="J9" s="1">
        <v>2</v>
      </c>
      <c r="K9" s="1">
        <v>196</v>
      </c>
      <c r="L9" s="1">
        <v>10</v>
      </c>
      <c r="M9" s="1">
        <v>93</v>
      </c>
      <c r="N9" s="1">
        <v>11</v>
      </c>
      <c r="O9" s="1">
        <v>78</v>
      </c>
      <c r="P9" s="1">
        <v>40</v>
      </c>
      <c r="Q9" s="1">
        <v>1</v>
      </c>
      <c r="R9" s="29">
        <v>20</v>
      </c>
      <c r="S9" s="30" t="s">
        <v>999</v>
      </c>
      <c r="T9" s="29" t="s">
        <v>1000</v>
      </c>
      <c r="U9" s="29">
        <v>5</v>
      </c>
      <c r="V9" s="29">
        <v>20</v>
      </c>
      <c r="W9" s="30" t="s">
        <v>754</v>
      </c>
      <c r="X9" s="29" t="s">
        <v>702</v>
      </c>
      <c r="Y9" s="29">
        <v>10</v>
      </c>
      <c r="Z9" s="29" t="s">
        <v>697</v>
      </c>
      <c r="AA9" s="30" t="s">
        <v>697</v>
      </c>
      <c r="AB9" s="29" t="s">
        <v>697</v>
      </c>
      <c r="AC9" s="29"/>
      <c r="AD9" s="1"/>
      <c r="AE9" s="1"/>
      <c r="AF9" s="1"/>
      <c r="AG9" s="1"/>
      <c r="AH9" s="1"/>
      <c r="AI9" s="1"/>
      <c r="AJ9" s="1"/>
      <c r="AK9" s="21"/>
      <c r="AL9" s="1"/>
      <c r="AM9" s="1"/>
      <c r="AN9" s="21"/>
      <c r="AO9" s="1"/>
      <c r="AP9" s="1"/>
      <c r="AQ9" s="21"/>
      <c r="AR9" s="1"/>
      <c r="AS9" s="1">
        <v>100</v>
      </c>
      <c r="AT9" s="1" t="s">
        <v>505</v>
      </c>
      <c r="AU9" s="1" t="s">
        <v>811</v>
      </c>
      <c r="AV9" s="1" t="s">
        <v>812</v>
      </c>
      <c r="AW9" s="1" t="s">
        <v>38</v>
      </c>
      <c r="AX9" s="1" t="s">
        <v>37</v>
      </c>
      <c r="AY9" s="1" t="s">
        <v>36</v>
      </c>
      <c r="AZ9" s="1" t="s">
        <v>35</v>
      </c>
      <c r="BA9" s="1" t="s">
        <v>34</v>
      </c>
      <c r="BB9" s="1" t="s">
        <v>33</v>
      </c>
      <c r="BC9" s="1" t="s">
        <v>32</v>
      </c>
      <c r="BD9" s="1" t="s">
        <v>31</v>
      </c>
      <c r="BE9" s="1" t="s">
        <v>30</v>
      </c>
    </row>
    <row r="10" spans="1:57" ht="27" customHeight="1" x14ac:dyDescent="0.15">
      <c r="A10" s="1" t="s">
        <v>292</v>
      </c>
      <c r="B10" s="1" t="s">
        <v>97</v>
      </c>
      <c r="C10" s="1" t="s">
        <v>255</v>
      </c>
      <c r="D10" s="1" t="s">
        <v>1618</v>
      </c>
      <c r="E10" s="1">
        <v>1</v>
      </c>
      <c r="F10" s="1">
        <v>1</v>
      </c>
      <c r="G10" s="1">
        <v>3</v>
      </c>
      <c r="H10" s="1">
        <v>1</v>
      </c>
      <c r="I10" s="1">
        <v>2</v>
      </c>
      <c r="J10" s="1">
        <v>2</v>
      </c>
      <c r="K10" s="1">
        <v>180</v>
      </c>
      <c r="L10" s="1">
        <v>9</v>
      </c>
      <c r="M10" s="1">
        <v>64</v>
      </c>
      <c r="N10" s="1">
        <v>9</v>
      </c>
      <c r="O10" s="1">
        <v>71</v>
      </c>
      <c r="P10" s="1">
        <v>35</v>
      </c>
      <c r="Q10" s="1">
        <v>1</v>
      </c>
      <c r="R10" s="29">
        <v>20</v>
      </c>
      <c r="S10" s="30" t="s">
        <v>958</v>
      </c>
      <c r="T10" s="29" t="s">
        <v>959</v>
      </c>
      <c r="U10" s="29">
        <v>1</v>
      </c>
      <c r="V10" s="29">
        <v>18</v>
      </c>
      <c r="W10" s="30" t="s">
        <v>1078</v>
      </c>
      <c r="X10" s="29" t="s">
        <v>955</v>
      </c>
      <c r="Y10" s="29">
        <v>5</v>
      </c>
      <c r="Z10" s="29">
        <v>20</v>
      </c>
      <c r="AA10" s="30" t="s">
        <v>969</v>
      </c>
      <c r="AB10" s="29" t="s">
        <v>970</v>
      </c>
      <c r="AC10" s="29">
        <v>10</v>
      </c>
      <c r="AD10" s="1"/>
      <c r="AE10" s="1"/>
      <c r="AF10" s="1"/>
      <c r="AG10" s="1"/>
      <c r="AH10" s="1"/>
      <c r="AI10" s="1"/>
      <c r="AJ10" s="1"/>
      <c r="AK10" s="21"/>
      <c r="AL10" s="1"/>
      <c r="AM10" s="1"/>
      <c r="AN10" s="21"/>
      <c r="AO10" s="1"/>
      <c r="AP10" s="1"/>
      <c r="AQ10" s="21"/>
      <c r="AR10" s="1"/>
      <c r="AS10" s="1">
        <v>100</v>
      </c>
      <c r="AT10" s="1" t="s">
        <v>1110</v>
      </c>
      <c r="AU10" s="1" t="s">
        <v>1111</v>
      </c>
      <c r="AV10" s="1" t="s">
        <v>1112</v>
      </c>
      <c r="AW10" s="1" t="s">
        <v>38</v>
      </c>
      <c r="AX10" s="1" t="s">
        <v>37</v>
      </c>
      <c r="AY10" s="1" t="s">
        <v>36</v>
      </c>
      <c r="AZ10" s="1" t="s">
        <v>35</v>
      </c>
      <c r="BA10" s="1" t="s">
        <v>34</v>
      </c>
      <c r="BB10" s="1" t="s">
        <v>33</v>
      </c>
      <c r="BC10" s="1" t="s">
        <v>32</v>
      </c>
      <c r="BD10" s="1" t="s">
        <v>31</v>
      </c>
      <c r="BE10" s="1" t="s">
        <v>30</v>
      </c>
    </row>
    <row r="11" spans="1:57" ht="27" customHeight="1" x14ac:dyDescent="0.15">
      <c r="A11" s="2" t="s">
        <v>1113</v>
      </c>
      <c r="B11" s="2" t="s">
        <v>1514</v>
      </c>
      <c r="C11" s="1" t="s">
        <v>1515</v>
      </c>
      <c r="D11" s="1" t="s">
        <v>1529</v>
      </c>
      <c r="E11" s="2">
        <v>1</v>
      </c>
      <c r="F11" s="2">
        <v>1</v>
      </c>
      <c r="G11" s="2">
        <v>99</v>
      </c>
      <c r="H11" s="2">
        <v>1</v>
      </c>
      <c r="I11" s="2">
        <v>0</v>
      </c>
      <c r="J11" s="2">
        <v>0</v>
      </c>
      <c r="K11" s="2">
        <v>1</v>
      </c>
      <c r="L11" s="2">
        <v>1</v>
      </c>
      <c r="M11" s="2">
        <v>1</v>
      </c>
      <c r="N11" s="2">
        <v>1</v>
      </c>
      <c r="O11" s="2">
        <v>1</v>
      </c>
      <c r="P11" s="2">
        <v>1</v>
      </c>
      <c r="Q11" s="2">
        <v>1</v>
      </c>
      <c r="R11" s="2"/>
      <c r="S11" s="20"/>
      <c r="T11" s="2"/>
      <c r="U11" s="2"/>
      <c r="V11" s="2"/>
      <c r="W11" s="20"/>
      <c r="X11" s="2"/>
      <c r="Y11" s="2"/>
      <c r="Z11" s="2"/>
      <c r="AA11" s="20"/>
      <c r="AB11" s="2"/>
      <c r="AC11" s="2"/>
      <c r="AD11" s="2"/>
      <c r="AE11" s="2"/>
      <c r="AF11" s="2"/>
      <c r="AG11" s="2"/>
      <c r="AH11" s="2"/>
      <c r="AI11" s="2"/>
      <c r="AJ11" s="2"/>
      <c r="AK11" s="20"/>
      <c r="AL11" s="2"/>
      <c r="AM11" s="2"/>
      <c r="AN11" s="20"/>
      <c r="AO11" s="2"/>
      <c r="AP11" s="2"/>
      <c r="AQ11" s="20"/>
      <c r="AR11" s="2"/>
      <c r="AS11" s="2">
        <v>100</v>
      </c>
      <c r="AT11" s="31" t="s">
        <v>744</v>
      </c>
      <c r="AU11" s="1" t="s">
        <v>1114</v>
      </c>
      <c r="AV11" s="31" t="s">
        <v>862</v>
      </c>
      <c r="AW11" s="2"/>
      <c r="AX11" s="2"/>
      <c r="AY11" s="2"/>
      <c r="AZ11" s="2"/>
      <c r="BA11" s="2"/>
      <c r="BB11" s="2"/>
      <c r="BC11" s="2"/>
      <c r="BD11" s="2"/>
      <c r="BE11" s="2"/>
    </row>
    <row r="12" spans="1:57" ht="27" customHeight="1" x14ac:dyDescent="0.15">
      <c r="A12" s="1" t="s">
        <v>548</v>
      </c>
      <c r="B12" s="1" t="s">
        <v>90</v>
      </c>
      <c r="C12" s="1" t="s">
        <v>1115</v>
      </c>
      <c r="D12" s="1" t="s">
        <v>1618</v>
      </c>
      <c r="E12" s="1">
        <v>1</v>
      </c>
      <c r="F12" s="1">
        <v>1</v>
      </c>
      <c r="G12" s="1">
        <v>3</v>
      </c>
      <c r="H12" s="1">
        <v>2</v>
      </c>
      <c r="I12" s="1">
        <v>2</v>
      </c>
      <c r="J12" s="1">
        <v>2</v>
      </c>
      <c r="K12" s="1">
        <v>198</v>
      </c>
      <c r="L12" s="1">
        <v>9</v>
      </c>
      <c r="M12" s="1">
        <v>65</v>
      </c>
      <c r="N12" s="1">
        <v>8</v>
      </c>
      <c r="O12" s="1">
        <v>73</v>
      </c>
      <c r="P12" s="1">
        <v>28</v>
      </c>
      <c r="Q12" s="1">
        <v>1</v>
      </c>
      <c r="R12" s="29">
        <v>20</v>
      </c>
      <c r="S12" s="30" t="s">
        <v>1013</v>
      </c>
      <c r="T12" s="29" t="s">
        <v>1014</v>
      </c>
      <c r="U12" s="29">
        <v>5</v>
      </c>
      <c r="V12" s="29">
        <v>20</v>
      </c>
      <c r="W12" s="30" t="s">
        <v>758</v>
      </c>
      <c r="X12" s="29" t="s">
        <v>417</v>
      </c>
      <c r="Y12" s="29">
        <v>10</v>
      </c>
      <c r="Z12" s="29" t="s">
        <v>697</v>
      </c>
      <c r="AA12" s="30" t="s">
        <v>697</v>
      </c>
      <c r="AB12" s="29" t="s">
        <v>697</v>
      </c>
      <c r="AC12" s="29"/>
      <c r="AD12" s="1"/>
      <c r="AE12" s="1"/>
      <c r="AF12" s="1"/>
      <c r="AG12" s="1"/>
      <c r="AH12" s="1"/>
      <c r="AI12" s="1"/>
      <c r="AJ12" s="1"/>
      <c r="AK12" s="21"/>
      <c r="AL12" s="1"/>
      <c r="AM12" s="1"/>
      <c r="AN12" s="21"/>
      <c r="AO12" s="1"/>
      <c r="AP12" s="1"/>
      <c r="AQ12" s="21"/>
      <c r="AR12" s="1"/>
      <c r="AS12" s="1">
        <v>100</v>
      </c>
      <c r="AT12" s="1" t="s">
        <v>1116</v>
      </c>
      <c r="AU12" s="1" t="s">
        <v>1117</v>
      </c>
      <c r="AV12" s="1" t="s">
        <v>1118</v>
      </c>
      <c r="AW12" s="1" t="s">
        <v>38</v>
      </c>
      <c r="AX12" s="1" t="s">
        <v>37</v>
      </c>
      <c r="AY12" s="1" t="s">
        <v>36</v>
      </c>
      <c r="AZ12" s="1" t="s">
        <v>35</v>
      </c>
      <c r="BA12" s="1" t="s">
        <v>34</v>
      </c>
      <c r="BB12" s="1" t="s">
        <v>33</v>
      </c>
      <c r="BC12" s="1" t="s">
        <v>32</v>
      </c>
      <c r="BD12" s="1" t="s">
        <v>31</v>
      </c>
      <c r="BE12" s="1" t="s">
        <v>30</v>
      </c>
    </row>
    <row r="13" spans="1:57" ht="27" customHeight="1" x14ac:dyDescent="0.15">
      <c r="A13" s="1" t="s">
        <v>304</v>
      </c>
      <c r="B13" s="1" t="s">
        <v>668</v>
      </c>
      <c r="C13" s="1" t="s">
        <v>1119</v>
      </c>
      <c r="D13" s="1" t="s">
        <v>1618</v>
      </c>
      <c r="E13" s="1">
        <v>1</v>
      </c>
      <c r="F13" s="1">
        <v>1</v>
      </c>
      <c r="G13" s="1">
        <v>3</v>
      </c>
      <c r="H13" s="1">
        <v>2</v>
      </c>
      <c r="I13" s="1">
        <v>2</v>
      </c>
      <c r="J13" s="1">
        <v>2</v>
      </c>
      <c r="K13" s="1">
        <v>196</v>
      </c>
      <c r="L13" s="1">
        <v>9</v>
      </c>
      <c r="M13" s="1">
        <v>92</v>
      </c>
      <c r="N13" s="1">
        <v>11</v>
      </c>
      <c r="O13" s="1">
        <v>74</v>
      </c>
      <c r="P13" s="1">
        <v>42</v>
      </c>
      <c r="Q13" s="1">
        <v>1</v>
      </c>
      <c r="R13" s="29">
        <v>20</v>
      </c>
      <c r="S13" s="30" t="s">
        <v>1001</v>
      </c>
      <c r="T13" s="29" t="s">
        <v>1002</v>
      </c>
      <c r="U13" s="29">
        <v>5</v>
      </c>
      <c r="V13" s="29">
        <v>20</v>
      </c>
      <c r="W13" s="30" t="s">
        <v>950</v>
      </c>
      <c r="X13" s="29" t="s">
        <v>951</v>
      </c>
      <c r="Y13" s="29">
        <v>10</v>
      </c>
      <c r="Z13" s="29" t="s">
        <v>697</v>
      </c>
      <c r="AA13" s="30" t="s">
        <v>697</v>
      </c>
      <c r="AB13" s="29" t="s">
        <v>697</v>
      </c>
      <c r="AC13" s="29"/>
      <c r="AD13" s="1"/>
      <c r="AE13" s="1"/>
      <c r="AF13" s="1"/>
      <c r="AG13" s="1"/>
      <c r="AH13" s="1"/>
      <c r="AI13" s="1"/>
      <c r="AJ13" s="1"/>
      <c r="AK13" s="21"/>
      <c r="AL13" s="1"/>
      <c r="AM13" s="1"/>
      <c r="AN13" s="21"/>
      <c r="AO13" s="1"/>
      <c r="AP13" s="1"/>
      <c r="AQ13" s="21"/>
      <c r="AR13" s="1"/>
      <c r="AS13" s="1">
        <v>100</v>
      </c>
      <c r="AT13" s="1" t="s">
        <v>817</v>
      </c>
      <c r="AU13" s="1" t="s">
        <v>818</v>
      </c>
      <c r="AV13" s="1" t="s">
        <v>819</v>
      </c>
      <c r="AW13" s="1" t="s">
        <v>38</v>
      </c>
      <c r="AX13" s="1" t="s">
        <v>37</v>
      </c>
      <c r="AY13" s="1" t="s">
        <v>36</v>
      </c>
      <c r="AZ13" s="1" t="s">
        <v>35</v>
      </c>
      <c r="BA13" s="1" t="s">
        <v>34</v>
      </c>
      <c r="BB13" s="1" t="s">
        <v>33</v>
      </c>
      <c r="BC13" s="1" t="s">
        <v>32</v>
      </c>
      <c r="BD13" s="1" t="s">
        <v>31</v>
      </c>
      <c r="BE13" s="1" t="s">
        <v>30</v>
      </c>
    </row>
    <row r="14" spans="1:57" ht="27" customHeight="1" x14ac:dyDescent="0.15">
      <c r="A14" s="1" t="s">
        <v>549</v>
      </c>
      <c r="B14" s="1" t="s">
        <v>550</v>
      </c>
      <c r="C14" s="1" t="s">
        <v>1120</v>
      </c>
      <c r="D14" s="1" t="s">
        <v>1618</v>
      </c>
      <c r="E14" s="1">
        <v>1</v>
      </c>
      <c r="F14" s="1">
        <v>1</v>
      </c>
      <c r="G14" s="1">
        <v>4</v>
      </c>
      <c r="H14" s="1">
        <v>2</v>
      </c>
      <c r="I14" s="1">
        <v>2</v>
      </c>
      <c r="J14" s="1">
        <v>2</v>
      </c>
      <c r="K14" s="1">
        <v>220</v>
      </c>
      <c r="L14" s="1">
        <v>9</v>
      </c>
      <c r="M14" s="1">
        <v>78</v>
      </c>
      <c r="N14" s="1">
        <v>11</v>
      </c>
      <c r="O14" s="1">
        <v>77</v>
      </c>
      <c r="P14" s="1">
        <v>40</v>
      </c>
      <c r="Q14" s="1">
        <v>1</v>
      </c>
      <c r="R14" s="29">
        <v>20</v>
      </c>
      <c r="S14" s="30" t="s">
        <v>1003</v>
      </c>
      <c r="T14" s="29" t="s">
        <v>1004</v>
      </c>
      <c r="U14" s="29">
        <v>1</v>
      </c>
      <c r="V14" s="29">
        <v>20</v>
      </c>
      <c r="W14" s="30" t="s">
        <v>997</v>
      </c>
      <c r="X14" s="29" t="s">
        <v>998</v>
      </c>
      <c r="Y14" s="29">
        <v>5</v>
      </c>
      <c r="Z14" s="29">
        <v>18</v>
      </c>
      <c r="AA14" s="30" t="s">
        <v>1081</v>
      </c>
      <c r="AB14" s="29" t="s">
        <v>962</v>
      </c>
      <c r="AC14" s="29">
        <v>10</v>
      </c>
      <c r="AD14" s="1"/>
      <c r="AE14" s="1"/>
      <c r="AF14" s="1"/>
      <c r="AG14" s="1"/>
      <c r="AH14" s="1"/>
      <c r="AI14" s="1"/>
      <c r="AJ14" s="1"/>
      <c r="AK14" s="21"/>
      <c r="AL14" s="1"/>
      <c r="AM14" s="1"/>
      <c r="AN14" s="21"/>
      <c r="AO14" s="1"/>
      <c r="AP14" s="1"/>
      <c r="AQ14" s="21"/>
      <c r="AR14" s="1"/>
      <c r="AS14" s="1">
        <v>100</v>
      </c>
      <c r="AT14" s="1" t="s">
        <v>510</v>
      </c>
      <c r="AU14" s="1" t="s">
        <v>820</v>
      </c>
      <c r="AV14" s="1" t="s">
        <v>821</v>
      </c>
      <c r="AW14" s="1" t="s">
        <v>38</v>
      </c>
      <c r="AX14" s="1" t="s">
        <v>37</v>
      </c>
      <c r="AY14" s="1" t="s">
        <v>36</v>
      </c>
      <c r="AZ14" s="1" t="s">
        <v>35</v>
      </c>
      <c r="BA14" s="1" t="s">
        <v>34</v>
      </c>
      <c r="BB14" s="1" t="s">
        <v>33</v>
      </c>
      <c r="BC14" s="1" t="s">
        <v>32</v>
      </c>
      <c r="BD14" s="1" t="s">
        <v>31</v>
      </c>
      <c r="BE14" s="1" t="s">
        <v>30</v>
      </c>
    </row>
    <row r="15" spans="1:57" ht="27" customHeight="1" x14ac:dyDescent="0.15">
      <c r="A15" s="1" t="s">
        <v>551</v>
      </c>
      <c r="B15" s="1" t="s">
        <v>552</v>
      </c>
      <c r="C15" s="1" t="s">
        <v>258</v>
      </c>
      <c r="D15" s="1" t="s">
        <v>1618</v>
      </c>
      <c r="E15" s="1">
        <v>1</v>
      </c>
      <c r="F15" s="1">
        <v>1</v>
      </c>
      <c r="G15" s="1">
        <v>3</v>
      </c>
      <c r="H15" s="1">
        <v>2</v>
      </c>
      <c r="I15" s="1">
        <v>2</v>
      </c>
      <c r="J15" s="1">
        <v>2</v>
      </c>
      <c r="K15" s="1">
        <v>170</v>
      </c>
      <c r="L15" s="1">
        <v>9</v>
      </c>
      <c r="M15" s="1">
        <v>70</v>
      </c>
      <c r="N15" s="1">
        <v>11</v>
      </c>
      <c r="O15" s="1">
        <v>71</v>
      </c>
      <c r="P15" s="1">
        <v>40</v>
      </c>
      <c r="Q15" s="1">
        <v>1</v>
      </c>
      <c r="R15" s="29">
        <v>20</v>
      </c>
      <c r="S15" s="30" t="s">
        <v>995</v>
      </c>
      <c r="T15" s="29" t="s">
        <v>996</v>
      </c>
      <c r="U15" s="29">
        <v>1</v>
      </c>
      <c r="V15" s="29">
        <v>18</v>
      </c>
      <c r="W15" s="30" t="s">
        <v>1081</v>
      </c>
      <c r="X15" s="29" t="s">
        <v>962</v>
      </c>
      <c r="Y15" s="29">
        <v>5</v>
      </c>
      <c r="Z15" s="29">
        <v>20</v>
      </c>
      <c r="AA15" s="30" t="s">
        <v>754</v>
      </c>
      <c r="AB15" s="29" t="s">
        <v>702</v>
      </c>
      <c r="AC15" s="29">
        <v>10</v>
      </c>
      <c r="AD15" s="1"/>
      <c r="AE15" s="1"/>
      <c r="AF15" s="1"/>
      <c r="AG15" s="1"/>
      <c r="AH15" s="1"/>
      <c r="AI15" s="1"/>
      <c r="AJ15" s="1"/>
      <c r="AK15" s="21" t="e">
        <f>IF(LEN([1]!表1[[#This Row],[强化技能1]])&gt;0,IF([1]!表1[[#This Row],[强化技能1类别]]=20,VLOOKUP([1]!表1[[#This Row],[强化技能1]],[2]!Skill[#All],3,FALSE),IF([1]!表1[[#This Row],[强化技能1类别]]=18,VLOOKUP([1]!表1[[#This Row],[强化技能1]],[3]!Passive[#All],3,FALSE),"")),"")</f>
        <v>#REF!</v>
      </c>
      <c r="AL15" s="1"/>
      <c r="AM15" s="1"/>
      <c r="AN15" s="21" t="e">
        <f>IF(LEN([1]!表1[[#This Row],[强化技能2]])&gt;0,IF([1]!表1[[#This Row],[强化技能2类别]]=20,VLOOKUP([1]!表1[[#This Row],[强化技能2]],[2]!Skill[#All],3,FALSE),IF([1]!表1[[#This Row],[强化技能2类别]]=18,VLOOKUP([1]!表1[[#This Row],[强化技能2]],[3]!Passive[#All],3,FALSE),"")),"")</f>
        <v>#REF!</v>
      </c>
      <c r="AO15" s="1"/>
      <c r="AP15" s="1"/>
      <c r="AQ15" s="21" t="e">
        <f>IF(LEN([1]!表1[[#This Row],[强化技能3]])&gt;0,IF([1]!表1[[#This Row],[强化技能3类别]]=20,VLOOKUP([1]!表1[[#This Row],[强化技能3]],[2]!Skill[#All],3,FALSE),IF([1]!表1[[#This Row],[强化技能3类别]]=18,VLOOKUP([1]!表1[[#This Row],[强化技能3]],[3]!Passive[#All],3,FALSE),"")),"")</f>
        <v>#REF!</v>
      </c>
      <c r="AR15" s="1"/>
      <c r="AS15" s="1">
        <v>100</v>
      </c>
      <c r="AT15" s="1" t="s">
        <v>729</v>
      </c>
      <c r="AU15" s="1" t="s">
        <v>822</v>
      </c>
      <c r="AV15" s="1" t="s">
        <v>823</v>
      </c>
      <c r="AW15" s="1" t="s">
        <v>38</v>
      </c>
      <c r="AX15" s="1" t="s">
        <v>37</v>
      </c>
      <c r="AY15" s="1" t="s">
        <v>36</v>
      </c>
      <c r="AZ15" s="1" t="s">
        <v>35</v>
      </c>
      <c r="BA15" s="1" t="s">
        <v>34</v>
      </c>
      <c r="BB15" s="1" t="s">
        <v>33</v>
      </c>
      <c r="BC15" s="1" t="s">
        <v>32</v>
      </c>
      <c r="BD15" s="1" t="s">
        <v>31</v>
      </c>
      <c r="BE15" s="1" t="s">
        <v>30</v>
      </c>
    </row>
    <row r="16" spans="1:57" ht="27" customHeight="1" x14ac:dyDescent="0.15">
      <c r="A16" s="1" t="s">
        <v>1121</v>
      </c>
      <c r="B16" s="1" t="s">
        <v>553</v>
      </c>
      <c r="C16" s="1" t="s">
        <v>259</v>
      </c>
      <c r="D16" s="1" t="s">
        <v>1618</v>
      </c>
      <c r="E16" s="1">
        <v>1</v>
      </c>
      <c r="F16" s="1">
        <v>1</v>
      </c>
      <c r="G16" s="1">
        <v>3</v>
      </c>
      <c r="H16" s="1">
        <v>2</v>
      </c>
      <c r="I16" s="1">
        <v>2</v>
      </c>
      <c r="J16" s="1">
        <v>2</v>
      </c>
      <c r="K16" s="1">
        <v>175</v>
      </c>
      <c r="L16" s="1">
        <v>8</v>
      </c>
      <c r="M16" s="1">
        <v>70</v>
      </c>
      <c r="N16" s="1">
        <v>10</v>
      </c>
      <c r="O16" s="1">
        <v>68</v>
      </c>
      <c r="P16" s="1">
        <v>37</v>
      </c>
      <c r="Q16" s="1">
        <v>1</v>
      </c>
      <c r="R16" s="29">
        <v>20</v>
      </c>
      <c r="S16" s="30" t="s">
        <v>958</v>
      </c>
      <c r="T16" s="29" t="s">
        <v>959</v>
      </c>
      <c r="U16" s="29">
        <v>1</v>
      </c>
      <c r="V16" s="29">
        <v>18</v>
      </c>
      <c r="W16" s="30" t="s">
        <v>965</v>
      </c>
      <c r="X16" s="29" t="s">
        <v>966</v>
      </c>
      <c r="Y16" s="29">
        <v>5</v>
      </c>
      <c r="Z16" s="29">
        <v>20</v>
      </c>
      <c r="AA16" s="30" t="s">
        <v>950</v>
      </c>
      <c r="AB16" s="29" t="s">
        <v>951</v>
      </c>
      <c r="AC16" s="29">
        <v>10</v>
      </c>
      <c r="AD16" s="1"/>
      <c r="AE16" s="1"/>
      <c r="AF16" s="1"/>
      <c r="AG16" s="1"/>
      <c r="AH16" s="1"/>
      <c r="AI16" s="1"/>
      <c r="AJ16" s="1"/>
      <c r="AK16" s="21" t="e">
        <f>IF(LEN([1]!表1[[#This Row],[强化技能1]])&gt;0,IF([1]!表1[[#This Row],[强化技能1类别]]=20,VLOOKUP([1]!表1[[#This Row],[强化技能1]],[2]!Skill[#All],3,FALSE),IF([1]!表1[[#This Row],[强化技能1类别]]=18,VLOOKUP([1]!表1[[#This Row],[强化技能1]],[3]!Passive[#All],3,FALSE),"")),"")</f>
        <v>#REF!</v>
      </c>
      <c r="AL16" s="1"/>
      <c r="AM16" s="1"/>
      <c r="AN16" s="21" t="e">
        <f>IF(LEN([1]!表1[[#This Row],[强化技能2]])&gt;0,IF([1]!表1[[#This Row],[强化技能2类别]]=20,VLOOKUP([1]!表1[[#This Row],[强化技能2]],[2]!Skill[#All],3,FALSE),IF([1]!表1[[#This Row],[强化技能2类别]]=18,VLOOKUP([1]!表1[[#This Row],[强化技能2]],[3]!Passive[#All],3,FALSE),"")),"")</f>
        <v>#REF!</v>
      </c>
      <c r="AO16" s="1"/>
      <c r="AP16" s="1"/>
      <c r="AQ16" s="21" t="e">
        <f>IF(LEN([1]!表1[[#This Row],[强化技能3]])&gt;0,IF([1]!表1[[#This Row],[强化技能3类别]]=20,VLOOKUP([1]!表1[[#This Row],[强化技能3]],[2]!Skill[#All],3,FALSE),IF([1]!表1[[#This Row],[强化技能3类别]]=18,VLOOKUP([1]!表1[[#This Row],[强化技能3]],[3]!Passive[#All],3,FALSE),"")),"")</f>
        <v>#REF!</v>
      </c>
      <c r="AR16" s="1"/>
      <c r="AS16" s="1">
        <v>100</v>
      </c>
      <c r="AT16" s="1" t="s">
        <v>514</v>
      </c>
      <c r="AU16" s="1" t="s">
        <v>824</v>
      </c>
      <c r="AV16" s="1" t="s">
        <v>825</v>
      </c>
      <c r="AW16" s="1" t="s">
        <v>38</v>
      </c>
      <c r="AX16" s="1" t="s">
        <v>37</v>
      </c>
      <c r="AY16" s="1" t="s">
        <v>36</v>
      </c>
      <c r="AZ16" s="1" t="s">
        <v>35</v>
      </c>
      <c r="BA16" s="1" t="s">
        <v>34</v>
      </c>
      <c r="BB16" s="1" t="s">
        <v>33</v>
      </c>
      <c r="BC16" s="1" t="s">
        <v>32</v>
      </c>
      <c r="BD16" s="1" t="s">
        <v>31</v>
      </c>
      <c r="BE16" s="1" t="s">
        <v>30</v>
      </c>
    </row>
    <row r="17" spans="1:57" ht="27" customHeight="1" x14ac:dyDescent="0.15">
      <c r="A17" s="1" t="s">
        <v>1122</v>
      </c>
      <c r="B17" s="1" t="s">
        <v>1586</v>
      </c>
      <c r="C17" s="1" t="s">
        <v>1589</v>
      </c>
      <c r="D17" s="1" t="s">
        <v>1525</v>
      </c>
      <c r="E17" s="1">
        <v>1</v>
      </c>
      <c r="F17" s="1">
        <v>1</v>
      </c>
      <c r="G17" s="1">
        <v>21</v>
      </c>
      <c r="H17" s="1">
        <v>2</v>
      </c>
      <c r="I17" s="1">
        <v>0</v>
      </c>
      <c r="J17" s="1">
        <v>0</v>
      </c>
      <c r="K17" s="1">
        <v>1</v>
      </c>
      <c r="L17" s="1">
        <v>1</v>
      </c>
      <c r="M17" s="1">
        <v>1</v>
      </c>
      <c r="N17" s="1">
        <v>1</v>
      </c>
      <c r="O17" s="1">
        <v>1</v>
      </c>
      <c r="P17" s="1">
        <v>1</v>
      </c>
      <c r="Q17" s="1">
        <v>1</v>
      </c>
      <c r="R17" s="1"/>
      <c r="S17" s="21"/>
      <c r="T17" s="1"/>
      <c r="U17" s="1"/>
      <c r="V17" s="1"/>
      <c r="W17" s="21"/>
      <c r="X17" s="1"/>
      <c r="Y17" s="1"/>
      <c r="Z17" s="1"/>
      <c r="AA17" s="21"/>
      <c r="AB17" s="1"/>
      <c r="AC17" s="1"/>
      <c r="AD17" s="1"/>
      <c r="AE17" s="1"/>
      <c r="AF17" s="1"/>
      <c r="AG17" s="1"/>
      <c r="AH17" s="1"/>
      <c r="AI17" s="1"/>
      <c r="AJ17" s="1"/>
      <c r="AK17" s="21"/>
      <c r="AL17" s="1"/>
      <c r="AM17" s="1"/>
      <c r="AN17" s="21"/>
      <c r="AO17" s="1"/>
      <c r="AP17" s="1"/>
      <c r="AQ17" s="21"/>
      <c r="AR17" s="1"/>
      <c r="AS17" s="1">
        <v>100</v>
      </c>
      <c r="AT17" s="1" t="s">
        <v>1123</v>
      </c>
      <c r="AU17" s="1" t="s">
        <v>1124</v>
      </c>
      <c r="AV17" s="1" t="s">
        <v>1125</v>
      </c>
      <c r="AW17" s="1"/>
      <c r="AX17" s="1"/>
      <c r="AY17" s="1"/>
      <c r="AZ17" s="1"/>
      <c r="BA17" s="1"/>
      <c r="BB17" s="1"/>
      <c r="BC17" s="1"/>
      <c r="BD17" s="1"/>
      <c r="BE17" s="1"/>
    </row>
    <row r="18" spans="1:57" ht="27" customHeight="1" x14ac:dyDescent="0.15">
      <c r="A18" s="1" t="s">
        <v>1602</v>
      </c>
      <c r="B18" s="1" t="s">
        <v>1587</v>
      </c>
      <c r="C18" s="1" t="s">
        <v>1563</v>
      </c>
      <c r="D18" s="1" t="s">
        <v>1525</v>
      </c>
      <c r="E18" s="1">
        <v>1</v>
      </c>
      <c r="F18" s="1">
        <v>1</v>
      </c>
      <c r="G18" s="1">
        <v>50</v>
      </c>
      <c r="H18" s="1">
        <v>2</v>
      </c>
      <c r="I18" s="1">
        <v>0</v>
      </c>
      <c r="J18" s="1">
        <v>0</v>
      </c>
      <c r="K18" s="1">
        <v>1</v>
      </c>
      <c r="L18" s="1">
        <v>1</v>
      </c>
      <c r="M18" s="1">
        <v>1</v>
      </c>
      <c r="N18" s="1">
        <v>1</v>
      </c>
      <c r="O18" s="1">
        <v>1</v>
      </c>
      <c r="P18" s="1">
        <v>1</v>
      </c>
      <c r="Q18" s="1">
        <v>1</v>
      </c>
      <c r="R18" s="1"/>
      <c r="S18" s="21"/>
      <c r="T18" s="1"/>
      <c r="U18" s="1"/>
      <c r="V18" s="1"/>
      <c r="W18" s="21"/>
      <c r="X18" s="1"/>
      <c r="Y18" s="1"/>
      <c r="Z18" s="1"/>
      <c r="AA18" s="21"/>
      <c r="AB18" s="1"/>
      <c r="AC18" s="1"/>
      <c r="AD18" s="1"/>
      <c r="AE18" s="1"/>
      <c r="AF18" s="1"/>
      <c r="AG18" s="1"/>
      <c r="AH18" s="1"/>
      <c r="AI18" s="1"/>
      <c r="AJ18" s="1"/>
      <c r="AK18" s="21"/>
      <c r="AL18" s="1"/>
      <c r="AM18" s="1"/>
      <c r="AN18" s="21"/>
      <c r="AO18" s="1"/>
      <c r="AP18" s="1"/>
      <c r="AQ18" s="21"/>
      <c r="AR18" s="1"/>
      <c r="AS18" s="1">
        <v>100</v>
      </c>
      <c r="AT18" s="1" t="s">
        <v>1123</v>
      </c>
      <c r="AU18" s="1" t="s">
        <v>1124</v>
      </c>
      <c r="AV18" s="1" t="s">
        <v>1125</v>
      </c>
      <c r="AW18" s="1"/>
      <c r="AX18" s="1"/>
      <c r="AY18" s="1"/>
      <c r="AZ18" s="1"/>
      <c r="BA18" s="1"/>
      <c r="BB18" s="1"/>
      <c r="BC18" s="1"/>
      <c r="BD18" s="1"/>
      <c r="BE18" s="1"/>
    </row>
    <row r="19" spans="1:57" ht="27" customHeight="1" x14ac:dyDescent="0.15">
      <c r="A19" s="1" t="s">
        <v>1603</v>
      </c>
      <c r="B19" s="1" t="s">
        <v>1588</v>
      </c>
      <c r="C19" s="1" t="s">
        <v>1562</v>
      </c>
      <c r="D19" s="1" t="s">
        <v>1525</v>
      </c>
      <c r="E19" s="1">
        <v>1</v>
      </c>
      <c r="F19" s="1">
        <v>1</v>
      </c>
      <c r="G19" s="1">
        <v>99</v>
      </c>
      <c r="H19" s="1">
        <v>2</v>
      </c>
      <c r="I19" s="1">
        <v>0</v>
      </c>
      <c r="J19" s="1">
        <v>0</v>
      </c>
      <c r="K19" s="1">
        <v>1</v>
      </c>
      <c r="L19" s="1">
        <v>1</v>
      </c>
      <c r="M19" s="1">
        <v>1</v>
      </c>
      <c r="N19" s="1">
        <v>1</v>
      </c>
      <c r="O19" s="1">
        <v>1</v>
      </c>
      <c r="P19" s="1">
        <v>1</v>
      </c>
      <c r="Q19" s="1">
        <v>1</v>
      </c>
      <c r="R19" s="1"/>
      <c r="S19" s="21"/>
      <c r="T19" s="1"/>
      <c r="U19" s="1"/>
      <c r="V19" s="1"/>
      <c r="W19" s="21"/>
      <c r="X19" s="1"/>
      <c r="Y19" s="1"/>
      <c r="Z19" s="1"/>
      <c r="AA19" s="21"/>
      <c r="AB19" s="1"/>
      <c r="AC19" s="1"/>
      <c r="AD19" s="1"/>
      <c r="AE19" s="1"/>
      <c r="AF19" s="1"/>
      <c r="AG19" s="1"/>
      <c r="AH19" s="1"/>
      <c r="AI19" s="1"/>
      <c r="AJ19" s="1"/>
      <c r="AK19" s="21"/>
      <c r="AL19" s="1"/>
      <c r="AM19" s="1"/>
      <c r="AN19" s="21"/>
      <c r="AO19" s="1"/>
      <c r="AP19" s="1"/>
      <c r="AQ19" s="21"/>
      <c r="AR19" s="1"/>
      <c r="AS19" s="1">
        <v>100</v>
      </c>
      <c r="AT19" s="1" t="s">
        <v>1126</v>
      </c>
      <c r="AU19" s="1" t="s">
        <v>1127</v>
      </c>
      <c r="AV19" s="1" t="s">
        <v>1128</v>
      </c>
      <c r="AW19" s="1"/>
      <c r="AX19" s="1"/>
      <c r="AY19" s="1"/>
      <c r="AZ19" s="1"/>
      <c r="BA19" s="1"/>
      <c r="BB19" s="1"/>
      <c r="BC19" s="1"/>
      <c r="BD19" s="1"/>
      <c r="BE19" s="1"/>
    </row>
    <row r="20" spans="1:57" ht="27" customHeight="1" x14ac:dyDescent="0.15">
      <c r="A20" s="1" t="s">
        <v>559</v>
      </c>
      <c r="B20" s="1" t="s">
        <v>73</v>
      </c>
      <c r="C20" s="1" t="s">
        <v>1129</v>
      </c>
      <c r="D20" s="1" t="s">
        <v>1618</v>
      </c>
      <c r="E20" s="1">
        <v>1</v>
      </c>
      <c r="F20" s="1">
        <v>1</v>
      </c>
      <c r="G20" s="1">
        <v>4</v>
      </c>
      <c r="H20" s="1">
        <v>3</v>
      </c>
      <c r="I20" s="1">
        <v>2</v>
      </c>
      <c r="J20" s="1">
        <v>2</v>
      </c>
      <c r="K20" s="1">
        <v>270</v>
      </c>
      <c r="L20" s="1">
        <v>10</v>
      </c>
      <c r="M20" s="1">
        <v>68</v>
      </c>
      <c r="N20" s="1">
        <v>11</v>
      </c>
      <c r="O20" s="1">
        <v>80</v>
      </c>
      <c r="P20" s="1">
        <v>40</v>
      </c>
      <c r="Q20" s="1">
        <v>3</v>
      </c>
      <c r="R20" s="29">
        <v>18</v>
      </c>
      <c r="S20" s="30" t="s">
        <v>954</v>
      </c>
      <c r="T20" s="29" t="s">
        <v>437</v>
      </c>
      <c r="U20" s="29">
        <v>5</v>
      </c>
      <c r="V20" s="29">
        <v>20</v>
      </c>
      <c r="W20" s="30" t="s">
        <v>1037</v>
      </c>
      <c r="X20" s="29" t="s">
        <v>1038</v>
      </c>
      <c r="Y20" s="29">
        <v>10</v>
      </c>
      <c r="Z20" s="29" t="s">
        <v>697</v>
      </c>
      <c r="AA20" s="30" t="s">
        <v>697</v>
      </c>
      <c r="AB20" s="29" t="s">
        <v>697</v>
      </c>
      <c r="AC20" s="29"/>
      <c r="AD20" s="1"/>
      <c r="AE20" s="1"/>
      <c r="AF20" s="1"/>
      <c r="AG20" s="1"/>
      <c r="AH20" s="1"/>
      <c r="AI20" s="1"/>
      <c r="AJ20" s="1"/>
      <c r="AK20" s="21"/>
      <c r="AL20" s="1"/>
      <c r="AM20" s="1"/>
      <c r="AN20" s="21"/>
      <c r="AO20" s="1"/>
      <c r="AP20" s="1"/>
      <c r="AQ20" s="21"/>
      <c r="AR20" s="1"/>
      <c r="AS20" s="1">
        <v>100</v>
      </c>
      <c r="AT20" s="1" t="s">
        <v>1130</v>
      </c>
      <c r="AU20" s="1" t="s">
        <v>1131</v>
      </c>
      <c r="AV20" s="1" t="s">
        <v>1132</v>
      </c>
      <c r="AW20" s="1" t="s">
        <v>38</v>
      </c>
      <c r="AX20" s="1" t="s">
        <v>37</v>
      </c>
      <c r="AY20" s="1" t="s">
        <v>36</v>
      </c>
      <c r="AZ20" s="1" t="s">
        <v>35</v>
      </c>
      <c r="BA20" s="1" t="s">
        <v>34</v>
      </c>
      <c r="BB20" s="1" t="s">
        <v>33</v>
      </c>
      <c r="BC20" s="1" t="s">
        <v>32</v>
      </c>
      <c r="BD20" s="1" t="s">
        <v>31</v>
      </c>
      <c r="BE20" s="1" t="s">
        <v>30</v>
      </c>
    </row>
    <row r="21" spans="1:57" ht="27" customHeight="1" x14ac:dyDescent="0.15">
      <c r="A21" s="1" t="s">
        <v>560</v>
      </c>
      <c r="B21" s="1" t="s">
        <v>72</v>
      </c>
      <c r="C21" s="1" t="s">
        <v>1133</v>
      </c>
      <c r="D21" s="1" t="s">
        <v>1618</v>
      </c>
      <c r="E21" s="1">
        <v>1</v>
      </c>
      <c r="F21" s="1">
        <v>1</v>
      </c>
      <c r="G21" s="1">
        <v>3</v>
      </c>
      <c r="H21" s="1">
        <v>3</v>
      </c>
      <c r="I21" s="1">
        <v>2</v>
      </c>
      <c r="J21" s="1">
        <v>2</v>
      </c>
      <c r="K21" s="1">
        <v>189</v>
      </c>
      <c r="L21" s="1">
        <v>9</v>
      </c>
      <c r="M21" s="1">
        <v>69</v>
      </c>
      <c r="N21" s="1">
        <v>10</v>
      </c>
      <c r="O21" s="1">
        <v>74</v>
      </c>
      <c r="P21" s="1">
        <v>37</v>
      </c>
      <c r="Q21" s="1">
        <v>3</v>
      </c>
      <c r="R21" s="29">
        <v>20</v>
      </c>
      <c r="S21" s="30" t="s">
        <v>995</v>
      </c>
      <c r="T21" s="29" t="s">
        <v>996</v>
      </c>
      <c r="U21" s="29">
        <v>5</v>
      </c>
      <c r="V21" s="29">
        <v>18</v>
      </c>
      <c r="W21" s="30" t="s">
        <v>772</v>
      </c>
      <c r="X21" s="29" t="s">
        <v>428</v>
      </c>
      <c r="Y21" s="29">
        <v>10</v>
      </c>
      <c r="Z21" s="29" t="s">
        <v>697</v>
      </c>
      <c r="AA21" s="30" t="s">
        <v>697</v>
      </c>
      <c r="AB21" s="29" t="s">
        <v>697</v>
      </c>
      <c r="AC21" s="29"/>
      <c r="AD21" s="1"/>
      <c r="AE21" s="1"/>
      <c r="AF21" s="1"/>
      <c r="AG21" s="1"/>
      <c r="AH21" s="1"/>
      <c r="AI21" s="1"/>
      <c r="AJ21" s="1"/>
      <c r="AK21" s="21"/>
      <c r="AL21" s="1"/>
      <c r="AM21" s="1"/>
      <c r="AN21" s="21"/>
      <c r="AO21" s="1"/>
      <c r="AP21" s="1"/>
      <c r="AQ21" s="21"/>
      <c r="AR21" s="1"/>
      <c r="AS21" s="1">
        <v>100</v>
      </c>
      <c r="AT21" s="1" t="s">
        <v>1134</v>
      </c>
      <c r="AU21" s="1" t="s">
        <v>838</v>
      </c>
      <c r="AV21" s="1" t="s">
        <v>839</v>
      </c>
      <c r="AW21" s="1" t="s">
        <v>38</v>
      </c>
      <c r="AX21" s="1" t="s">
        <v>37</v>
      </c>
      <c r="AY21" s="1" t="s">
        <v>36</v>
      </c>
      <c r="AZ21" s="1" t="s">
        <v>35</v>
      </c>
      <c r="BA21" s="1" t="s">
        <v>34</v>
      </c>
      <c r="BB21" s="1" t="s">
        <v>33</v>
      </c>
      <c r="BC21" s="1" t="s">
        <v>32</v>
      </c>
      <c r="BD21" s="1" t="s">
        <v>31</v>
      </c>
      <c r="BE21" s="1" t="s">
        <v>30</v>
      </c>
    </row>
    <row r="22" spans="1:57" ht="27" customHeight="1" x14ac:dyDescent="0.15">
      <c r="A22" s="1" t="s">
        <v>1531</v>
      </c>
      <c r="B22" s="1" t="s">
        <v>1135</v>
      </c>
      <c r="C22" s="1" t="s">
        <v>1136</v>
      </c>
      <c r="D22" s="1" t="s">
        <v>1618</v>
      </c>
      <c r="E22" s="1">
        <v>1</v>
      </c>
      <c r="F22" s="1">
        <v>1</v>
      </c>
      <c r="G22" s="1">
        <v>3</v>
      </c>
      <c r="H22" s="1">
        <v>3</v>
      </c>
      <c r="I22" s="1">
        <v>2</v>
      </c>
      <c r="J22" s="1">
        <v>2</v>
      </c>
      <c r="K22" s="1">
        <v>210</v>
      </c>
      <c r="L22" s="1">
        <v>9</v>
      </c>
      <c r="M22" s="1">
        <v>88</v>
      </c>
      <c r="N22" s="1">
        <v>11</v>
      </c>
      <c r="O22" s="1">
        <v>75</v>
      </c>
      <c r="P22" s="1">
        <v>40</v>
      </c>
      <c r="Q22" s="1">
        <v>3</v>
      </c>
      <c r="R22" s="29">
        <v>20</v>
      </c>
      <c r="S22" s="30" t="s">
        <v>1001</v>
      </c>
      <c r="T22" s="29" t="s">
        <v>1002</v>
      </c>
      <c r="U22" s="29">
        <v>1</v>
      </c>
      <c r="V22" s="29">
        <v>18</v>
      </c>
      <c r="W22" s="30" t="s">
        <v>1084</v>
      </c>
      <c r="X22" s="29" t="s">
        <v>975</v>
      </c>
      <c r="Y22" s="29">
        <v>5</v>
      </c>
      <c r="Z22" s="29">
        <v>20</v>
      </c>
      <c r="AA22" s="30" t="s">
        <v>1037</v>
      </c>
      <c r="AB22" s="29" t="s">
        <v>1038</v>
      </c>
      <c r="AC22" s="29">
        <v>10</v>
      </c>
      <c r="AD22" s="1"/>
      <c r="AE22" s="1"/>
      <c r="AF22" s="1"/>
      <c r="AG22" s="1"/>
      <c r="AH22" s="1"/>
      <c r="AI22" s="1"/>
      <c r="AJ22" s="1"/>
      <c r="AK22" s="21"/>
      <c r="AL22" s="1"/>
      <c r="AM22" s="1"/>
      <c r="AN22" s="21"/>
      <c r="AO22" s="1"/>
      <c r="AP22" s="1"/>
      <c r="AQ22" s="21"/>
      <c r="AR22" s="1"/>
      <c r="AS22" s="1">
        <v>100</v>
      </c>
      <c r="AT22" s="32" t="s">
        <v>1532</v>
      </c>
      <c r="AU22" s="32" t="s">
        <v>1533</v>
      </c>
      <c r="AV22" s="32" t="s">
        <v>1534</v>
      </c>
      <c r="AW22" s="1" t="s">
        <v>38</v>
      </c>
      <c r="AX22" s="1" t="s">
        <v>37</v>
      </c>
      <c r="AY22" s="1" t="s">
        <v>36</v>
      </c>
      <c r="AZ22" s="1" t="s">
        <v>35</v>
      </c>
      <c r="BA22" s="1" t="s">
        <v>34</v>
      </c>
      <c r="BB22" s="1" t="s">
        <v>33</v>
      </c>
      <c r="BC22" s="1" t="s">
        <v>32</v>
      </c>
      <c r="BD22" s="1" t="s">
        <v>31</v>
      </c>
      <c r="BE22" s="1" t="s">
        <v>30</v>
      </c>
    </row>
    <row r="23" spans="1:57" ht="27" customHeight="1" x14ac:dyDescent="0.15">
      <c r="A23" s="1" t="s">
        <v>323</v>
      </c>
      <c r="B23" s="1" t="s">
        <v>70</v>
      </c>
      <c r="C23" s="1" t="s">
        <v>1137</v>
      </c>
      <c r="D23" s="1" t="s">
        <v>1618</v>
      </c>
      <c r="E23" s="1">
        <v>1</v>
      </c>
      <c r="F23" s="1">
        <v>1</v>
      </c>
      <c r="G23" s="1">
        <v>3</v>
      </c>
      <c r="H23" s="1">
        <v>3</v>
      </c>
      <c r="I23" s="1">
        <v>2</v>
      </c>
      <c r="J23" s="1">
        <v>2</v>
      </c>
      <c r="K23" s="1">
        <v>195</v>
      </c>
      <c r="L23" s="1">
        <v>10</v>
      </c>
      <c r="M23" s="1">
        <v>76</v>
      </c>
      <c r="N23" s="1">
        <v>11</v>
      </c>
      <c r="O23" s="1">
        <v>78</v>
      </c>
      <c r="P23" s="1">
        <v>42</v>
      </c>
      <c r="Q23" s="1">
        <v>3</v>
      </c>
      <c r="R23" s="29">
        <v>20</v>
      </c>
      <c r="S23" s="30" t="s">
        <v>995</v>
      </c>
      <c r="T23" s="29" t="s">
        <v>996</v>
      </c>
      <c r="U23" s="29">
        <v>5</v>
      </c>
      <c r="V23" s="29">
        <v>20</v>
      </c>
      <c r="W23" s="30" t="s">
        <v>749</v>
      </c>
      <c r="X23" s="29" t="s">
        <v>699</v>
      </c>
      <c r="Y23" s="29">
        <v>10</v>
      </c>
      <c r="Z23" s="29" t="s">
        <v>697</v>
      </c>
      <c r="AA23" s="30" t="s">
        <v>697</v>
      </c>
      <c r="AB23" s="29" t="s">
        <v>697</v>
      </c>
      <c r="AC23" s="29"/>
      <c r="AD23" s="1"/>
      <c r="AE23" s="1"/>
      <c r="AF23" s="1"/>
      <c r="AG23" s="1"/>
      <c r="AH23" s="1"/>
      <c r="AI23" s="1"/>
      <c r="AJ23" s="1"/>
      <c r="AK23" s="21"/>
      <c r="AL23" s="1"/>
      <c r="AM23" s="1"/>
      <c r="AN23" s="21"/>
      <c r="AO23" s="1"/>
      <c r="AP23" s="1"/>
      <c r="AQ23" s="21"/>
      <c r="AR23" s="1"/>
      <c r="AS23" s="1">
        <v>100</v>
      </c>
      <c r="AT23" s="1" t="s">
        <v>521</v>
      </c>
      <c r="AU23" s="1" t="s">
        <v>840</v>
      </c>
      <c r="AV23" s="1" t="s">
        <v>841</v>
      </c>
      <c r="AW23" s="1" t="s">
        <v>38</v>
      </c>
      <c r="AX23" s="1" t="s">
        <v>37</v>
      </c>
      <c r="AY23" s="1" t="s">
        <v>36</v>
      </c>
      <c r="AZ23" s="1" t="s">
        <v>35</v>
      </c>
      <c r="BA23" s="1" t="s">
        <v>34</v>
      </c>
      <c r="BB23" s="1" t="s">
        <v>33</v>
      </c>
      <c r="BC23" s="1" t="s">
        <v>32</v>
      </c>
      <c r="BD23" s="1" t="s">
        <v>31</v>
      </c>
      <c r="BE23" s="1" t="s">
        <v>30</v>
      </c>
    </row>
    <row r="24" spans="1:57" ht="27" customHeight="1" x14ac:dyDescent="0.15">
      <c r="A24" s="1" t="s">
        <v>673</v>
      </c>
      <c r="B24" s="1" t="s">
        <v>674</v>
      </c>
      <c r="C24" s="1" t="s">
        <v>263</v>
      </c>
      <c r="D24" s="1" t="s">
        <v>1618</v>
      </c>
      <c r="E24" s="1">
        <v>1</v>
      </c>
      <c r="F24" s="1">
        <v>1</v>
      </c>
      <c r="G24" s="1">
        <v>4</v>
      </c>
      <c r="H24" s="1">
        <v>3</v>
      </c>
      <c r="I24" s="1">
        <v>2</v>
      </c>
      <c r="J24" s="1">
        <v>2</v>
      </c>
      <c r="K24" s="1">
        <v>190</v>
      </c>
      <c r="L24" s="1">
        <v>9</v>
      </c>
      <c r="M24" s="1">
        <v>94</v>
      </c>
      <c r="N24" s="1">
        <v>11</v>
      </c>
      <c r="O24" s="1">
        <v>75</v>
      </c>
      <c r="P24" s="1">
        <v>40</v>
      </c>
      <c r="Q24" s="1">
        <v>3</v>
      </c>
      <c r="R24" s="29">
        <v>20</v>
      </c>
      <c r="S24" s="30" t="s">
        <v>1069</v>
      </c>
      <c r="T24" s="29" t="s">
        <v>1070</v>
      </c>
      <c r="U24" s="29">
        <v>1</v>
      </c>
      <c r="V24" s="29">
        <v>20</v>
      </c>
      <c r="W24" s="30" t="s">
        <v>999</v>
      </c>
      <c r="X24" s="29" t="s">
        <v>1000</v>
      </c>
      <c r="Y24" s="29">
        <v>5</v>
      </c>
      <c r="Z24" s="29">
        <v>20</v>
      </c>
      <c r="AA24" s="30" t="s">
        <v>993</v>
      </c>
      <c r="AB24" s="29" t="s">
        <v>994</v>
      </c>
      <c r="AC24" s="29">
        <v>10</v>
      </c>
      <c r="AD24" s="1" t="s">
        <v>1138</v>
      </c>
      <c r="AE24" s="1">
        <v>1</v>
      </c>
      <c r="AF24" s="1"/>
      <c r="AG24" s="1"/>
      <c r="AH24" s="1"/>
      <c r="AI24" s="1"/>
      <c r="AJ24" s="1"/>
      <c r="AK24" s="21"/>
      <c r="AL24" s="1"/>
      <c r="AM24" s="1"/>
      <c r="AN24" s="21"/>
      <c r="AO24" s="1"/>
      <c r="AP24" s="1"/>
      <c r="AQ24" s="21"/>
      <c r="AR24" s="1"/>
      <c r="AS24" s="1">
        <v>100</v>
      </c>
      <c r="AT24" s="1" t="s">
        <v>744</v>
      </c>
      <c r="AU24" s="1" t="s">
        <v>861</v>
      </c>
      <c r="AV24" s="1" t="s">
        <v>862</v>
      </c>
      <c r="AW24" s="1" t="s">
        <v>38</v>
      </c>
      <c r="AX24" s="1" t="s">
        <v>37</v>
      </c>
      <c r="AY24" s="1" t="s">
        <v>36</v>
      </c>
      <c r="AZ24" s="1" t="s">
        <v>35</v>
      </c>
      <c r="BA24" s="1" t="s">
        <v>34</v>
      </c>
      <c r="BB24" s="1" t="s">
        <v>33</v>
      </c>
      <c r="BC24" s="1" t="s">
        <v>32</v>
      </c>
      <c r="BD24" s="1" t="s">
        <v>31</v>
      </c>
      <c r="BE24" s="1" t="s">
        <v>30</v>
      </c>
    </row>
    <row r="25" spans="1:57" ht="27" customHeight="1" x14ac:dyDescent="0.15">
      <c r="A25" s="1" t="s">
        <v>565</v>
      </c>
      <c r="B25" s="1" t="s">
        <v>56</v>
      </c>
      <c r="C25" s="1" t="s">
        <v>1139</v>
      </c>
      <c r="D25" s="1" t="s">
        <v>1618</v>
      </c>
      <c r="E25" s="1">
        <v>1</v>
      </c>
      <c r="F25" s="1">
        <v>1</v>
      </c>
      <c r="G25" s="1">
        <v>3</v>
      </c>
      <c r="H25" s="1">
        <v>4</v>
      </c>
      <c r="I25" s="1">
        <v>2</v>
      </c>
      <c r="J25" s="1">
        <v>2</v>
      </c>
      <c r="K25" s="1">
        <v>235</v>
      </c>
      <c r="L25" s="1">
        <v>9</v>
      </c>
      <c r="M25" s="1">
        <v>64</v>
      </c>
      <c r="N25" s="1">
        <v>9</v>
      </c>
      <c r="O25" s="1">
        <v>75</v>
      </c>
      <c r="P25" s="1">
        <v>35</v>
      </c>
      <c r="Q25" s="1">
        <v>3</v>
      </c>
      <c r="R25" s="29">
        <v>20</v>
      </c>
      <c r="S25" s="30" t="s">
        <v>997</v>
      </c>
      <c r="T25" s="29" t="s">
        <v>998</v>
      </c>
      <c r="U25" s="29">
        <v>5</v>
      </c>
      <c r="V25" s="29">
        <v>20</v>
      </c>
      <c r="W25" s="30" t="s">
        <v>749</v>
      </c>
      <c r="X25" s="29" t="s">
        <v>699</v>
      </c>
      <c r="Y25" s="29">
        <v>10</v>
      </c>
      <c r="Z25" s="29" t="s">
        <v>697</v>
      </c>
      <c r="AA25" s="30" t="s">
        <v>697</v>
      </c>
      <c r="AB25" s="29" t="s">
        <v>697</v>
      </c>
      <c r="AC25" s="29"/>
      <c r="AD25" s="1"/>
      <c r="AE25" s="1"/>
      <c r="AF25" s="1"/>
      <c r="AG25" s="1"/>
      <c r="AH25" s="1"/>
      <c r="AI25" s="1"/>
      <c r="AJ25" s="1"/>
      <c r="AK25" s="21"/>
      <c r="AL25" s="1"/>
      <c r="AM25" s="1"/>
      <c r="AN25" s="21"/>
      <c r="AO25" s="1"/>
      <c r="AP25" s="1"/>
      <c r="AQ25" s="21" t="e">
        <f>IF(LEN([1]!表1[[#This Row],[强化技能3]])&gt;0,IF([1]!表1[[#This Row],[强化技能3类别]]=20,VLOOKUP([1]!表1[[#This Row],[强化技能3]],[2]!Skill[#All],3,FALSE),IF([1]!表1[[#This Row],[强化技能3类别]]=18,VLOOKUP([1]!表1[[#This Row],[强化技能3]],[3]!Passive[#All],3,FALSE),"")),"")</f>
        <v>#REF!</v>
      </c>
      <c r="AR25" s="1"/>
      <c r="AS25" s="1">
        <v>100</v>
      </c>
      <c r="AT25" s="1" t="s">
        <v>1140</v>
      </c>
      <c r="AU25" s="1" t="s">
        <v>1141</v>
      </c>
      <c r="AV25" s="1" t="s">
        <v>1142</v>
      </c>
      <c r="AW25" s="1" t="s">
        <v>38</v>
      </c>
      <c r="AX25" s="1" t="s">
        <v>37</v>
      </c>
      <c r="AY25" s="1" t="s">
        <v>36</v>
      </c>
      <c r="AZ25" s="1" t="s">
        <v>35</v>
      </c>
      <c r="BA25" s="1" t="s">
        <v>34</v>
      </c>
      <c r="BB25" s="1" t="s">
        <v>33</v>
      </c>
      <c r="BC25" s="1" t="s">
        <v>32</v>
      </c>
      <c r="BD25" s="1" t="s">
        <v>31</v>
      </c>
      <c r="BE25" s="1" t="s">
        <v>30</v>
      </c>
    </row>
    <row r="26" spans="1:57" ht="27" customHeight="1" x14ac:dyDescent="0.15">
      <c r="A26" s="1" t="s">
        <v>566</v>
      </c>
      <c r="B26" s="1" t="s">
        <v>55</v>
      </c>
      <c r="C26" s="1" t="s">
        <v>1143</v>
      </c>
      <c r="D26" s="1" t="s">
        <v>1618</v>
      </c>
      <c r="E26" s="1">
        <v>1</v>
      </c>
      <c r="F26" s="1">
        <v>1</v>
      </c>
      <c r="G26" s="1">
        <v>5</v>
      </c>
      <c r="H26" s="1">
        <v>4</v>
      </c>
      <c r="I26" s="1">
        <v>2</v>
      </c>
      <c r="J26" s="1">
        <v>2</v>
      </c>
      <c r="K26" s="1">
        <v>223</v>
      </c>
      <c r="L26" s="1">
        <v>9</v>
      </c>
      <c r="M26" s="1">
        <v>78</v>
      </c>
      <c r="N26" s="1">
        <v>10</v>
      </c>
      <c r="O26" s="1">
        <v>71</v>
      </c>
      <c r="P26" s="1">
        <v>37</v>
      </c>
      <c r="Q26" s="1">
        <v>3</v>
      </c>
      <c r="R26" s="29">
        <v>18</v>
      </c>
      <c r="S26" s="30" t="s">
        <v>1144</v>
      </c>
      <c r="T26" s="29" t="s">
        <v>1145</v>
      </c>
      <c r="U26" s="29">
        <v>1</v>
      </c>
      <c r="V26" s="29">
        <v>18</v>
      </c>
      <c r="W26" s="30" t="s">
        <v>1086</v>
      </c>
      <c r="X26" s="29" t="s">
        <v>982</v>
      </c>
      <c r="Y26" s="29">
        <v>5</v>
      </c>
      <c r="Z26" s="29">
        <v>20</v>
      </c>
      <c r="AA26" s="30" t="s">
        <v>993</v>
      </c>
      <c r="AB26" s="29" t="s">
        <v>994</v>
      </c>
      <c r="AC26" s="29">
        <v>10</v>
      </c>
      <c r="AD26" s="1"/>
      <c r="AE26" s="1"/>
      <c r="AF26" s="1"/>
      <c r="AG26" s="1"/>
      <c r="AH26" s="1"/>
      <c r="AI26" s="1"/>
      <c r="AJ26" s="1"/>
      <c r="AK26" s="21"/>
      <c r="AL26" s="1"/>
      <c r="AM26" s="1"/>
      <c r="AN26" s="21"/>
      <c r="AO26" s="1"/>
      <c r="AP26" s="1"/>
      <c r="AQ26" s="21" t="e">
        <f>IF(LEN([1]!表1[[#This Row],[强化技能3]])&gt;0,IF([1]!表1[[#This Row],[强化技能3类别]]=20,VLOOKUP([1]!表1[[#This Row],[强化技能3]],[2]!Skill[#All],3,FALSE),IF([1]!表1[[#This Row],[强化技能3类别]]=18,VLOOKUP([1]!表1[[#This Row],[强化技能3]],[3]!Passive[#All],3,FALSE),"")),"")</f>
        <v>#REF!</v>
      </c>
      <c r="AR26" s="1"/>
      <c r="AS26" s="1">
        <v>100</v>
      </c>
      <c r="AT26" s="1" t="s">
        <v>734</v>
      </c>
      <c r="AU26" s="1" t="s">
        <v>1146</v>
      </c>
      <c r="AV26" s="1" t="s">
        <v>855</v>
      </c>
      <c r="AW26" s="1" t="s">
        <v>38</v>
      </c>
      <c r="AX26" s="1" t="s">
        <v>37</v>
      </c>
      <c r="AY26" s="1" t="s">
        <v>36</v>
      </c>
      <c r="AZ26" s="1" t="s">
        <v>35</v>
      </c>
      <c r="BA26" s="1" t="s">
        <v>34</v>
      </c>
      <c r="BB26" s="1" t="s">
        <v>33</v>
      </c>
      <c r="BC26" s="1" t="s">
        <v>32</v>
      </c>
      <c r="BD26" s="1" t="s">
        <v>31</v>
      </c>
      <c r="BE26" s="1" t="s">
        <v>30</v>
      </c>
    </row>
    <row r="27" spans="1:57" ht="27" customHeight="1" x14ac:dyDescent="0.15">
      <c r="A27" s="1" t="s">
        <v>338</v>
      </c>
      <c r="B27" s="1" t="s">
        <v>54</v>
      </c>
      <c r="C27" s="1" t="s">
        <v>1147</v>
      </c>
      <c r="D27" s="1" t="s">
        <v>1618</v>
      </c>
      <c r="E27" s="1">
        <v>1</v>
      </c>
      <c r="F27" s="1">
        <v>1</v>
      </c>
      <c r="G27" s="1">
        <v>3</v>
      </c>
      <c r="H27" s="1">
        <v>4</v>
      </c>
      <c r="I27" s="1">
        <v>2</v>
      </c>
      <c r="J27" s="1">
        <v>2</v>
      </c>
      <c r="K27" s="1">
        <v>233</v>
      </c>
      <c r="L27" s="1">
        <v>9</v>
      </c>
      <c r="M27" s="1">
        <v>80</v>
      </c>
      <c r="N27" s="1">
        <v>10</v>
      </c>
      <c r="O27" s="1">
        <v>72</v>
      </c>
      <c r="P27" s="1">
        <v>37</v>
      </c>
      <c r="Q27" s="1">
        <v>3</v>
      </c>
      <c r="R27" s="29">
        <v>20</v>
      </c>
      <c r="S27" s="30" t="s">
        <v>1037</v>
      </c>
      <c r="T27" s="29" t="s">
        <v>1038</v>
      </c>
      <c r="U27" s="29">
        <v>5</v>
      </c>
      <c r="V27" s="29">
        <v>18</v>
      </c>
      <c r="W27" s="30" t="s">
        <v>746</v>
      </c>
      <c r="X27" s="29" t="s">
        <v>438</v>
      </c>
      <c r="Y27" s="29">
        <v>10</v>
      </c>
      <c r="Z27" s="29" t="s">
        <v>697</v>
      </c>
      <c r="AA27" s="30" t="s">
        <v>697</v>
      </c>
      <c r="AB27" s="29" t="s">
        <v>697</v>
      </c>
      <c r="AC27" s="29"/>
      <c r="AD27" s="1"/>
      <c r="AE27" s="1"/>
      <c r="AF27" s="1"/>
      <c r="AG27" s="1"/>
      <c r="AH27" s="1"/>
      <c r="AI27" s="1"/>
      <c r="AJ27" s="1"/>
      <c r="AK27" s="21"/>
      <c r="AL27" s="1"/>
      <c r="AM27" s="1"/>
      <c r="AN27" s="21"/>
      <c r="AO27" s="1"/>
      <c r="AP27" s="1"/>
      <c r="AQ27" s="21" t="e">
        <f>IF(LEN([1]!表1[[#This Row],[强化技能3]])&gt;0,IF([1]!表1[[#This Row],[强化技能3类别]]=20,VLOOKUP([1]!表1[[#This Row],[强化技能3]],[2]!Skill[#All],3,FALSE),IF([1]!表1[[#This Row],[强化技能3类别]]=18,VLOOKUP([1]!表1[[#This Row],[强化技能3]],[3]!Passive[#All],3,FALSE),"")),"")</f>
        <v>#REF!</v>
      </c>
      <c r="AR27" s="1"/>
      <c r="AS27" s="1">
        <v>100</v>
      </c>
      <c r="AT27" s="1" t="s">
        <v>735</v>
      </c>
      <c r="AU27" s="1" t="s">
        <v>1148</v>
      </c>
      <c r="AV27" s="1" t="s">
        <v>1149</v>
      </c>
      <c r="AW27" s="1" t="s">
        <v>38</v>
      </c>
      <c r="AX27" s="1" t="s">
        <v>37</v>
      </c>
      <c r="AY27" s="1" t="s">
        <v>36</v>
      </c>
      <c r="AZ27" s="1" t="s">
        <v>35</v>
      </c>
      <c r="BA27" s="1" t="s">
        <v>34</v>
      </c>
      <c r="BB27" s="1" t="s">
        <v>33</v>
      </c>
      <c r="BC27" s="1" t="s">
        <v>32</v>
      </c>
      <c r="BD27" s="1" t="s">
        <v>31</v>
      </c>
      <c r="BE27" s="1" t="s">
        <v>30</v>
      </c>
    </row>
    <row r="28" spans="1:57" ht="27" customHeight="1" x14ac:dyDescent="0.15">
      <c r="A28" s="1" t="s">
        <v>339</v>
      </c>
      <c r="B28" s="1" t="s">
        <v>53</v>
      </c>
      <c r="C28" s="1" t="s">
        <v>1537</v>
      </c>
      <c r="D28" s="1" t="s">
        <v>1618</v>
      </c>
      <c r="E28" s="1">
        <v>1</v>
      </c>
      <c r="F28" s="1">
        <v>1</v>
      </c>
      <c r="G28" s="1">
        <v>3</v>
      </c>
      <c r="H28" s="1">
        <v>4</v>
      </c>
      <c r="I28" s="1">
        <v>2</v>
      </c>
      <c r="J28" s="1">
        <v>2</v>
      </c>
      <c r="K28" s="1">
        <v>170</v>
      </c>
      <c r="L28" s="1">
        <v>8</v>
      </c>
      <c r="M28" s="1">
        <v>60</v>
      </c>
      <c r="N28" s="1">
        <v>10</v>
      </c>
      <c r="O28" s="1">
        <v>68</v>
      </c>
      <c r="P28" s="1">
        <v>35</v>
      </c>
      <c r="Q28" s="1">
        <v>3</v>
      </c>
      <c r="R28" s="29">
        <v>20</v>
      </c>
      <c r="S28" s="30" t="s">
        <v>963</v>
      </c>
      <c r="T28" s="29" t="s">
        <v>964</v>
      </c>
      <c r="U28" s="29">
        <v>1</v>
      </c>
      <c r="V28" s="29">
        <v>18</v>
      </c>
      <c r="W28" s="30" t="s">
        <v>1086</v>
      </c>
      <c r="X28" s="29" t="s">
        <v>982</v>
      </c>
      <c r="Y28" s="29">
        <v>5</v>
      </c>
      <c r="Z28" s="29">
        <v>20</v>
      </c>
      <c r="AA28" s="30" t="s">
        <v>752</v>
      </c>
      <c r="AB28" s="29" t="s">
        <v>396</v>
      </c>
      <c r="AC28" s="29">
        <v>10</v>
      </c>
      <c r="AD28" s="1"/>
      <c r="AE28" s="1"/>
      <c r="AF28" s="1"/>
      <c r="AG28" s="1"/>
      <c r="AH28" s="1"/>
      <c r="AI28" s="1"/>
      <c r="AJ28" s="1"/>
      <c r="AK28" s="21"/>
      <c r="AL28" s="1"/>
      <c r="AM28" s="1"/>
      <c r="AN28" s="21"/>
      <c r="AO28" s="1"/>
      <c r="AP28" s="1"/>
      <c r="AQ28" s="21" t="e">
        <f>IF(LEN([1]!表1[[#This Row],[强化技能3]])&gt;0,IF([1]!表1[[#This Row],[强化技能3类别]]=20,VLOOKUP([1]!表1[[#This Row],[强化技能3]],[2]!Skill[#All],3,FALSE),IF([1]!表1[[#This Row],[强化技能3类别]]=18,VLOOKUP([1]!表1[[#This Row],[强化技能3]],[3]!Passive[#All],3,FALSE),"")),"")</f>
        <v>#REF!</v>
      </c>
      <c r="AR28" s="1"/>
      <c r="AS28" s="1">
        <v>100</v>
      </c>
      <c r="AT28" s="1" t="s">
        <v>736</v>
      </c>
      <c r="AU28" s="1" t="s">
        <v>1150</v>
      </c>
      <c r="AV28" s="1" t="s">
        <v>1151</v>
      </c>
      <c r="AW28" s="1" t="s">
        <v>38</v>
      </c>
      <c r="AX28" s="1" t="s">
        <v>37</v>
      </c>
      <c r="AY28" s="1" t="s">
        <v>36</v>
      </c>
      <c r="AZ28" s="1" t="s">
        <v>35</v>
      </c>
      <c r="BA28" s="1" t="s">
        <v>34</v>
      </c>
      <c r="BB28" s="1" t="s">
        <v>33</v>
      </c>
      <c r="BC28" s="1" t="s">
        <v>32</v>
      </c>
      <c r="BD28" s="1" t="s">
        <v>31</v>
      </c>
      <c r="BE28" s="1" t="s">
        <v>30</v>
      </c>
    </row>
    <row r="29" spans="1:57" ht="27" customHeight="1" x14ac:dyDescent="0.15">
      <c r="A29" s="1" t="s">
        <v>340</v>
      </c>
      <c r="B29" s="1" t="s">
        <v>52</v>
      </c>
      <c r="C29" s="1" t="s">
        <v>1152</v>
      </c>
      <c r="D29" s="1" t="s">
        <v>1618</v>
      </c>
      <c r="E29" s="1">
        <v>1</v>
      </c>
      <c r="F29" s="1">
        <v>1</v>
      </c>
      <c r="G29" s="1">
        <v>3</v>
      </c>
      <c r="H29" s="1">
        <v>4</v>
      </c>
      <c r="I29" s="1">
        <v>2</v>
      </c>
      <c r="J29" s="1">
        <v>2</v>
      </c>
      <c r="K29" s="1">
        <v>230</v>
      </c>
      <c r="L29" s="1">
        <v>9</v>
      </c>
      <c r="M29" s="1">
        <v>86</v>
      </c>
      <c r="N29" s="1">
        <v>11</v>
      </c>
      <c r="O29" s="1">
        <v>74</v>
      </c>
      <c r="P29" s="1">
        <v>40</v>
      </c>
      <c r="Q29" s="1">
        <v>3</v>
      </c>
      <c r="R29" s="29">
        <v>20</v>
      </c>
      <c r="S29" s="30" t="s">
        <v>997</v>
      </c>
      <c r="T29" s="29" t="s">
        <v>998</v>
      </c>
      <c r="U29" s="29">
        <v>5</v>
      </c>
      <c r="V29" s="29">
        <v>20</v>
      </c>
      <c r="W29" s="30" t="s">
        <v>993</v>
      </c>
      <c r="X29" s="29" t="s">
        <v>994</v>
      </c>
      <c r="Y29" s="29">
        <v>10</v>
      </c>
      <c r="Z29" s="29" t="s">
        <v>697</v>
      </c>
      <c r="AA29" s="30" t="s">
        <v>697</v>
      </c>
      <c r="AB29" s="29" t="s">
        <v>697</v>
      </c>
      <c r="AC29" s="29"/>
      <c r="AD29" s="1"/>
      <c r="AE29" s="1"/>
      <c r="AF29" s="1"/>
      <c r="AG29" s="1"/>
      <c r="AH29" s="1"/>
      <c r="AI29" s="1"/>
      <c r="AJ29" s="1"/>
      <c r="AK29" s="21"/>
      <c r="AL29" s="1"/>
      <c r="AM29" s="1"/>
      <c r="AN29" s="21"/>
      <c r="AO29" s="1"/>
      <c r="AP29" s="1"/>
      <c r="AQ29" s="21" t="e">
        <f>IF(LEN([1]!表1[[#This Row],[强化技能3]])&gt;0,IF([1]!表1[[#This Row],[强化技能3类别]]=20,VLOOKUP([1]!表1[[#This Row],[强化技能3]],[2]!Skill[#All],3,FALSE),IF([1]!表1[[#This Row],[强化技能3类别]]=18,VLOOKUP([1]!表1[[#This Row],[强化技能3]],[3]!Passive[#All],3,FALSE),"")),"")</f>
        <v>#REF!</v>
      </c>
      <c r="AR29" s="1"/>
      <c r="AS29" s="1">
        <v>100</v>
      </c>
      <c r="AT29" s="1" t="s">
        <v>737</v>
      </c>
      <c r="AU29" s="1" t="s">
        <v>1153</v>
      </c>
      <c r="AV29" s="1" t="s">
        <v>1154</v>
      </c>
      <c r="AW29" s="1" t="s">
        <v>38</v>
      </c>
      <c r="AX29" s="1" t="s">
        <v>37</v>
      </c>
      <c r="AY29" s="1" t="s">
        <v>36</v>
      </c>
      <c r="AZ29" s="1" t="s">
        <v>35</v>
      </c>
      <c r="BA29" s="1" t="s">
        <v>34</v>
      </c>
      <c r="BB29" s="1" t="s">
        <v>33</v>
      </c>
      <c r="BC29" s="1" t="s">
        <v>32</v>
      </c>
      <c r="BD29" s="1" t="s">
        <v>31</v>
      </c>
      <c r="BE29" s="1" t="s">
        <v>30</v>
      </c>
    </row>
    <row r="30" spans="1:57" ht="27" customHeight="1" x14ac:dyDescent="0.15">
      <c r="A30" s="1" t="s">
        <v>289</v>
      </c>
      <c r="B30" s="1" t="s">
        <v>540</v>
      </c>
      <c r="C30" s="1" t="s">
        <v>1155</v>
      </c>
      <c r="D30" s="1" t="s">
        <v>1619</v>
      </c>
      <c r="E30" s="1">
        <v>1</v>
      </c>
      <c r="F30" s="1">
        <v>2</v>
      </c>
      <c r="G30" s="1">
        <v>7</v>
      </c>
      <c r="H30" s="1">
        <v>1</v>
      </c>
      <c r="I30" s="1">
        <v>2</v>
      </c>
      <c r="J30" s="1">
        <v>2</v>
      </c>
      <c r="K30" s="1">
        <v>397</v>
      </c>
      <c r="L30" s="1">
        <v>13</v>
      </c>
      <c r="M30" s="1">
        <v>112</v>
      </c>
      <c r="N30" s="1">
        <v>15</v>
      </c>
      <c r="O30" s="1">
        <v>87</v>
      </c>
      <c r="P30" s="1">
        <v>44</v>
      </c>
      <c r="Q30" s="1">
        <v>1</v>
      </c>
      <c r="R30" s="29">
        <v>20</v>
      </c>
      <c r="S30" s="30" t="s">
        <v>958</v>
      </c>
      <c r="T30" s="29" t="s">
        <v>959</v>
      </c>
      <c r="U30" s="29">
        <v>1</v>
      </c>
      <c r="V30" s="29">
        <v>18</v>
      </c>
      <c r="W30" s="30" t="s">
        <v>1078</v>
      </c>
      <c r="X30" s="29" t="s">
        <v>955</v>
      </c>
      <c r="Y30" s="29">
        <v>5</v>
      </c>
      <c r="Z30" s="29">
        <v>20</v>
      </c>
      <c r="AA30" s="30" t="s">
        <v>950</v>
      </c>
      <c r="AB30" s="29" t="s">
        <v>951</v>
      </c>
      <c r="AC30" s="29">
        <v>10</v>
      </c>
      <c r="AD30" s="1"/>
      <c r="AE30" s="1"/>
      <c r="AF30" s="1"/>
      <c r="AG30" s="1"/>
      <c r="AH30" s="1"/>
      <c r="AI30" s="1"/>
      <c r="AJ30" s="1"/>
      <c r="AK30" s="21"/>
      <c r="AL30" s="1"/>
      <c r="AM30" s="1"/>
      <c r="AN30" s="21"/>
      <c r="AO30" s="1"/>
      <c r="AP30" s="1"/>
      <c r="AQ30" s="21"/>
      <c r="AR30" s="1"/>
      <c r="AS30" s="1">
        <v>200</v>
      </c>
      <c r="AT30" s="1" t="s">
        <v>507</v>
      </c>
      <c r="AU30" s="1" t="s">
        <v>809</v>
      </c>
      <c r="AV30" s="1" t="s">
        <v>810</v>
      </c>
      <c r="AW30" s="1" t="s">
        <v>38</v>
      </c>
      <c r="AX30" s="1" t="s">
        <v>37</v>
      </c>
      <c r="AY30" s="1" t="s">
        <v>36</v>
      </c>
      <c r="AZ30" s="1" t="s">
        <v>35</v>
      </c>
      <c r="BA30" s="1" t="s">
        <v>34</v>
      </c>
      <c r="BB30" s="1" t="s">
        <v>33</v>
      </c>
      <c r="BC30" s="1" t="s">
        <v>32</v>
      </c>
      <c r="BD30" s="1" t="s">
        <v>31</v>
      </c>
      <c r="BE30" s="1" t="s">
        <v>30</v>
      </c>
    </row>
    <row r="31" spans="1:57" ht="27" customHeight="1" x14ac:dyDescent="0.15">
      <c r="A31" s="1" t="s">
        <v>290</v>
      </c>
      <c r="B31" s="1" t="s">
        <v>542</v>
      </c>
      <c r="C31" s="1" t="s">
        <v>254</v>
      </c>
      <c r="D31" s="1" t="s">
        <v>1619</v>
      </c>
      <c r="E31" s="1">
        <v>1</v>
      </c>
      <c r="F31" s="1">
        <v>2</v>
      </c>
      <c r="G31" s="1">
        <v>7</v>
      </c>
      <c r="H31" s="1">
        <v>1</v>
      </c>
      <c r="I31" s="1">
        <v>2</v>
      </c>
      <c r="J31" s="1">
        <v>2</v>
      </c>
      <c r="K31" s="1">
        <v>394</v>
      </c>
      <c r="L31" s="1">
        <v>13</v>
      </c>
      <c r="M31" s="1">
        <v>125</v>
      </c>
      <c r="N31" s="1">
        <v>15</v>
      </c>
      <c r="O31" s="1">
        <v>87</v>
      </c>
      <c r="P31" s="1">
        <v>45</v>
      </c>
      <c r="Q31" s="1">
        <v>1</v>
      </c>
      <c r="R31" s="29">
        <v>20</v>
      </c>
      <c r="S31" s="30" t="s">
        <v>995</v>
      </c>
      <c r="T31" s="29" t="s">
        <v>996</v>
      </c>
      <c r="U31" s="29">
        <v>1</v>
      </c>
      <c r="V31" s="29">
        <v>18</v>
      </c>
      <c r="W31" s="30" t="s">
        <v>1078</v>
      </c>
      <c r="X31" s="29" t="s">
        <v>955</v>
      </c>
      <c r="Y31" s="29">
        <v>5</v>
      </c>
      <c r="Z31" s="29">
        <v>20</v>
      </c>
      <c r="AA31" s="30" t="s">
        <v>764</v>
      </c>
      <c r="AB31" s="29" t="s">
        <v>427</v>
      </c>
      <c r="AC31" s="29">
        <v>10</v>
      </c>
      <c r="AD31" s="1"/>
      <c r="AE31" s="1"/>
      <c r="AF31" s="1"/>
      <c r="AG31" s="1"/>
      <c r="AH31" s="1"/>
      <c r="AI31" s="1"/>
      <c r="AJ31" s="1"/>
      <c r="AK31" s="21"/>
      <c r="AL31" s="1"/>
      <c r="AM31" s="1"/>
      <c r="AN31" s="21"/>
      <c r="AO31" s="1"/>
      <c r="AP31" s="1"/>
      <c r="AQ31" s="21"/>
      <c r="AR31" s="1"/>
      <c r="AS31" s="1">
        <v>200</v>
      </c>
      <c r="AT31" s="1" t="s">
        <v>1156</v>
      </c>
      <c r="AU31" s="1" t="s">
        <v>1157</v>
      </c>
      <c r="AV31" s="1" t="s">
        <v>936</v>
      </c>
      <c r="AW31" s="1" t="s">
        <v>38</v>
      </c>
      <c r="AX31" s="1" t="s">
        <v>37</v>
      </c>
      <c r="AY31" s="1" t="s">
        <v>36</v>
      </c>
      <c r="AZ31" s="1" t="s">
        <v>35</v>
      </c>
      <c r="BA31" s="1" t="s">
        <v>34</v>
      </c>
      <c r="BB31" s="1" t="s">
        <v>33</v>
      </c>
      <c r="BC31" s="1" t="s">
        <v>32</v>
      </c>
      <c r="BD31" s="1" t="s">
        <v>31</v>
      </c>
      <c r="BE31" s="1" t="s">
        <v>30</v>
      </c>
    </row>
    <row r="32" spans="1:57" ht="27" customHeight="1" x14ac:dyDescent="0.15">
      <c r="A32" s="1" t="s">
        <v>291</v>
      </c>
      <c r="B32" s="1" t="s">
        <v>664</v>
      </c>
      <c r="C32" s="1" t="s">
        <v>695</v>
      </c>
      <c r="D32" s="1" t="s">
        <v>1619</v>
      </c>
      <c r="E32" s="1">
        <v>1</v>
      </c>
      <c r="F32" s="1">
        <v>2</v>
      </c>
      <c r="G32" s="1">
        <v>8</v>
      </c>
      <c r="H32" s="1">
        <v>1</v>
      </c>
      <c r="I32" s="1">
        <v>4</v>
      </c>
      <c r="J32" s="1">
        <v>4</v>
      </c>
      <c r="K32" s="1">
        <v>489</v>
      </c>
      <c r="L32" s="1">
        <v>15</v>
      </c>
      <c r="M32" s="1">
        <v>119</v>
      </c>
      <c r="N32" s="1">
        <v>14</v>
      </c>
      <c r="O32" s="1">
        <v>97</v>
      </c>
      <c r="P32" s="1">
        <v>42</v>
      </c>
      <c r="Q32" s="1">
        <v>1</v>
      </c>
      <c r="R32" s="29">
        <v>18</v>
      </c>
      <c r="S32" s="30" t="s">
        <v>954</v>
      </c>
      <c r="T32" s="29" t="s">
        <v>437</v>
      </c>
      <c r="U32" s="29">
        <v>1</v>
      </c>
      <c r="V32" s="29">
        <v>18</v>
      </c>
      <c r="W32" s="30" t="s">
        <v>956</v>
      </c>
      <c r="X32" s="29" t="s">
        <v>957</v>
      </c>
      <c r="Y32" s="29">
        <v>5</v>
      </c>
      <c r="Z32" s="29">
        <v>20</v>
      </c>
      <c r="AA32" s="30" t="s">
        <v>751</v>
      </c>
      <c r="AB32" s="29" t="s">
        <v>421</v>
      </c>
      <c r="AC32" s="29">
        <v>10</v>
      </c>
      <c r="AD32" s="1"/>
      <c r="AE32" s="1"/>
      <c r="AF32" s="1"/>
      <c r="AG32" s="1"/>
      <c r="AH32" s="1"/>
      <c r="AI32" s="1"/>
      <c r="AJ32" s="1"/>
      <c r="AK32" s="21"/>
      <c r="AL32" s="1"/>
      <c r="AM32" s="1"/>
      <c r="AN32" s="21"/>
      <c r="AO32" s="1"/>
      <c r="AP32" s="1"/>
      <c r="AQ32" s="21"/>
      <c r="AR32" s="1"/>
      <c r="AS32" s="1">
        <v>200</v>
      </c>
      <c r="AT32" s="1" t="s">
        <v>1158</v>
      </c>
      <c r="AU32" s="1" t="s">
        <v>1159</v>
      </c>
      <c r="AV32" s="1" t="s">
        <v>938</v>
      </c>
      <c r="AW32" s="1" t="s">
        <v>38</v>
      </c>
      <c r="AX32" s="1" t="s">
        <v>37</v>
      </c>
      <c r="AY32" s="1" t="s">
        <v>36</v>
      </c>
      <c r="AZ32" s="1" t="s">
        <v>35</v>
      </c>
      <c r="BA32" s="1" t="s">
        <v>34</v>
      </c>
      <c r="BB32" s="1" t="s">
        <v>33</v>
      </c>
      <c r="BC32" s="1" t="s">
        <v>32</v>
      </c>
      <c r="BD32" s="1" t="s">
        <v>31</v>
      </c>
      <c r="BE32" s="1" t="s">
        <v>30</v>
      </c>
    </row>
    <row r="33" spans="1:57" ht="27" customHeight="1" x14ac:dyDescent="0.15">
      <c r="A33" s="1" t="s">
        <v>293</v>
      </c>
      <c r="B33" s="1" t="s">
        <v>665</v>
      </c>
      <c r="C33" s="1" t="s">
        <v>256</v>
      </c>
      <c r="D33" s="1" t="s">
        <v>1619</v>
      </c>
      <c r="E33" s="1">
        <v>1</v>
      </c>
      <c r="F33" s="1">
        <v>2</v>
      </c>
      <c r="G33" s="1">
        <v>8</v>
      </c>
      <c r="H33" s="1">
        <v>1</v>
      </c>
      <c r="I33" s="1">
        <v>2</v>
      </c>
      <c r="J33" s="1">
        <v>2</v>
      </c>
      <c r="K33" s="1">
        <v>465</v>
      </c>
      <c r="L33" s="1">
        <v>14</v>
      </c>
      <c r="M33" s="1">
        <v>143</v>
      </c>
      <c r="N33" s="1">
        <v>15</v>
      </c>
      <c r="O33" s="1">
        <v>91</v>
      </c>
      <c r="P33" s="1">
        <v>46</v>
      </c>
      <c r="Q33" s="1">
        <v>1</v>
      </c>
      <c r="R33" s="29">
        <v>20</v>
      </c>
      <c r="S33" s="30" t="s">
        <v>1001</v>
      </c>
      <c r="T33" s="29" t="s">
        <v>1002</v>
      </c>
      <c r="U33" s="29">
        <v>1</v>
      </c>
      <c r="V33" s="29">
        <v>18</v>
      </c>
      <c r="W33" s="30" t="s">
        <v>746</v>
      </c>
      <c r="X33" s="29" t="s">
        <v>438</v>
      </c>
      <c r="Y33" s="29">
        <v>5</v>
      </c>
      <c r="Z33" s="29">
        <v>20</v>
      </c>
      <c r="AA33" s="30" t="s">
        <v>751</v>
      </c>
      <c r="AB33" s="29" t="s">
        <v>421</v>
      </c>
      <c r="AC33" s="29">
        <v>10</v>
      </c>
      <c r="AD33" s="1"/>
      <c r="AE33" s="1"/>
      <c r="AF33" s="1"/>
      <c r="AG33" s="1"/>
      <c r="AH33" s="1"/>
      <c r="AI33" s="1"/>
      <c r="AJ33" s="1"/>
      <c r="AK33" s="21"/>
      <c r="AL33" s="1"/>
      <c r="AM33" s="1"/>
      <c r="AN33" s="21"/>
      <c r="AO33" s="1"/>
      <c r="AP33" s="1"/>
      <c r="AQ33" s="21"/>
      <c r="AR33" s="1"/>
      <c r="AS33" s="1">
        <v>200</v>
      </c>
      <c r="AT33" s="1" t="s">
        <v>1160</v>
      </c>
      <c r="AU33" s="1" t="s">
        <v>1161</v>
      </c>
      <c r="AV33" s="1" t="s">
        <v>939</v>
      </c>
      <c r="AW33" s="1" t="s">
        <v>38</v>
      </c>
      <c r="AX33" s="1" t="s">
        <v>37</v>
      </c>
      <c r="AY33" s="1" t="s">
        <v>36</v>
      </c>
      <c r="AZ33" s="1" t="s">
        <v>35</v>
      </c>
      <c r="BA33" s="1" t="s">
        <v>34</v>
      </c>
      <c r="BB33" s="1" t="s">
        <v>33</v>
      </c>
      <c r="BC33" s="1" t="s">
        <v>32</v>
      </c>
      <c r="BD33" s="1" t="s">
        <v>31</v>
      </c>
      <c r="BE33" s="1" t="s">
        <v>30</v>
      </c>
    </row>
    <row r="34" spans="1:57" ht="27" customHeight="1" x14ac:dyDescent="0.15">
      <c r="A34" s="1" t="s">
        <v>294</v>
      </c>
      <c r="B34" s="1" t="s">
        <v>543</v>
      </c>
      <c r="C34" s="1" t="s">
        <v>1162</v>
      </c>
      <c r="D34" s="1" t="s">
        <v>1619</v>
      </c>
      <c r="E34" s="1">
        <v>1</v>
      </c>
      <c r="F34" s="1">
        <v>2</v>
      </c>
      <c r="G34" s="1">
        <v>7</v>
      </c>
      <c r="H34" s="1">
        <v>1</v>
      </c>
      <c r="I34" s="1">
        <v>2</v>
      </c>
      <c r="J34" s="1">
        <v>2</v>
      </c>
      <c r="K34" s="1">
        <v>465</v>
      </c>
      <c r="L34" s="1">
        <v>14</v>
      </c>
      <c r="M34" s="1">
        <v>97</v>
      </c>
      <c r="N34" s="1">
        <v>11</v>
      </c>
      <c r="O34" s="1">
        <v>90</v>
      </c>
      <c r="P34" s="1">
        <v>42</v>
      </c>
      <c r="Q34" s="1">
        <v>1</v>
      </c>
      <c r="R34" s="29">
        <v>20</v>
      </c>
      <c r="S34" s="30" t="s">
        <v>1003</v>
      </c>
      <c r="T34" s="29" t="s">
        <v>1004</v>
      </c>
      <c r="U34" s="29">
        <v>1</v>
      </c>
      <c r="V34" s="29">
        <v>18</v>
      </c>
      <c r="W34" s="30" t="s">
        <v>1078</v>
      </c>
      <c r="X34" s="29" t="s">
        <v>955</v>
      </c>
      <c r="Y34" s="29">
        <v>5</v>
      </c>
      <c r="Z34" s="29">
        <v>20</v>
      </c>
      <c r="AA34" s="30" t="s">
        <v>1005</v>
      </c>
      <c r="AB34" s="29" t="s">
        <v>1006</v>
      </c>
      <c r="AC34" s="29">
        <v>10</v>
      </c>
      <c r="AD34" s="1"/>
      <c r="AE34" s="1"/>
      <c r="AF34" s="1"/>
      <c r="AG34" s="1"/>
      <c r="AH34" s="1"/>
      <c r="AI34" s="1"/>
      <c r="AJ34" s="1"/>
      <c r="AK34" s="21"/>
      <c r="AL34" s="1"/>
      <c r="AM34" s="1"/>
      <c r="AN34" s="21"/>
      <c r="AO34" s="1"/>
      <c r="AP34" s="1"/>
      <c r="AQ34" s="21"/>
      <c r="AR34" s="1"/>
      <c r="AS34" s="1">
        <v>200</v>
      </c>
      <c r="AT34" s="1" t="s">
        <v>1163</v>
      </c>
      <c r="AU34" s="1" t="s">
        <v>1164</v>
      </c>
      <c r="AV34" s="1" t="s">
        <v>1165</v>
      </c>
      <c r="AW34" s="1" t="s">
        <v>38</v>
      </c>
      <c r="AX34" s="1" t="s">
        <v>37</v>
      </c>
      <c r="AY34" s="1" t="s">
        <v>36</v>
      </c>
      <c r="AZ34" s="1" t="s">
        <v>35</v>
      </c>
      <c r="BA34" s="1" t="s">
        <v>34</v>
      </c>
      <c r="BB34" s="1" t="s">
        <v>33</v>
      </c>
      <c r="BC34" s="1" t="s">
        <v>32</v>
      </c>
      <c r="BD34" s="1" t="s">
        <v>31</v>
      </c>
      <c r="BE34" s="1" t="s">
        <v>30</v>
      </c>
    </row>
    <row r="35" spans="1:57" ht="27" customHeight="1" x14ac:dyDescent="0.15">
      <c r="A35" s="1" t="s">
        <v>544</v>
      </c>
      <c r="B35" s="1" t="s">
        <v>545</v>
      </c>
      <c r="C35" s="1" t="s">
        <v>1166</v>
      </c>
      <c r="D35" s="1" t="s">
        <v>1619</v>
      </c>
      <c r="E35" s="1">
        <v>1</v>
      </c>
      <c r="F35" s="1">
        <v>2</v>
      </c>
      <c r="G35" s="1">
        <v>9</v>
      </c>
      <c r="H35" s="1">
        <v>1</v>
      </c>
      <c r="I35" s="1">
        <v>2</v>
      </c>
      <c r="J35" s="1">
        <v>2</v>
      </c>
      <c r="K35" s="1">
        <v>475</v>
      </c>
      <c r="L35" s="1">
        <v>14</v>
      </c>
      <c r="M35" s="1">
        <v>130</v>
      </c>
      <c r="N35" s="1">
        <v>15</v>
      </c>
      <c r="O35" s="1">
        <v>91</v>
      </c>
      <c r="P35" s="1">
        <v>45</v>
      </c>
      <c r="Q35" s="1">
        <v>1</v>
      </c>
      <c r="R35" s="29">
        <v>20</v>
      </c>
      <c r="S35" s="30" t="s">
        <v>1003</v>
      </c>
      <c r="T35" s="29" t="s">
        <v>1004</v>
      </c>
      <c r="U35" s="29">
        <v>1</v>
      </c>
      <c r="V35" s="29">
        <v>20</v>
      </c>
      <c r="W35" s="30" t="s">
        <v>776</v>
      </c>
      <c r="X35" s="29" t="s">
        <v>423</v>
      </c>
      <c r="Y35" s="29">
        <v>5</v>
      </c>
      <c r="Z35" s="29">
        <v>18</v>
      </c>
      <c r="AA35" s="30" t="s">
        <v>760</v>
      </c>
      <c r="AB35" s="29" t="s">
        <v>703</v>
      </c>
      <c r="AC35" s="29">
        <v>10</v>
      </c>
      <c r="AD35" s="1"/>
      <c r="AE35" s="1"/>
      <c r="AF35" s="1"/>
      <c r="AG35" s="1"/>
      <c r="AH35" s="1"/>
      <c r="AI35" s="1"/>
      <c r="AJ35" s="1"/>
      <c r="AK35" s="21"/>
      <c r="AL35" s="1"/>
      <c r="AM35" s="1"/>
      <c r="AN35" s="21"/>
      <c r="AO35" s="1"/>
      <c r="AP35" s="1"/>
      <c r="AQ35" s="21"/>
      <c r="AR35" s="1"/>
      <c r="AS35" s="1">
        <v>200</v>
      </c>
      <c r="AT35" s="1" t="s">
        <v>727</v>
      </c>
      <c r="AU35" s="1" t="s">
        <v>813</v>
      </c>
      <c r="AV35" s="1" t="s">
        <v>814</v>
      </c>
      <c r="AW35" s="1" t="s">
        <v>38</v>
      </c>
      <c r="AX35" s="1" t="s">
        <v>37</v>
      </c>
      <c r="AY35" s="1" t="s">
        <v>36</v>
      </c>
      <c r="AZ35" s="1" t="s">
        <v>35</v>
      </c>
      <c r="BA35" s="1" t="s">
        <v>34</v>
      </c>
      <c r="BB35" s="1" t="s">
        <v>33</v>
      </c>
      <c r="BC35" s="1" t="s">
        <v>32</v>
      </c>
      <c r="BD35" s="1" t="s">
        <v>31</v>
      </c>
      <c r="BE35" s="1" t="s">
        <v>30</v>
      </c>
    </row>
    <row r="36" spans="1:57" ht="27" customHeight="1" x14ac:dyDescent="0.15">
      <c r="A36" s="1" t="s">
        <v>595</v>
      </c>
      <c r="B36" s="1" t="s">
        <v>1071</v>
      </c>
      <c r="C36" s="1" t="s">
        <v>1072</v>
      </c>
      <c r="D36" s="1" t="s">
        <v>1619</v>
      </c>
      <c r="E36" s="1">
        <v>1</v>
      </c>
      <c r="F36" s="1">
        <v>2</v>
      </c>
      <c r="G36" s="1">
        <v>6</v>
      </c>
      <c r="H36" s="1">
        <v>1</v>
      </c>
      <c r="I36" s="1">
        <v>2</v>
      </c>
      <c r="J36" s="1">
        <v>2</v>
      </c>
      <c r="K36" s="32">
        <v>425</v>
      </c>
      <c r="L36" s="32">
        <v>10</v>
      </c>
      <c r="M36" s="32">
        <v>145</v>
      </c>
      <c r="N36" s="1">
        <v>11</v>
      </c>
      <c r="O36" s="1">
        <v>74</v>
      </c>
      <c r="P36" s="1">
        <v>37</v>
      </c>
      <c r="Q36" s="1">
        <v>1</v>
      </c>
      <c r="R36" s="29">
        <v>18</v>
      </c>
      <c r="S36" s="30" t="s">
        <v>954</v>
      </c>
      <c r="T36" s="29" t="s">
        <v>437</v>
      </c>
      <c r="U36" s="29">
        <v>5</v>
      </c>
      <c r="V36" s="29">
        <v>18</v>
      </c>
      <c r="W36" s="30" t="s">
        <v>755</v>
      </c>
      <c r="X36" s="29" t="s">
        <v>431</v>
      </c>
      <c r="Y36" s="29">
        <v>10</v>
      </c>
      <c r="Z36" s="29" t="s">
        <v>697</v>
      </c>
      <c r="AA36" s="30" t="s">
        <v>697</v>
      </c>
      <c r="AB36" s="29" t="s">
        <v>697</v>
      </c>
      <c r="AC36" s="29"/>
      <c r="AD36" s="1" t="s">
        <v>594</v>
      </c>
      <c r="AE36" s="1">
        <v>1</v>
      </c>
      <c r="AF36" s="1"/>
      <c r="AG36" s="1"/>
      <c r="AH36" s="1"/>
      <c r="AI36" s="1"/>
      <c r="AJ36" s="1" t="s">
        <v>697</v>
      </c>
      <c r="AK36" s="21" t="s">
        <v>697</v>
      </c>
      <c r="AL36" s="1" t="s">
        <v>697</v>
      </c>
      <c r="AM36" s="1" t="s">
        <v>697</v>
      </c>
      <c r="AN36" s="21" t="s">
        <v>697</v>
      </c>
      <c r="AO36" s="1" t="s">
        <v>697</v>
      </c>
      <c r="AP36" s="1" t="s">
        <v>697</v>
      </c>
      <c r="AQ36" s="21" t="s">
        <v>697</v>
      </c>
      <c r="AR36" s="1"/>
      <c r="AS36" s="1">
        <v>200</v>
      </c>
      <c r="AT36" s="1" t="s">
        <v>1167</v>
      </c>
      <c r="AU36" s="1" t="s">
        <v>1168</v>
      </c>
      <c r="AV36" s="1" t="s">
        <v>1169</v>
      </c>
      <c r="AW36" s="1" t="s">
        <v>38</v>
      </c>
      <c r="AX36" s="1" t="s">
        <v>37</v>
      </c>
      <c r="AY36" s="1" t="s">
        <v>36</v>
      </c>
      <c r="AZ36" s="1" t="s">
        <v>35</v>
      </c>
      <c r="BA36" s="1" t="s">
        <v>34</v>
      </c>
      <c r="BB36" s="1" t="s">
        <v>33</v>
      </c>
      <c r="BC36" s="1" t="s">
        <v>32</v>
      </c>
      <c r="BD36" s="1" t="s">
        <v>31</v>
      </c>
      <c r="BE36" s="1" t="s">
        <v>30</v>
      </c>
    </row>
    <row r="37" spans="1:57" ht="27" customHeight="1" x14ac:dyDescent="0.15">
      <c r="A37" s="1" t="s">
        <v>306</v>
      </c>
      <c r="B37" s="1" t="s">
        <v>89</v>
      </c>
      <c r="C37" s="1" t="s">
        <v>1170</v>
      </c>
      <c r="D37" s="1" t="s">
        <v>1619</v>
      </c>
      <c r="E37" s="1">
        <v>1</v>
      </c>
      <c r="F37" s="1">
        <v>2</v>
      </c>
      <c r="G37" s="1">
        <v>7</v>
      </c>
      <c r="H37" s="1">
        <v>2</v>
      </c>
      <c r="I37" s="1">
        <v>2</v>
      </c>
      <c r="J37" s="1">
        <v>2</v>
      </c>
      <c r="K37" s="1">
        <v>381</v>
      </c>
      <c r="L37" s="1">
        <v>13</v>
      </c>
      <c r="M37" s="1">
        <v>168</v>
      </c>
      <c r="N37" s="1">
        <v>16</v>
      </c>
      <c r="O37" s="1">
        <v>84</v>
      </c>
      <c r="P37" s="1">
        <v>49</v>
      </c>
      <c r="Q37" s="1">
        <v>1</v>
      </c>
      <c r="R37" s="29">
        <v>18</v>
      </c>
      <c r="S37" s="30" t="s">
        <v>965</v>
      </c>
      <c r="T37" s="29" t="s">
        <v>966</v>
      </c>
      <c r="U37" s="29">
        <v>1</v>
      </c>
      <c r="V37" s="29">
        <v>18</v>
      </c>
      <c r="W37" s="30" t="s">
        <v>1081</v>
      </c>
      <c r="X37" s="29" t="s">
        <v>962</v>
      </c>
      <c r="Y37" s="29">
        <v>5</v>
      </c>
      <c r="Z37" s="29">
        <v>20</v>
      </c>
      <c r="AA37" s="30" t="s">
        <v>773</v>
      </c>
      <c r="AB37" s="29" t="s">
        <v>722</v>
      </c>
      <c r="AC37" s="29">
        <v>10</v>
      </c>
      <c r="AD37" s="1"/>
      <c r="AE37" s="1"/>
      <c r="AF37" s="1"/>
      <c r="AG37" s="1"/>
      <c r="AH37" s="1"/>
      <c r="AI37" s="1"/>
      <c r="AJ37" s="1"/>
      <c r="AK37" s="21" t="e">
        <f>IF(LEN([1]!表1[[#This Row],[强化技能1]])&gt;0,IF([1]!表1[[#This Row],[强化技能1类别]]=20,VLOOKUP([1]!表1[[#This Row],[强化技能1]],[2]!Skill[#All],3,FALSE),IF([1]!表1[[#This Row],[强化技能1类别]]=18,VLOOKUP([1]!表1[[#This Row],[强化技能1]],[3]!Passive[#All],3,FALSE),"")),"")</f>
        <v>#REF!</v>
      </c>
      <c r="AL37" s="1"/>
      <c r="AM37" s="1"/>
      <c r="AN37" s="21" t="e">
        <f>IF(LEN([1]!表1[[#This Row],[强化技能2]])&gt;0,IF([1]!表1[[#This Row],[强化技能2类别]]=20,VLOOKUP([1]!表1[[#This Row],[强化技能2]],[2]!Skill[#All],3,FALSE),IF([1]!表1[[#This Row],[强化技能2类别]]=18,VLOOKUP([1]!表1[[#This Row],[强化技能2]],[3]!Passive[#All],3,FALSE),"")),"")</f>
        <v>#REF!</v>
      </c>
      <c r="AO37" s="1"/>
      <c r="AP37" s="1"/>
      <c r="AQ37" s="21" t="e">
        <f>IF(LEN([1]!表1[[#This Row],[强化技能3]])&gt;0,IF([1]!表1[[#This Row],[强化技能3类别]]=20,VLOOKUP([1]!表1[[#This Row],[强化技能3]],[2]!Skill[#All],3,FALSE),IF([1]!表1[[#This Row],[强化技能3类别]]=18,VLOOKUP([1]!表1[[#This Row],[强化技能3]],[3]!Passive[#All],3,FALSE),"")),"")</f>
        <v>#REF!</v>
      </c>
      <c r="AR37" s="1"/>
      <c r="AS37" s="1">
        <v>200</v>
      </c>
      <c r="AT37" s="1" t="s">
        <v>1171</v>
      </c>
      <c r="AU37" s="1" t="s">
        <v>1172</v>
      </c>
      <c r="AV37" s="1" t="s">
        <v>1173</v>
      </c>
      <c r="AW37" s="1" t="s">
        <v>38</v>
      </c>
      <c r="AX37" s="1" t="s">
        <v>37</v>
      </c>
      <c r="AY37" s="1" t="s">
        <v>36</v>
      </c>
      <c r="AZ37" s="1" t="s">
        <v>35</v>
      </c>
      <c r="BA37" s="1" t="s">
        <v>34</v>
      </c>
      <c r="BB37" s="1" t="s">
        <v>33</v>
      </c>
      <c r="BC37" s="1" t="s">
        <v>32</v>
      </c>
      <c r="BD37" s="1" t="s">
        <v>31</v>
      </c>
      <c r="BE37" s="1" t="s">
        <v>30</v>
      </c>
    </row>
    <row r="38" spans="1:57" ht="27" customHeight="1" x14ac:dyDescent="0.15">
      <c r="A38" s="1" t="s">
        <v>1174</v>
      </c>
      <c r="B38" s="1" t="s">
        <v>88</v>
      </c>
      <c r="C38" s="1" t="s">
        <v>260</v>
      </c>
      <c r="D38" s="1" t="s">
        <v>1619</v>
      </c>
      <c r="E38" s="1">
        <v>1</v>
      </c>
      <c r="F38" s="1">
        <v>2</v>
      </c>
      <c r="G38" s="1">
        <v>7</v>
      </c>
      <c r="H38" s="1">
        <v>2</v>
      </c>
      <c r="I38" s="1">
        <v>2</v>
      </c>
      <c r="J38" s="1">
        <v>2</v>
      </c>
      <c r="K38" s="1">
        <v>391</v>
      </c>
      <c r="L38" s="1">
        <v>13</v>
      </c>
      <c r="M38" s="1">
        <v>160</v>
      </c>
      <c r="N38" s="1">
        <v>17</v>
      </c>
      <c r="O38" s="1">
        <v>85</v>
      </c>
      <c r="P38" s="1">
        <v>51</v>
      </c>
      <c r="Q38" s="1">
        <v>1</v>
      </c>
      <c r="R38" s="29">
        <v>20</v>
      </c>
      <c r="S38" s="30" t="s">
        <v>1001</v>
      </c>
      <c r="T38" s="29" t="s">
        <v>1002</v>
      </c>
      <c r="U38" s="29">
        <v>1</v>
      </c>
      <c r="V38" s="29">
        <v>18</v>
      </c>
      <c r="W38" s="30" t="s">
        <v>1081</v>
      </c>
      <c r="X38" s="29" t="s">
        <v>962</v>
      </c>
      <c r="Y38" s="29">
        <v>5</v>
      </c>
      <c r="Z38" s="29">
        <v>18</v>
      </c>
      <c r="AA38" s="30" t="s">
        <v>772</v>
      </c>
      <c r="AB38" s="29" t="s">
        <v>428</v>
      </c>
      <c r="AC38" s="29">
        <v>10</v>
      </c>
      <c r="AD38" s="1"/>
      <c r="AE38" s="1"/>
      <c r="AF38" s="1"/>
      <c r="AG38" s="1"/>
      <c r="AH38" s="1"/>
      <c r="AI38" s="1"/>
      <c r="AJ38" s="1"/>
      <c r="AK38" s="21" t="e">
        <f>IF(LEN([1]!表1[[#This Row],[强化技能1]])&gt;0,IF([1]!表1[[#This Row],[强化技能1类别]]=20,VLOOKUP([1]!表1[[#This Row],[强化技能1]],[2]!Skill[#All],3,FALSE),IF([1]!表1[[#This Row],[强化技能1类别]]=18,VLOOKUP([1]!表1[[#This Row],[强化技能1]],[3]!Passive[#All],3,FALSE),"")),"")</f>
        <v>#REF!</v>
      </c>
      <c r="AL38" s="1"/>
      <c r="AM38" s="1"/>
      <c r="AN38" s="21" t="e">
        <f>IF(LEN([1]!表1[[#This Row],[强化技能2]])&gt;0,IF([1]!表1[[#This Row],[强化技能2类别]]=20,VLOOKUP([1]!表1[[#This Row],[强化技能2]],[2]!Skill[#All],3,FALSE),IF([1]!表1[[#This Row],[强化技能2类别]]=18,VLOOKUP([1]!表1[[#This Row],[强化技能2]],[3]!Passive[#All],3,FALSE),"")),"")</f>
        <v>#REF!</v>
      </c>
      <c r="AO38" s="1"/>
      <c r="AP38" s="1"/>
      <c r="AQ38" s="21" t="e">
        <f>IF(LEN([1]!表1[[#This Row],[强化技能3]])&gt;0,IF([1]!表1[[#This Row],[强化技能3类别]]=20,VLOOKUP([1]!表1[[#This Row],[强化技能3]],[2]!Skill[#All],3,FALSE),IF([1]!表1[[#This Row],[强化技能3类别]]=18,VLOOKUP([1]!表1[[#This Row],[强化技能3]],[3]!Passive[#All],3,FALSE),"")),"")</f>
        <v>#REF!</v>
      </c>
      <c r="AR38" s="1"/>
      <c r="AS38" s="1">
        <v>200</v>
      </c>
      <c r="AT38" s="1" t="s">
        <v>1175</v>
      </c>
      <c r="AU38" s="1" t="s">
        <v>1176</v>
      </c>
      <c r="AV38" s="1" t="s">
        <v>1177</v>
      </c>
      <c r="AW38" s="1" t="s">
        <v>38</v>
      </c>
      <c r="AX38" s="1" t="s">
        <v>37</v>
      </c>
      <c r="AY38" s="1" t="s">
        <v>36</v>
      </c>
      <c r="AZ38" s="1" t="s">
        <v>35</v>
      </c>
      <c r="BA38" s="1" t="s">
        <v>34</v>
      </c>
      <c r="BB38" s="1" t="s">
        <v>33</v>
      </c>
      <c r="BC38" s="1" t="s">
        <v>32</v>
      </c>
      <c r="BD38" s="1" t="s">
        <v>31</v>
      </c>
      <c r="BE38" s="1" t="s">
        <v>30</v>
      </c>
    </row>
    <row r="39" spans="1:57" ht="27" customHeight="1" x14ac:dyDescent="0.15">
      <c r="A39" s="1" t="s">
        <v>307</v>
      </c>
      <c r="B39" s="1" t="s">
        <v>1530</v>
      </c>
      <c r="C39" s="1" t="s">
        <v>1178</v>
      </c>
      <c r="D39" s="1" t="s">
        <v>1619</v>
      </c>
      <c r="E39" s="1">
        <v>1</v>
      </c>
      <c r="F39" s="1">
        <v>2</v>
      </c>
      <c r="G39" s="1">
        <v>6</v>
      </c>
      <c r="H39" s="1">
        <v>2</v>
      </c>
      <c r="I39" s="1">
        <v>4</v>
      </c>
      <c r="J39" s="1">
        <v>4</v>
      </c>
      <c r="K39" s="1">
        <v>455</v>
      </c>
      <c r="L39" s="1">
        <v>15</v>
      </c>
      <c r="M39" s="1">
        <v>100</v>
      </c>
      <c r="N39" s="1">
        <v>13</v>
      </c>
      <c r="O39" s="1">
        <v>98</v>
      </c>
      <c r="P39" s="1">
        <v>45</v>
      </c>
      <c r="Q39" s="1">
        <v>1</v>
      </c>
      <c r="R39" s="29">
        <v>20</v>
      </c>
      <c r="S39" s="30" t="s">
        <v>1003</v>
      </c>
      <c r="T39" s="29" t="s">
        <v>1004</v>
      </c>
      <c r="U39" s="29">
        <v>1</v>
      </c>
      <c r="V39" s="29">
        <v>18</v>
      </c>
      <c r="W39" s="30" t="s">
        <v>956</v>
      </c>
      <c r="X39" s="29" t="s">
        <v>957</v>
      </c>
      <c r="Y39" s="29">
        <v>5</v>
      </c>
      <c r="Z39" s="29">
        <v>20</v>
      </c>
      <c r="AA39" s="30" t="s">
        <v>950</v>
      </c>
      <c r="AB39" s="29" t="s">
        <v>951</v>
      </c>
      <c r="AC39" s="29">
        <v>10</v>
      </c>
      <c r="AD39" s="1"/>
      <c r="AE39" s="1"/>
      <c r="AF39" s="1"/>
      <c r="AG39" s="1"/>
      <c r="AH39" s="1"/>
      <c r="AI39" s="1"/>
      <c r="AJ39" s="1"/>
      <c r="AK39" s="21" t="e">
        <f>IF(LEN([1]!表1[[#This Row],[强化技能1]])&gt;0,IF([1]!表1[[#This Row],[强化技能1类别]]=20,VLOOKUP([1]!表1[[#This Row],[强化技能1]],[2]!Skill[#All],3,FALSE),IF([1]!表1[[#This Row],[强化技能1类别]]=18,VLOOKUP([1]!表1[[#This Row],[强化技能1]],[3]!Passive[#All],3,FALSE),"")),"")</f>
        <v>#REF!</v>
      </c>
      <c r="AL39" s="1"/>
      <c r="AM39" s="1"/>
      <c r="AN39" s="21" t="e">
        <f>IF(LEN([1]!表1[[#This Row],[强化技能2]])&gt;0,IF([1]!表1[[#This Row],[强化技能2类别]]=20,VLOOKUP([1]!表1[[#This Row],[强化技能2]],[2]!Skill[#All],3,FALSE),IF([1]!表1[[#This Row],[强化技能2类别]]=18,VLOOKUP([1]!表1[[#This Row],[强化技能2]],[3]!Passive[#All],3,FALSE),"")),"")</f>
        <v>#REF!</v>
      </c>
      <c r="AO39" s="1"/>
      <c r="AP39" s="1"/>
      <c r="AQ39" s="21" t="e">
        <f>IF(LEN([1]!表1[[#This Row],[强化技能3]])&gt;0,IF([1]!表1[[#This Row],[强化技能3类别]]=20,VLOOKUP([1]!表1[[#This Row],[强化技能3]],[2]!Skill[#All],3,FALSE),IF([1]!表1[[#This Row],[强化技能3类别]]=18,VLOOKUP([1]!表1[[#This Row],[强化技能3]],[3]!Passive[#All],3,FALSE),"")),"")</f>
        <v>#REF!</v>
      </c>
      <c r="AR39" s="1"/>
      <c r="AS39" s="1">
        <v>200</v>
      </c>
      <c r="AT39" s="1" t="s">
        <v>1179</v>
      </c>
      <c r="AU39" s="1" t="s">
        <v>1180</v>
      </c>
      <c r="AV39" s="1" t="s">
        <v>1181</v>
      </c>
      <c r="AW39" s="1" t="s">
        <v>38</v>
      </c>
      <c r="AX39" s="1" t="s">
        <v>37</v>
      </c>
      <c r="AY39" s="1" t="s">
        <v>36</v>
      </c>
      <c r="AZ39" s="1" t="s">
        <v>35</v>
      </c>
      <c r="BA39" s="1" t="s">
        <v>34</v>
      </c>
      <c r="BB39" s="1" t="s">
        <v>33</v>
      </c>
      <c r="BC39" s="1" t="s">
        <v>32</v>
      </c>
      <c r="BD39" s="1" t="s">
        <v>31</v>
      </c>
      <c r="BE39" s="1" t="s">
        <v>30</v>
      </c>
    </row>
    <row r="40" spans="1:57" ht="27" customHeight="1" x14ac:dyDescent="0.15">
      <c r="A40" s="1" t="s">
        <v>308</v>
      </c>
      <c r="B40" s="1" t="s">
        <v>86</v>
      </c>
      <c r="C40" s="1" t="s">
        <v>1182</v>
      </c>
      <c r="D40" s="1" t="s">
        <v>1619</v>
      </c>
      <c r="E40" s="1">
        <v>1</v>
      </c>
      <c r="F40" s="1">
        <v>2</v>
      </c>
      <c r="G40" s="1">
        <v>7</v>
      </c>
      <c r="H40" s="1">
        <v>2</v>
      </c>
      <c r="I40" s="1">
        <v>2</v>
      </c>
      <c r="J40" s="1">
        <v>2</v>
      </c>
      <c r="K40" s="1">
        <v>397</v>
      </c>
      <c r="L40" s="1">
        <v>13</v>
      </c>
      <c r="M40" s="1">
        <v>128</v>
      </c>
      <c r="N40" s="1">
        <v>16</v>
      </c>
      <c r="O40" s="1">
        <v>87</v>
      </c>
      <c r="P40" s="1">
        <v>47</v>
      </c>
      <c r="Q40" s="1">
        <v>1</v>
      </c>
      <c r="R40" s="29">
        <v>20</v>
      </c>
      <c r="S40" s="30" t="s">
        <v>995</v>
      </c>
      <c r="T40" s="29" t="s">
        <v>996</v>
      </c>
      <c r="U40" s="29">
        <v>1</v>
      </c>
      <c r="V40" s="29">
        <v>18</v>
      </c>
      <c r="W40" s="30" t="s">
        <v>1081</v>
      </c>
      <c r="X40" s="29" t="s">
        <v>962</v>
      </c>
      <c r="Y40" s="29">
        <v>5</v>
      </c>
      <c r="Z40" s="29">
        <v>18</v>
      </c>
      <c r="AA40" s="30" t="s">
        <v>967</v>
      </c>
      <c r="AB40" s="29" t="s">
        <v>968</v>
      </c>
      <c r="AC40" s="29">
        <v>10</v>
      </c>
      <c r="AD40" s="1"/>
      <c r="AE40" s="1"/>
      <c r="AF40" s="1"/>
      <c r="AG40" s="1"/>
      <c r="AH40" s="1"/>
      <c r="AI40" s="1"/>
      <c r="AJ40" s="1"/>
      <c r="AK40" s="21" t="e">
        <f>IF(LEN([1]!表1[[#This Row],[强化技能1]])&gt;0,IF([1]!表1[[#This Row],[强化技能1类别]]=20,VLOOKUP([1]!表1[[#This Row],[强化技能1]],[2]!Skill[#All],3,FALSE),IF([1]!表1[[#This Row],[强化技能1类别]]=18,VLOOKUP([1]!表1[[#This Row],[强化技能1]],[3]!Passive[#All],3,FALSE),"")),"")</f>
        <v>#REF!</v>
      </c>
      <c r="AL40" s="1"/>
      <c r="AM40" s="1"/>
      <c r="AN40" s="21" t="e">
        <f>IF(LEN([1]!表1[[#This Row],[强化技能2]])&gt;0,IF([1]!表1[[#This Row],[强化技能2类别]]=20,VLOOKUP([1]!表1[[#This Row],[强化技能2]],[2]!Skill[#All],3,FALSE),IF([1]!表1[[#This Row],[强化技能2类别]]=18,VLOOKUP([1]!表1[[#This Row],[强化技能2]],[3]!Passive[#All],3,FALSE),"")),"")</f>
        <v>#REF!</v>
      </c>
      <c r="AO40" s="1"/>
      <c r="AP40" s="1"/>
      <c r="AQ40" s="21" t="e">
        <f>IF(LEN([1]!表1[[#This Row],[强化技能3]])&gt;0,IF([1]!表1[[#This Row],[强化技能3类别]]=20,VLOOKUP([1]!表1[[#This Row],[强化技能3]],[2]!Skill[#All],3,FALSE),IF([1]!表1[[#This Row],[强化技能3类别]]=18,VLOOKUP([1]!表1[[#This Row],[强化技能3]],[3]!Passive[#All],3,FALSE),"")),"")</f>
        <v>#REF!</v>
      </c>
      <c r="AR40" s="1"/>
      <c r="AS40" s="1">
        <v>200</v>
      </c>
      <c r="AT40" s="1" t="s">
        <v>1183</v>
      </c>
      <c r="AU40" s="1" t="s">
        <v>1184</v>
      </c>
      <c r="AV40" s="1" t="s">
        <v>1185</v>
      </c>
      <c r="AW40" s="1" t="s">
        <v>38</v>
      </c>
      <c r="AX40" s="1" t="s">
        <v>37</v>
      </c>
      <c r="AY40" s="1" t="s">
        <v>36</v>
      </c>
      <c r="AZ40" s="1" t="s">
        <v>35</v>
      </c>
      <c r="BA40" s="1" t="s">
        <v>34</v>
      </c>
      <c r="BB40" s="1" t="s">
        <v>33</v>
      </c>
      <c r="BC40" s="1" t="s">
        <v>32</v>
      </c>
      <c r="BD40" s="1" t="s">
        <v>31</v>
      </c>
      <c r="BE40" s="1" t="s">
        <v>30</v>
      </c>
    </row>
    <row r="41" spans="1:57" ht="27" customHeight="1" x14ac:dyDescent="0.15">
      <c r="A41" s="1" t="s">
        <v>555</v>
      </c>
      <c r="B41" s="1" t="s">
        <v>1186</v>
      </c>
      <c r="C41" s="1" t="s">
        <v>1187</v>
      </c>
      <c r="D41" s="1" t="s">
        <v>1619</v>
      </c>
      <c r="E41" s="1">
        <v>1</v>
      </c>
      <c r="F41" s="1">
        <v>2</v>
      </c>
      <c r="G41" s="1">
        <v>8</v>
      </c>
      <c r="H41" s="1">
        <v>2</v>
      </c>
      <c r="I41" s="1">
        <v>4</v>
      </c>
      <c r="J41" s="1">
        <v>4</v>
      </c>
      <c r="K41" s="1">
        <v>473</v>
      </c>
      <c r="L41" s="1">
        <v>14</v>
      </c>
      <c r="M41" s="1">
        <v>123</v>
      </c>
      <c r="N41" s="1">
        <v>15</v>
      </c>
      <c r="O41" s="1">
        <v>94</v>
      </c>
      <c r="P41" s="1">
        <v>46</v>
      </c>
      <c r="Q41" s="1">
        <v>1</v>
      </c>
      <c r="R41" s="29">
        <v>18</v>
      </c>
      <c r="S41" s="30" t="s">
        <v>954</v>
      </c>
      <c r="T41" s="29" t="s">
        <v>437</v>
      </c>
      <c r="U41" s="29">
        <v>1</v>
      </c>
      <c r="V41" s="29">
        <v>18</v>
      </c>
      <c r="W41" s="30" t="s">
        <v>1081</v>
      </c>
      <c r="X41" s="29" t="s">
        <v>962</v>
      </c>
      <c r="Y41" s="29">
        <v>5</v>
      </c>
      <c r="Z41" s="29">
        <v>20</v>
      </c>
      <c r="AA41" s="30" t="s">
        <v>978</v>
      </c>
      <c r="AB41" s="29" t="s">
        <v>979</v>
      </c>
      <c r="AC41" s="29">
        <v>10</v>
      </c>
      <c r="AD41" s="1"/>
      <c r="AE41" s="1"/>
      <c r="AF41" s="1"/>
      <c r="AG41" s="1"/>
      <c r="AH41" s="1"/>
      <c r="AI41" s="1"/>
      <c r="AJ41" s="1"/>
      <c r="AK41" s="21" t="e">
        <f>IF(LEN([1]!表1[[#This Row],[强化技能1]])&gt;0,IF([1]!表1[[#This Row],[强化技能1类别]]=20,VLOOKUP([1]!表1[[#This Row],[强化技能1]],[2]!Skill[#All],3,FALSE),IF([1]!表1[[#This Row],[强化技能1类别]]=18,VLOOKUP([1]!表1[[#This Row],[强化技能1]],[3]!Passive[#All],3,FALSE),"")),"")</f>
        <v>#REF!</v>
      </c>
      <c r="AL41" s="1"/>
      <c r="AM41" s="1"/>
      <c r="AN41" s="21" t="e">
        <f>IF(LEN([1]!表1[[#This Row],[强化技能2]])&gt;0,IF([1]!表1[[#This Row],[强化技能2类别]]=20,VLOOKUP([1]!表1[[#This Row],[强化技能2]],[2]!Skill[#All],3,FALSE),IF([1]!表1[[#This Row],[强化技能2类别]]=18,VLOOKUP([1]!表1[[#This Row],[强化技能2]],[3]!Passive[#All],3,FALSE),"")),"")</f>
        <v>#REF!</v>
      </c>
      <c r="AO41" s="1"/>
      <c r="AP41" s="1"/>
      <c r="AQ41" s="21" t="e">
        <f>IF(LEN([1]!表1[[#This Row],[强化技能3]])&gt;0,IF([1]!表1[[#This Row],[强化技能3类别]]=20,VLOOKUP([1]!表1[[#This Row],[强化技能3]],[2]!Skill[#All],3,FALSE),IF([1]!表1[[#This Row],[强化技能3类别]]=18,VLOOKUP([1]!表1[[#This Row],[强化技能3]],[3]!Passive[#All],3,FALSE),"")),"")</f>
        <v>#REF!</v>
      </c>
      <c r="AR41" s="1"/>
      <c r="AS41" s="1">
        <v>200</v>
      </c>
      <c r="AT41" s="1" t="s">
        <v>523</v>
      </c>
      <c r="AU41" s="1" t="s">
        <v>1188</v>
      </c>
      <c r="AV41" s="1" t="s">
        <v>1189</v>
      </c>
      <c r="AW41" s="1" t="s">
        <v>38</v>
      </c>
      <c r="AX41" s="1" t="s">
        <v>37</v>
      </c>
      <c r="AY41" s="1" t="s">
        <v>36</v>
      </c>
      <c r="AZ41" s="1" t="s">
        <v>35</v>
      </c>
      <c r="BA41" s="1" t="s">
        <v>34</v>
      </c>
      <c r="BB41" s="1" t="s">
        <v>33</v>
      </c>
      <c r="BC41" s="1" t="s">
        <v>32</v>
      </c>
      <c r="BD41" s="1" t="s">
        <v>31</v>
      </c>
      <c r="BE41" s="1" t="s">
        <v>30</v>
      </c>
    </row>
    <row r="42" spans="1:57" ht="27" customHeight="1" x14ac:dyDescent="0.15">
      <c r="A42" s="1" t="s">
        <v>309</v>
      </c>
      <c r="B42" s="1" t="s">
        <v>556</v>
      </c>
      <c r="C42" s="1" t="s">
        <v>1190</v>
      </c>
      <c r="D42" s="1" t="s">
        <v>1619</v>
      </c>
      <c r="E42" s="1">
        <v>1</v>
      </c>
      <c r="F42" s="1">
        <v>2</v>
      </c>
      <c r="G42" s="1">
        <v>7</v>
      </c>
      <c r="H42" s="1">
        <v>2</v>
      </c>
      <c r="I42" s="1">
        <v>2</v>
      </c>
      <c r="J42" s="1">
        <v>2</v>
      </c>
      <c r="K42" s="1">
        <v>385</v>
      </c>
      <c r="L42" s="1">
        <v>13</v>
      </c>
      <c r="M42" s="1">
        <v>109</v>
      </c>
      <c r="N42" s="1">
        <v>16</v>
      </c>
      <c r="O42" s="1">
        <v>87</v>
      </c>
      <c r="P42" s="1">
        <v>47</v>
      </c>
      <c r="Q42" s="1">
        <v>1</v>
      </c>
      <c r="R42" s="29">
        <v>20</v>
      </c>
      <c r="S42" s="30" t="s">
        <v>958</v>
      </c>
      <c r="T42" s="29" t="s">
        <v>959</v>
      </c>
      <c r="U42" s="29">
        <v>1</v>
      </c>
      <c r="V42" s="29">
        <v>20</v>
      </c>
      <c r="W42" s="30" t="s">
        <v>758</v>
      </c>
      <c r="X42" s="29" t="s">
        <v>417</v>
      </c>
      <c r="Y42" s="29">
        <v>5</v>
      </c>
      <c r="Z42" s="29">
        <v>20</v>
      </c>
      <c r="AA42" s="30" t="s">
        <v>1015</v>
      </c>
      <c r="AB42" s="29" t="s">
        <v>1016</v>
      </c>
      <c r="AC42" s="29">
        <v>10</v>
      </c>
      <c r="AD42" s="1"/>
      <c r="AE42" s="1"/>
      <c r="AF42" s="1"/>
      <c r="AG42" s="1"/>
      <c r="AH42" s="1"/>
      <c r="AI42" s="1"/>
      <c r="AJ42" s="1"/>
      <c r="AK42" s="21" t="e">
        <f>IF(LEN([1]!表1[[#This Row],[强化技能1]])&gt;0,IF([1]!表1[[#This Row],[强化技能1类别]]=20,VLOOKUP([1]!表1[[#This Row],[强化技能1]],[2]!Skill[#All],3,FALSE),IF([1]!表1[[#This Row],[强化技能1类别]]=18,VLOOKUP([1]!表1[[#This Row],[强化技能1]],[3]!Passive[#All],3,FALSE),"")),"")</f>
        <v>#REF!</v>
      </c>
      <c r="AL42" s="1"/>
      <c r="AM42" s="1"/>
      <c r="AN42" s="21" t="e">
        <f>IF(LEN([1]!表1[[#This Row],[强化技能2]])&gt;0,IF([1]!表1[[#This Row],[强化技能2类别]]=20,VLOOKUP([1]!表1[[#This Row],[强化技能2]],[2]!Skill[#All],3,FALSE),IF([1]!表1[[#This Row],[强化技能2类别]]=18,VLOOKUP([1]!表1[[#This Row],[强化技能2]],[3]!Passive[#All],3,FALSE),"")),"")</f>
        <v>#REF!</v>
      </c>
      <c r="AO42" s="1"/>
      <c r="AP42" s="1"/>
      <c r="AQ42" s="21" t="e">
        <f>IF(LEN([1]!表1[[#This Row],[强化技能3]])&gt;0,IF([1]!表1[[#This Row],[强化技能3类别]]=20,VLOOKUP([1]!表1[[#This Row],[强化技能3]],[2]!Skill[#All],3,FALSE),IF([1]!表1[[#This Row],[强化技能3类别]]=18,VLOOKUP([1]!表1[[#This Row],[强化技能3]],[3]!Passive[#All],3,FALSE),"")),"")</f>
        <v>#REF!</v>
      </c>
      <c r="AR42" s="1"/>
      <c r="AS42" s="1">
        <v>200</v>
      </c>
      <c r="AT42" s="1" t="s">
        <v>513</v>
      </c>
      <c r="AU42" s="1" t="s">
        <v>826</v>
      </c>
      <c r="AV42" s="1" t="s">
        <v>827</v>
      </c>
      <c r="AW42" s="1" t="s">
        <v>38</v>
      </c>
      <c r="AX42" s="1" t="s">
        <v>37</v>
      </c>
      <c r="AY42" s="1" t="s">
        <v>36</v>
      </c>
      <c r="AZ42" s="1" t="s">
        <v>35</v>
      </c>
      <c r="BA42" s="1" t="s">
        <v>34</v>
      </c>
      <c r="BB42" s="1" t="s">
        <v>33</v>
      </c>
      <c r="BC42" s="1" t="s">
        <v>32</v>
      </c>
      <c r="BD42" s="1" t="s">
        <v>31</v>
      </c>
      <c r="BE42" s="1" t="s">
        <v>30</v>
      </c>
    </row>
    <row r="43" spans="1:57" ht="27" customHeight="1" x14ac:dyDescent="0.15">
      <c r="A43" s="1" t="s">
        <v>310</v>
      </c>
      <c r="B43" s="1" t="s">
        <v>85</v>
      </c>
      <c r="C43" s="1" t="s">
        <v>1191</v>
      </c>
      <c r="D43" s="1" t="s">
        <v>1619</v>
      </c>
      <c r="E43" s="1">
        <v>1</v>
      </c>
      <c r="F43" s="1">
        <v>2</v>
      </c>
      <c r="G43" s="1">
        <v>8</v>
      </c>
      <c r="H43" s="1">
        <v>2</v>
      </c>
      <c r="I43" s="1">
        <v>2</v>
      </c>
      <c r="J43" s="1">
        <v>2</v>
      </c>
      <c r="K43" s="1">
        <v>474</v>
      </c>
      <c r="L43" s="1">
        <v>14</v>
      </c>
      <c r="M43" s="1">
        <v>99</v>
      </c>
      <c r="N43" s="1">
        <v>11</v>
      </c>
      <c r="O43" s="1">
        <v>90</v>
      </c>
      <c r="P43" s="1">
        <v>45</v>
      </c>
      <c r="Q43" s="1">
        <v>1</v>
      </c>
      <c r="R43" s="29">
        <v>20</v>
      </c>
      <c r="S43" s="30" t="s">
        <v>1017</v>
      </c>
      <c r="T43" s="29" t="s">
        <v>1018</v>
      </c>
      <c r="U43" s="29">
        <v>1</v>
      </c>
      <c r="V43" s="29">
        <v>20</v>
      </c>
      <c r="W43" s="30" t="s">
        <v>993</v>
      </c>
      <c r="X43" s="29" t="s">
        <v>994</v>
      </c>
      <c r="Y43" s="29">
        <v>5</v>
      </c>
      <c r="Z43" s="29">
        <v>20</v>
      </c>
      <c r="AA43" s="30" t="s">
        <v>1019</v>
      </c>
      <c r="AB43" s="29" t="s">
        <v>1020</v>
      </c>
      <c r="AC43" s="29">
        <v>10</v>
      </c>
      <c r="AD43" s="1"/>
      <c r="AE43" s="1"/>
      <c r="AF43" s="1"/>
      <c r="AG43" s="1"/>
      <c r="AH43" s="1"/>
      <c r="AI43" s="1"/>
      <c r="AJ43" s="1"/>
      <c r="AK43" s="21" t="e">
        <f>IF(LEN([1]!表1[[#This Row],[强化技能1]])&gt;0,IF([1]!表1[[#This Row],[强化技能1类别]]=20,VLOOKUP([1]!表1[[#This Row],[强化技能1]],[2]!Skill[#All],3,FALSE),IF([1]!表1[[#This Row],[强化技能1类别]]=18,VLOOKUP([1]!表1[[#This Row],[强化技能1]],[3]!Passive[#All],3,FALSE),"")),"")</f>
        <v>#REF!</v>
      </c>
      <c r="AL43" s="1"/>
      <c r="AM43" s="1"/>
      <c r="AN43" s="21" t="e">
        <f>IF(LEN([1]!表1[[#This Row],[强化技能2]])&gt;0,IF([1]!表1[[#This Row],[强化技能2类别]]=20,VLOOKUP([1]!表1[[#This Row],[强化技能2]],[2]!Skill[#All],3,FALSE),IF([1]!表1[[#This Row],[强化技能2类别]]=18,VLOOKUP([1]!表1[[#This Row],[强化技能2]],[3]!Passive[#All],3,FALSE),"")),"")</f>
        <v>#REF!</v>
      </c>
      <c r="AO43" s="1"/>
      <c r="AP43" s="1"/>
      <c r="AQ43" s="21" t="e">
        <f>IF(LEN([1]!表1[[#This Row],[强化技能3]])&gt;0,IF([1]!表1[[#This Row],[强化技能3类别]]=20,VLOOKUP([1]!表1[[#This Row],[强化技能3]],[2]!Skill[#All],3,FALSE),IF([1]!表1[[#This Row],[强化技能3类别]]=18,VLOOKUP([1]!表1[[#This Row],[强化技能3]],[3]!Passive[#All],3,FALSE),"")),"")</f>
        <v>#REF!</v>
      </c>
      <c r="AR43" s="1"/>
      <c r="AS43" s="1">
        <v>200</v>
      </c>
      <c r="AT43" s="1" t="s">
        <v>517</v>
      </c>
      <c r="AU43" s="1" t="s">
        <v>828</v>
      </c>
      <c r="AV43" s="1" t="s">
        <v>829</v>
      </c>
      <c r="AW43" s="1" t="s">
        <v>38</v>
      </c>
      <c r="AX43" s="1" t="s">
        <v>37</v>
      </c>
      <c r="AY43" s="1" t="s">
        <v>36</v>
      </c>
      <c r="AZ43" s="1" t="s">
        <v>35</v>
      </c>
      <c r="BA43" s="1" t="s">
        <v>34</v>
      </c>
      <c r="BB43" s="1" t="s">
        <v>33</v>
      </c>
      <c r="BC43" s="1" t="s">
        <v>32</v>
      </c>
      <c r="BD43" s="1" t="s">
        <v>31</v>
      </c>
      <c r="BE43" s="1" t="s">
        <v>30</v>
      </c>
    </row>
    <row r="44" spans="1:57" ht="27" customHeight="1" x14ac:dyDescent="0.15">
      <c r="A44" s="1" t="s">
        <v>557</v>
      </c>
      <c r="B44" s="1" t="s">
        <v>84</v>
      </c>
      <c r="C44" s="1" t="s">
        <v>1192</v>
      </c>
      <c r="D44" s="1" t="s">
        <v>1619</v>
      </c>
      <c r="E44" s="1">
        <v>1</v>
      </c>
      <c r="F44" s="1">
        <v>2</v>
      </c>
      <c r="G44" s="1">
        <v>8</v>
      </c>
      <c r="H44" s="1">
        <v>2</v>
      </c>
      <c r="I44" s="1">
        <v>2</v>
      </c>
      <c r="J44" s="1">
        <v>2</v>
      </c>
      <c r="K44" s="1">
        <v>394</v>
      </c>
      <c r="L44" s="1">
        <v>13</v>
      </c>
      <c r="M44" s="1">
        <v>105</v>
      </c>
      <c r="N44" s="1">
        <v>16</v>
      </c>
      <c r="O44" s="1">
        <v>84</v>
      </c>
      <c r="P44" s="1">
        <v>49</v>
      </c>
      <c r="Q44" s="1">
        <v>1</v>
      </c>
      <c r="R44" s="29">
        <v>20</v>
      </c>
      <c r="S44" s="30" t="s">
        <v>1021</v>
      </c>
      <c r="T44" s="29" t="s">
        <v>1022</v>
      </c>
      <c r="U44" s="29">
        <v>1</v>
      </c>
      <c r="V44" s="29">
        <v>20</v>
      </c>
      <c r="W44" s="30" t="s">
        <v>997</v>
      </c>
      <c r="X44" s="29" t="s">
        <v>998</v>
      </c>
      <c r="Y44" s="29">
        <v>5</v>
      </c>
      <c r="Z44" s="29">
        <v>20</v>
      </c>
      <c r="AA44" s="30" t="s">
        <v>756</v>
      </c>
      <c r="AB44" s="29" t="s">
        <v>412</v>
      </c>
      <c r="AC44" s="29">
        <v>10</v>
      </c>
      <c r="AD44" s="1"/>
      <c r="AE44" s="1"/>
      <c r="AF44" s="1"/>
      <c r="AG44" s="1"/>
      <c r="AH44" s="1"/>
      <c r="AI44" s="1"/>
      <c r="AJ44" s="1"/>
      <c r="AK44" s="21" t="e">
        <f>IF(LEN([1]!表1[[#This Row],[强化技能1]])&gt;0,IF([1]!表1[[#This Row],[强化技能1类别]]=20,VLOOKUP([1]!表1[[#This Row],[强化技能1]],[2]!Skill[#All],3,FALSE),IF([1]!表1[[#This Row],[强化技能1类别]]=18,VLOOKUP([1]!表1[[#This Row],[强化技能1]],[3]!Passive[#All],3,FALSE),"")),"")</f>
        <v>#REF!</v>
      </c>
      <c r="AL44" s="1"/>
      <c r="AM44" s="1"/>
      <c r="AN44" s="21" t="e">
        <f>IF(LEN([1]!表1[[#This Row],[强化技能2]])&gt;0,IF([1]!表1[[#This Row],[强化技能2类别]]=20,VLOOKUP([1]!表1[[#This Row],[强化技能2]],[2]!Skill[#All],3,FALSE),IF([1]!表1[[#This Row],[强化技能2类别]]=18,VLOOKUP([1]!表1[[#This Row],[强化技能2]],[3]!Passive[#All],3,FALSE),"")),"")</f>
        <v>#REF!</v>
      </c>
      <c r="AO44" s="1"/>
      <c r="AP44" s="1"/>
      <c r="AQ44" s="21" t="e">
        <f>IF(LEN([1]!表1[[#This Row],[强化技能3]])&gt;0,IF([1]!表1[[#This Row],[强化技能3类别]]=20,VLOOKUP([1]!表1[[#This Row],[强化技能3]],[2]!Skill[#All],3,FALSE),IF([1]!表1[[#This Row],[强化技能3类别]]=18,VLOOKUP([1]!表1[[#This Row],[强化技能3]],[3]!Passive[#All],3,FALSE),"")),"")</f>
        <v>#REF!</v>
      </c>
      <c r="AR44" s="1"/>
      <c r="AS44" s="1">
        <v>200</v>
      </c>
      <c r="AT44" s="1" t="s">
        <v>516</v>
      </c>
      <c r="AU44" s="1" t="s">
        <v>830</v>
      </c>
      <c r="AV44" s="1" t="s">
        <v>831</v>
      </c>
      <c r="AW44" s="1" t="s">
        <v>38</v>
      </c>
      <c r="AX44" s="1" t="s">
        <v>37</v>
      </c>
      <c r="AY44" s="1" t="s">
        <v>36</v>
      </c>
      <c r="AZ44" s="1" t="s">
        <v>35</v>
      </c>
      <c r="BA44" s="1" t="s">
        <v>34</v>
      </c>
      <c r="BB44" s="1" t="s">
        <v>33</v>
      </c>
      <c r="BC44" s="1" t="s">
        <v>32</v>
      </c>
      <c r="BD44" s="1" t="s">
        <v>31</v>
      </c>
      <c r="BE44" s="1" t="s">
        <v>30</v>
      </c>
    </row>
    <row r="45" spans="1:57" ht="27" customHeight="1" x14ac:dyDescent="0.15">
      <c r="A45" s="1" t="s">
        <v>561</v>
      </c>
      <c r="B45" s="1" t="s">
        <v>669</v>
      </c>
      <c r="C45" s="1" t="s">
        <v>1193</v>
      </c>
      <c r="D45" s="1" t="s">
        <v>1619</v>
      </c>
      <c r="E45" s="1">
        <v>1</v>
      </c>
      <c r="F45" s="1">
        <v>2</v>
      </c>
      <c r="G45" s="1">
        <v>8</v>
      </c>
      <c r="H45" s="1">
        <v>3</v>
      </c>
      <c r="I45" s="1">
        <v>2</v>
      </c>
      <c r="J45" s="1">
        <v>2</v>
      </c>
      <c r="K45" s="1">
        <v>395</v>
      </c>
      <c r="L45" s="1">
        <v>13</v>
      </c>
      <c r="M45" s="1">
        <v>108</v>
      </c>
      <c r="N45" s="1">
        <v>15</v>
      </c>
      <c r="O45" s="1">
        <v>88</v>
      </c>
      <c r="P45" s="1">
        <v>46</v>
      </c>
      <c r="Q45" s="1">
        <v>3</v>
      </c>
      <c r="R45" s="29">
        <v>20</v>
      </c>
      <c r="S45" s="30" t="s">
        <v>958</v>
      </c>
      <c r="T45" s="29" t="s">
        <v>959</v>
      </c>
      <c r="U45" s="29">
        <v>1</v>
      </c>
      <c r="V45" s="29">
        <v>20</v>
      </c>
      <c r="W45" s="30" t="s">
        <v>997</v>
      </c>
      <c r="X45" s="29" t="s">
        <v>998</v>
      </c>
      <c r="Y45" s="29">
        <v>5</v>
      </c>
      <c r="Z45" s="29">
        <v>20</v>
      </c>
      <c r="AA45" s="30" t="s">
        <v>793</v>
      </c>
      <c r="AB45" s="29" t="s">
        <v>719</v>
      </c>
      <c r="AC45" s="29">
        <v>10</v>
      </c>
      <c r="AD45" s="1"/>
      <c r="AE45" s="1"/>
      <c r="AF45" s="1"/>
      <c r="AG45" s="1"/>
      <c r="AH45" s="1"/>
      <c r="AI45" s="1"/>
      <c r="AJ45" s="1"/>
      <c r="AK45" s="21"/>
      <c r="AL45" s="1"/>
      <c r="AM45" s="1"/>
      <c r="AN45" s="21"/>
      <c r="AO45" s="1"/>
      <c r="AP45" s="1"/>
      <c r="AQ45" s="21"/>
      <c r="AR45" s="1"/>
      <c r="AS45" s="1">
        <v>200</v>
      </c>
      <c r="AT45" s="1" t="s">
        <v>1194</v>
      </c>
      <c r="AU45" s="1" t="s">
        <v>1195</v>
      </c>
      <c r="AV45" s="1" t="s">
        <v>1196</v>
      </c>
      <c r="AW45" s="1" t="s">
        <v>38</v>
      </c>
      <c r="AX45" s="1" t="s">
        <v>37</v>
      </c>
      <c r="AY45" s="1" t="s">
        <v>36</v>
      </c>
      <c r="AZ45" s="1" t="s">
        <v>35</v>
      </c>
      <c r="BA45" s="1" t="s">
        <v>34</v>
      </c>
      <c r="BB45" s="1" t="s">
        <v>33</v>
      </c>
      <c r="BC45" s="1" t="s">
        <v>32</v>
      </c>
      <c r="BD45" s="1" t="s">
        <v>31</v>
      </c>
      <c r="BE45" s="1" t="s">
        <v>30</v>
      </c>
    </row>
    <row r="46" spans="1:57" ht="27" customHeight="1" x14ac:dyDescent="0.15">
      <c r="A46" s="1" t="s">
        <v>324</v>
      </c>
      <c r="B46" s="1" t="s">
        <v>69</v>
      </c>
      <c r="C46" s="1" t="s">
        <v>1197</v>
      </c>
      <c r="D46" s="1" t="s">
        <v>1619</v>
      </c>
      <c r="E46" s="1">
        <v>1</v>
      </c>
      <c r="F46" s="1">
        <v>2</v>
      </c>
      <c r="G46" s="1">
        <v>7</v>
      </c>
      <c r="H46" s="1">
        <v>3</v>
      </c>
      <c r="I46" s="1">
        <v>2</v>
      </c>
      <c r="J46" s="1">
        <v>2</v>
      </c>
      <c r="K46" s="1">
        <v>408</v>
      </c>
      <c r="L46" s="1">
        <v>14</v>
      </c>
      <c r="M46" s="1">
        <v>168</v>
      </c>
      <c r="N46" s="1">
        <v>17</v>
      </c>
      <c r="O46" s="1">
        <v>90</v>
      </c>
      <c r="P46" s="1">
        <v>51</v>
      </c>
      <c r="Q46" s="1">
        <v>3</v>
      </c>
      <c r="R46" s="29">
        <v>20</v>
      </c>
      <c r="S46" s="30" t="s">
        <v>1001</v>
      </c>
      <c r="T46" s="29" t="s">
        <v>1002</v>
      </c>
      <c r="U46" s="29">
        <v>1</v>
      </c>
      <c r="V46" s="29">
        <v>20</v>
      </c>
      <c r="W46" s="30" t="s">
        <v>999</v>
      </c>
      <c r="X46" s="29" t="s">
        <v>1000</v>
      </c>
      <c r="Y46" s="29">
        <v>5</v>
      </c>
      <c r="Z46" s="29">
        <v>20</v>
      </c>
      <c r="AA46" s="30" t="s">
        <v>1009</v>
      </c>
      <c r="AB46" s="29" t="s">
        <v>1010</v>
      </c>
      <c r="AC46" s="29">
        <v>10</v>
      </c>
      <c r="AD46" s="1"/>
      <c r="AE46" s="1"/>
      <c r="AF46" s="1"/>
      <c r="AG46" s="1"/>
      <c r="AH46" s="1"/>
      <c r="AI46" s="1"/>
      <c r="AJ46" s="1"/>
      <c r="AK46" s="21"/>
      <c r="AL46" s="1"/>
      <c r="AM46" s="1"/>
      <c r="AN46" s="21"/>
      <c r="AO46" s="1"/>
      <c r="AP46" s="1"/>
      <c r="AQ46" s="21"/>
      <c r="AR46" s="1"/>
      <c r="AS46" s="1">
        <v>200</v>
      </c>
      <c r="AT46" s="1" t="s">
        <v>1198</v>
      </c>
      <c r="AU46" s="1" t="s">
        <v>842</v>
      </c>
      <c r="AV46" s="1" t="s">
        <v>843</v>
      </c>
      <c r="AW46" s="1" t="s">
        <v>38</v>
      </c>
      <c r="AX46" s="1" t="s">
        <v>37</v>
      </c>
      <c r="AY46" s="1" t="s">
        <v>36</v>
      </c>
      <c r="AZ46" s="1" t="s">
        <v>35</v>
      </c>
      <c r="BA46" s="1" t="s">
        <v>34</v>
      </c>
      <c r="BB46" s="1" t="s">
        <v>33</v>
      </c>
      <c r="BC46" s="1" t="s">
        <v>32</v>
      </c>
      <c r="BD46" s="1" t="s">
        <v>31</v>
      </c>
      <c r="BE46" s="1" t="s">
        <v>30</v>
      </c>
    </row>
    <row r="47" spans="1:57" ht="27" customHeight="1" x14ac:dyDescent="0.15">
      <c r="A47" s="1" t="s">
        <v>325</v>
      </c>
      <c r="B47" s="1" t="s">
        <v>68</v>
      </c>
      <c r="C47" s="1" t="s">
        <v>1199</v>
      </c>
      <c r="D47" s="1" t="s">
        <v>1619</v>
      </c>
      <c r="E47" s="1">
        <v>1</v>
      </c>
      <c r="F47" s="1">
        <v>2</v>
      </c>
      <c r="G47" s="1">
        <v>9</v>
      </c>
      <c r="H47" s="1">
        <v>3</v>
      </c>
      <c r="I47" s="1">
        <v>2</v>
      </c>
      <c r="J47" s="1">
        <v>2</v>
      </c>
      <c r="K47" s="1">
        <v>477</v>
      </c>
      <c r="L47" s="1">
        <v>15</v>
      </c>
      <c r="M47" s="1">
        <v>95</v>
      </c>
      <c r="N47" s="1">
        <v>11</v>
      </c>
      <c r="O47" s="1">
        <v>95</v>
      </c>
      <c r="P47" s="1">
        <v>45</v>
      </c>
      <c r="Q47" s="1">
        <v>3</v>
      </c>
      <c r="R47" s="29">
        <v>20</v>
      </c>
      <c r="S47" s="30" t="s">
        <v>1017</v>
      </c>
      <c r="T47" s="29" t="s">
        <v>1018</v>
      </c>
      <c r="U47" s="29">
        <v>1</v>
      </c>
      <c r="V47" s="29">
        <v>20</v>
      </c>
      <c r="W47" s="30" t="s">
        <v>758</v>
      </c>
      <c r="X47" s="29" t="s">
        <v>417</v>
      </c>
      <c r="Y47" s="29">
        <v>5</v>
      </c>
      <c r="Z47" s="29">
        <v>18</v>
      </c>
      <c r="AA47" s="30" t="s">
        <v>976</v>
      </c>
      <c r="AB47" s="29" t="s">
        <v>977</v>
      </c>
      <c r="AC47" s="29">
        <v>10</v>
      </c>
      <c r="AD47" s="1"/>
      <c r="AE47" s="1"/>
      <c r="AF47" s="1"/>
      <c r="AG47" s="1"/>
      <c r="AH47" s="1"/>
      <c r="AI47" s="1"/>
      <c r="AJ47" s="1"/>
      <c r="AK47" s="21"/>
      <c r="AL47" s="1"/>
      <c r="AM47" s="1"/>
      <c r="AN47" s="21"/>
      <c r="AO47" s="1"/>
      <c r="AP47" s="1"/>
      <c r="AQ47" s="21"/>
      <c r="AR47" s="1"/>
      <c r="AS47" s="1">
        <v>200</v>
      </c>
      <c r="AT47" s="1" t="s">
        <v>518</v>
      </c>
      <c r="AU47" s="1" t="s">
        <v>844</v>
      </c>
      <c r="AV47" s="1" t="s">
        <v>845</v>
      </c>
      <c r="AW47" s="1" t="s">
        <v>38</v>
      </c>
      <c r="AX47" s="1" t="s">
        <v>37</v>
      </c>
      <c r="AY47" s="1" t="s">
        <v>36</v>
      </c>
      <c r="AZ47" s="1" t="s">
        <v>35</v>
      </c>
      <c r="BA47" s="1" t="s">
        <v>34</v>
      </c>
      <c r="BB47" s="1" t="s">
        <v>33</v>
      </c>
      <c r="BC47" s="1" t="s">
        <v>32</v>
      </c>
      <c r="BD47" s="1" t="s">
        <v>31</v>
      </c>
      <c r="BE47" s="1" t="s">
        <v>30</v>
      </c>
    </row>
    <row r="48" spans="1:57" ht="27" customHeight="1" x14ac:dyDescent="0.15">
      <c r="A48" s="1" t="s">
        <v>562</v>
      </c>
      <c r="B48" s="1" t="s">
        <v>670</v>
      </c>
      <c r="C48" s="1" t="s">
        <v>1200</v>
      </c>
      <c r="D48" s="1" t="s">
        <v>1619</v>
      </c>
      <c r="E48" s="1">
        <v>1</v>
      </c>
      <c r="F48" s="1">
        <v>2</v>
      </c>
      <c r="G48" s="1">
        <v>8</v>
      </c>
      <c r="H48" s="1">
        <v>3</v>
      </c>
      <c r="I48" s="1">
        <v>4</v>
      </c>
      <c r="J48" s="1">
        <v>4</v>
      </c>
      <c r="K48" s="1">
        <v>485</v>
      </c>
      <c r="L48" s="1">
        <v>15</v>
      </c>
      <c r="M48" s="1">
        <v>136</v>
      </c>
      <c r="N48" s="1">
        <v>16</v>
      </c>
      <c r="O48" s="1">
        <v>98</v>
      </c>
      <c r="P48" s="1">
        <v>47</v>
      </c>
      <c r="Q48" s="1">
        <v>3</v>
      </c>
      <c r="R48" s="29">
        <v>18</v>
      </c>
      <c r="S48" s="30" t="s">
        <v>746</v>
      </c>
      <c r="T48" s="29" t="s">
        <v>438</v>
      </c>
      <c r="U48" s="29">
        <v>1</v>
      </c>
      <c r="V48" s="29">
        <v>18</v>
      </c>
      <c r="W48" s="30" t="s">
        <v>1084</v>
      </c>
      <c r="X48" s="29" t="s">
        <v>975</v>
      </c>
      <c r="Y48" s="29">
        <v>5</v>
      </c>
      <c r="Z48" s="29">
        <v>18</v>
      </c>
      <c r="AA48" s="30" t="s">
        <v>978</v>
      </c>
      <c r="AB48" s="29" t="s">
        <v>439</v>
      </c>
      <c r="AC48" s="29">
        <v>10</v>
      </c>
      <c r="AD48" s="1"/>
      <c r="AE48" s="1"/>
      <c r="AF48" s="1"/>
      <c r="AG48" s="1"/>
      <c r="AH48" s="1"/>
      <c r="AI48" s="1"/>
      <c r="AJ48" s="1"/>
      <c r="AK48" s="21"/>
      <c r="AL48" s="1"/>
      <c r="AM48" s="1"/>
      <c r="AN48" s="21"/>
      <c r="AO48" s="1"/>
      <c r="AP48" s="1"/>
      <c r="AQ48" s="21"/>
      <c r="AR48" s="1"/>
      <c r="AS48" s="1">
        <v>200</v>
      </c>
      <c r="AT48" s="1" t="s">
        <v>1201</v>
      </c>
      <c r="AU48" s="1" t="s">
        <v>846</v>
      </c>
      <c r="AV48" s="1" t="s">
        <v>847</v>
      </c>
      <c r="AW48" s="1" t="s">
        <v>38</v>
      </c>
      <c r="AX48" s="1" t="s">
        <v>37</v>
      </c>
      <c r="AY48" s="1" t="s">
        <v>36</v>
      </c>
      <c r="AZ48" s="1" t="s">
        <v>35</v>
      </c>
      <c r="BA48" s="1" t="s">
        <v>34</v>
      </c>
      <c r="BB48" s="1" t="s">
        <v>33</v>
      </c>
      <c r="BC48" s="1" t="s">
        <v>32</v>
      </c>
      <c r="BD48" s="1" t="s">
        <v>31</v>
      </c>
      <c r="BE48" s="1" t="s">
        <v>30</v>
      </c>
    </row>
    <row r="49" spans="1:57" ht="27" customHeight="1" x14ac:dyDescent="0.15">
      <c r="A49" s="1" t="s">
        <v>326</v>
      </c>
      <c r="B49" s="1" t="s">
        <v>67</v>
      </c>
      <c r="C49" s="1" t="s">
        <v>262</v>
      </c>
      <c r="D49" s="1" t="s">
        <v>1619</v>
      </c>
      <c r="E49" s="1">
        <v>1</v>
      </c>
      <c r="F49" s="1">
        <v>2</v>
      </c>
      <c r="G49" s="1">
        <v>8</v>
      </c>
      <c r="H49" s="1">
        <v>3</v>
      </c>
      <c r="I49" s="1">
        <v>2</v>
      </c>
      <c r="J49" s="1">
        <v>2</v>
      </c>
      <c r="K49" s="1">
        <v>434</v>
      </c>
      <c r="L49" s="1">
        <v>15</v>
      </c>
      <c r="M49" s="1">
        <v>154</v>
      </c>
      <c r="N49" s="1">
        <v>16</v>
      </c>
      <c r="O49" s="1">
        <v>97</v>
      </c>
      <c r="P49" s="1">
        <v>49</v>
      </c>
      <c r="Q49" s="1">
        <v>3</v>
      </c>
      <c r="R49" s="29">
        <v>18</v>
      </c>
      <c r="S49" s="30" t="s">
        <v>1084</v>
      </c>
      <c r="T49" s="29" t="s">
        <v>975</v>
      </c>
      <c r="U49" s="29">
        <v>1</v>
      </c>
      <c r="V49" s="29">
        <v>20</v>
      </c>
      <c r="W49" s="30" t="s">
        <v>999</v>
      </c>
      <c r="X49" s="29" t="s">
        <v>1000</v>
      </c>
      <c r="Y49" s="29">
        <v>5</v>
      </c>
      <c r="Z49" s="29">
        <v>20</v>
      </c>
      <c r="AA49" s="30" t="s">
        <v>1007</v>
      </c>
      <c r="AB49" s="29" t="s">
        <v>1008</v>
      </c>
      <c r="AC49" s="29">
        <v>10</v>
      </c>
      <c r="AD49" s="1"/>
      <c r="AE49" s="1"/>
      <c r="AF49" s="1"/>
      <c r="AG49" s="1"/>
      <c r="AH49" s="1"/>
      <c r="AI49" s="1"/>
      <c r="AJ49" s="1"/>
      <c r="AK49" s="21"/>
      <c r="AL49" s="1"/>
      <c r="AM49" s="1"/>
      <c r="AN49" s="21"/>
      <c r="AO49" s="1"/>
      <c r="AP49" s="1"/>
      <c r="AQ49" s="21"/>
      <c r="AR49" s="1"/>
      <c r="AS49" s="1">
        <v>200</v>
      </c>
      <c r="AT49" s="1" t="s">
        <v>731</v>
      </c>
      <c r="AU49" s="1" t="s">
        <v>848</v>
      </c>
      <c r="AV49" s="1" t="s">
        <v>849</v>
      </c>
      <c r="AW49" s="1" t="s">
        <v>38</v>
      </c>
      <c r="AX49" s="1" t="s">
        <v>37</v>
      </c>
      <c r="AY49" s="1" t="s">
        <v>36</v>
      </c>
      <c r="AZ49" s="1" t="s">
        <v>35</v>
      </c>
      <c r="BA49" s="1" t="s">
        <v>34</v>
      </c>
      <c r="BB49" s="1" t="s">
        <v>33</v>
      </c>
      <c r="BC49" s="1" t="s">
        <v>32</v>
      </c>
      <c r="BD49" s="1" t="s">
        <v>31</v>
      </c>
      <c r="BE49" s="1" t="s">
        <v>30</v>
      </c>
    </row>
    <row r="50" spans="1:57" ht="27" customHeight="1" x14ac:dyDescent="0.15">
      <c r="A50" s="1" t="s">
        <v>327</v>
      </c>
      <c r="B50" s="1" t="s">
        <v>66</v>
      </c>
      <c r="C50" s="1" t="s">
        <v>1202</v>
      </c>
      <c r="D50" s="1" t="s">
        <v>1619</v>
      </c>
      <c r="E50" s="1">
        <v>1</v>
      </c>
      <c r="F50" s="1">
        <v>2</v>
      </c>
      <c r="G50" s="1">
        <v>9</v>
      </c>
      <c r="H50" s="1">
        <v>3</v>
      </c>
      <c r="I50" s="1">
        <v>2</v>
      </c>
      <c r="J50" s="1">
        <v>2</v>
      </c>
      <c r="K50" s="1">
        <v>460</v>
      </c>
      <c r="L50" s="1">
        <v>14</v>
      </c>
      <c r="M50" s="1">
        <v>123</v>
      </c>
      <c r="N50" s="1">
        <v>15</v>
      </c>
      <c r="O50" s="1">
        <v>91</v>
      </c>
      <c r="P50" s="1">
        <v>46</v>
      </c>
      <c r="Q50" s="1">
        <v>3</v>
      </c>
      <c r="R50" s="29">
        <v>18</v>
      </c>
      <c r="S50" s="30" t="s">
        <v>1084</v>
      </c>
      <c r="T50" s="29" t="s">
        <v>975</v>
      </c>
      <c r="U50" s="29">
        <v>1</v>
      </c>
      <c r="V50" s="29">
        <v>20</v>
      </c>
      <c r="W50" s="30" t="s">
        <v>758</v>
      </c>
      <c r="X50" s="29" t="s">
        <v>417</v>
      </c>
      <c r="Y50" s="29">
        <v>5</v>
      </c>
      <c r="Z50" s="29">
        <v>20</v>
      </c>
      <c r="AA50" s="30" t="s">
        <v>786</v>
      </c>
      <c r="AB50" s="29" t="s">
        <v>397</v>
      </c>
      <c r="AC50" s="29">
        <v>10</v>
      </c>
      <c r="AD50" s="1"/>
      <c r="AE50" s="1"/>
      <c r="AF50" s="1"/>
      <c r="AG50" s="1"/>
      <c r="AH50" s="1"/>
      <c r="AI50" s="1"/>
      <c r="AJ50" s="1"/>
      <c r="AK50" s="21"/>
      <c r="AL50" s="1"/>
      <c r="AM50" s="1"/>
      <c r="AN50" s="21"/>
      <c r="AO50" s="1"/>
      <c r="AP50" s="1"/>
      <c r="AQ50" s="21"/>
      <c r="AR50" s="1"/>
      <c r="AS50" s="1">
        <v>200</v>
      </c>
      <c r="AT50" s="1" t="s">
        <v>519</v>
      </c>
      <c r="AU50" s="1" t="s">
        <v>1203</v>
      </c>
      <c r="AV50" s="1" t="s">
        <v>850</v>
      </c>
      <c r="AW50" s="1" t="s">
        <v>38</v>
      </c>
      <c r="AX50" s="1" t="s">
        <v>37</v>
      </c>
      <c r="AY50" s="1" t="s">
        <v>36</v>
      </c>
      <c r="AZ50" s="1" t="s">
        <v>35</v>
      </c>
      <c r="BA50" s="1" t="s">
        <v>34</v>
      </c>
      <c r="BB50" s="1" t="s">
        <v>33</v>
      </c>
      <c r="BC50" s="1" t="s">
        <v>32</v>
      </c>
      <c r="BD50" s="1" t="s">
        <v>31</v>
      </c>
      <c r="BE50" s="1" t="s">
        <v>30</v>
      </c>
    </row>
    <row r="51" spans="1:57" ht="27" customHeight="1" x14ac:dyDescent="0.15">
      <c r="A51" s="1" t="s">
        <v>328</v>
      </c>
      <c r="B51" s="1" t="s">
        <v>671</v>
      </c>
      <c r="C51" s="1" t="s">
        <v>264</v>
      </c>
      <c r="D51" s="1" t="s">
        <v>1619</v>
      </c>
      <c r="E51" s="1">
        <v>1</v>
      </c>
      <c r="F51" s="1">
        <v>2</v>
      </c>
      <c r="G51" s="1">
        <v>8</v>
      </c>
      <c r="H51" s="1">
        <v>3</v>
      </c>
      <c r="I51" s="1">
        <v>2</v>
      </c>
      <c r="J51" s="1">
        <v>2</v>
      </c>
      <c r="K51" s="1">
        <v>412</v>
      </c>
      <c r="L51" s="1">
        <v>14</v>
      </c>
      <c r="M51" s="1">
        <v>151</v>
      </c>
      <c r="N51" s="1">
        <v>16</v>
      </c>
      <c r="O51" s="1">
        <v>90</v>
      </c>
      <c r="P51" s="1">
        <v>49</v>
      </c>
      <c r="Q51" s="1">
        <v>3</v>
      </c>
      <c r="R51" s="29">
        <v>20</v>
      </c>
      <c r="S51" s="30" t="s">
        <v>999</v>
      </c>
      <c r="T51" s="29" t="s">
        <v>1000</v>
      </c>
      <c r="U51" s="29">
        <v>1</v>
      </c>
      <c r="V51" s="29">
        <v>20</v>
      </c>
      <c r="W51" s="30" t="s">
        <v>794</v>
      </c>
      <c r="X51" s="29" t="s">
        <v>721</v>
      </c>
      <c r="Y51" s="29">
        <v>5</v>
      </c>
      <c r="Z51" s="29">
        <v>18</v>
      </c>
      <c r="AA51" s="30" t="s">
        <v>973</v>
      </c>
      <c r="AB51" s="29" t="s">
        <v>974</v>
      </c>
      <c r="AC51" s="29">
        <v>10</v>
      </c>
      <c r="AD51" s="1"/>
      <c r="AE51" s="1"/>
      <c r="AF51" s="1"/>
      <c r="AG51" s="1"/>
      <c r="AH51" s="1"/>
      <c r="AI51" s="1"/>
      <c r="AJ51" s="1"/>
      <c r="AK51" s="21"/>
      <c r="AL51" s="1"/>
      <c r="AM51" s="1"/>
      <c r="AN51" s="21"/>
      <c r="AO51" s="1"/>
      <c r="AP51" s="1"/>
      <c r="AQ51" s="21"/>
      <c r="AR51" s="1"/>
      <c r="AS51" s="1">
        <v>200</v>
      </c>
      <c r="AT51" s="1" t="s">
        <v>1204</v>
      </c>
      <c r="AU51" s="1" t="s">
        <v>1205</v>
      </c>
      <c r="AV51" s="1" t="s">
        <v>1206</v>
      </c>
      <c r="AW51" s="1" t="s">
        <v>38</v>
      </c>
      <c r="AX51" s="1" t="s">
        <v>37</v>
      </c>
      <c r="AY51" s="1" t="s">
        <v>36</v>
      </c>
      <c r="AZ51" s="1" t="s">
        <v>35</v>
      </c>
      <c r="BA51" s="1" t="s">
        <v>34</v>
      </c>
      <c r="BB51" s="1" t="s">
        <v>33</v>
      </c>
      <c r="BC51" s="1" t="s">
        <v>32</v>
      </c>
      <c r="BD51" s="1" t="s">
        <v>31</v>
      </c>
      <c r="BE51" s="1" t="s">
        <v>30</v>
      </c>
    </row>
    <row r="52" spans="1:57" ht="27" customHeight="1" x14ac:dyDescent="0.15">
      <c r="A52" s="1" t="s">
        <v>563</v>
      </c>
      <c r="B52" s="1" t="s">
        <v>65</v>
      </c>
      <c r="C52" s="1" t="s">
        <v>265</v>
      </c>
      <c r="D52" s="1" t="s">
        <v>1619</v>
      </c>
      <c r="E52" s="1">
        <v>1</v>
      </c>
      <c r="F52" s="1">
        <v>2</v>
      </c>
      <c r="G52" s="1">
        <v>7</v>
      </c>
      <c r="H52" s="1">
        <v>3</v>
      </c>
      <c r="I52" s="1">
        <v>2</v>
      </c>
      <c r="J52" s="1">
        <v>2</v>
      </c>
      <c r="K52" s="1">
        <v>463</v>
      </c>
      <c r="L52" s="1">
        <v>14</v>
      </c>
      <c r="M52" s="1">
        <v>159</v>
      </c>
      <c r="N52" s="1">
        <v>16</v>
      </c>
      <c r="O52" s="1">
        <v>94</v>
      </c>
      <c r="P52" s="1">
        <v>47</v>
      </c>
      <c r="Q52" s="1">
        <v>3</v>
      </c>
      <c r="R52" s="29">
        <v>20</v>
      </c>
      <c r="S52" s="30" t="s">
        <v>950</v>
      </c>
      <c r="T52" s="29" t="s">
        <v>951</v>
      </c>
      <c r="U52" s="29">
        <v>5</v>
      </c>
      <c r="V52" s="29">
        <v>18</v>
      </c>
      <c r="W52" s="30" t="s">
        <v>1085</v>
      </c>
      <c r="X52" s="29" t="s">
        <v>949</v>
      </c>
      <c r="Y52" s="29">
        <v>10</v>
      </c>
      <c r="Z52" s="29" t="s">
        <v>697</v>
      </c>
      <c r="AA52" s="30" t="s">
        <v>697</v>
      </c>
      <c r="AB52" s="29" t="s">
        <v>697</v>
      </c>
      <c r="AC52" s="29"/>
      <c r="AD52" s="1"/>
      <c r="AE52" s="1"/>
      <c r="AF52" s="1"/>
      <c r="AG52" s="1"/>
      <c r="AH52" s="1"/>
      <c r="AI52" s="1"/>
      <c r="AJ52" s="1"/>
      <c r="AK52" s="21"/>
      <c r="AL52" s="1"/>
      <c r="AM52" s="1"/>
      <c r="AN52" s="21"/>
      <c r="AO52" s="1"/>
      <c r="AP52" s="1"/>
      <c r="AQ52" s="21"/>
      <c r="AR52" s="1"/>
      <c r="AS52" s="1">
        <v>200</v>
      </c>
      <c r="AT52" s="1" t="s">
        <v>1207</v>
      </c>
      <c r="AU52" s="1" t="s">
        <v>1208</v>
      </c>
      <c r="AV52" s="1" t="s">
        <v>1209</v>
      </c>
      <c r="AW52" s="1" t="s">
        <v>38</v>
      </c>
      <c r="AX52" s="1" t="s">
        <v>37</v>
      </c>
      <c r="AY52" s="1" t="s">
        <v>36</v>
      </c>
      <c r="AZ52" s="1" t="s">
        <v>35</v>
      </c>
      <c r="BA52" s="1" t="s">
        <v>34</v>
      </c>
      <c r="BB52" s="1" t="s">
        <v>33</v>
      </c>
      <c r="BC52" s="1" t="s">
        <v>32</v>
      </c>
      <c r="BD52" s="1" t="s">
        <v>31</v>
      </c>
      <c r="BE52" s="1" t="s">
        <v>30</v>
      </c>
    </row>
    <row r="53" spans="1:57" ht="27" customHeight="1" x14ac:dyDescent="0.15">
      <c r="A53" s="1" t="s">
        <v>1210</v>
      </c>
      <c r="B53" s="1" t="s">
        <v>51</v>
      </c>
      <c r="C53" s="1" t="s">
        <v>270</v>
      </c>
      <c r="D53" s="1" t="s">
        <v>1619</v>
      </c>
      <c r="E53" s="1">
        <v>1</v>
      </c>
      <c r="F53" s="1">
        <v>2</v>
      </c>
      <c r="G53" s="1">
        <v>9</v>
      </c>
      <c r="H53" s="1">
        <v>4</v>
      </c>
      <c r="I53" s="1">
        <v>4</v>
      </c>
      <c r="J53" s="1">
        <v>4</v>
      </c>
      <c r="K53" s="1">
        <v>429</v>
      </c>
      <c r="L53" s="1">
        <v>13</v>
      </c>
      <c r="M53" s="1">
        <v>137</v>
      </c>
      <c r="N53" s="1">
        <v>14</v>
      </c>
      <c r="O53" s="1">
        <v>84</v>
      </c>
      <c r="P53" s="1">
        <v>42</v>
      </c>
      <c r="Q53" s="1">
        <v>3</v>
      </c>
      <c r="R53" s="29">
        <v>18</v>
      </c>
      <c r="S53" s="30" t="s">
        <v>1211</v>
      </c>
      <c r="T53" s="29" t="s">
        <v>1212</v>
      </c>
      <c r="U53" s="29">
        <v>1</v>
      </c>
      <c r="V53" s="29">
        <v>20</v>
      </c>
      <c r="W53" s="30" t="s">
        <v>1037</v>
      </c>
      <c r="X53" s="29" t="s">
        <v>1038</v>
      </c>
      <c r="Y53" s="29">
        <v>5</v>
      </c>
      <c r="Z53" s="29">
        <v>20</v>
      </c>
      <c r="AA53" s="30" t="s">
        <v>1031</v>
      </c>
      <c r="AB53" s="29" t="s">
        <v>1032</v>
      </c>
      <c r="AC53" s="29">
        <v>10</v>
      </c>
      <c r="AD53" s="1"/>
      <c r="AE53" s="1"/>
      <c r="AF53" s="1"/>
      <c r="AG53" s="1"/>
      <c r="AH53" s="1"/>
      <c r="AI53" s="1"/>
      <c r="AJ53" s="1"/>
      <c r="AK53" s="21"/>
      <c r="AL53" s="1"/>
      <c r="AM53" s="1"/>
      <c r="AN53" s="21"/>
      <c r="AO53" s="1"/>
      <c r="AP53" s="1"/>
      <c r="AQ53" s="21" t="e">
        <f>IF(LEN([1]!表1[[#This Row],[强化技能3]])&gt;0,IF([1]!表1[[#This Row],[强化技能3类别]]=20,VLOOKUP([1]!表1[[#This Row],[强化技能3]],[2]!Skill[#All],3,FALSE),IF([1]!表1[[#This Row],[强化技能3类别]]=18,VLOOKUP([1]!表1[[#This Row],[强化技能3]],[3]!Passive[#All],3,FALSE),"")),"")</f>
        <v>#REF!</v>
      </c>
      <c r="AR53" s="1"/>
      <c r="AS53" s="1">
        <v>200</v>
      </c>
      <c r="AT53" s="32" t="s">
        <v>1213</v>
      </c>
      <c r="AU53" s="32" t="s">
        <v>1214</v>
      </c>
      <c r="AV53" s="32" t="s">
        <v>1215</v>
      </c>
      <c r="AW53" s="1" t="s">
        <v>38</v>
      </c>
      <c r="AX53" s="1" t="s">
        <v>37</v>
      </c>
      <c r="AY53" s="1" t="s">
        <v>36</v>
      </c>
      <c r="AZ53" s="1" t="s">
        <v>35</v>
      </c>
      <c r="BA53" s="1" t="s">
        <v>34</v>
      </c>
      <c r="BB53" s="1" t="s">
        <v>33</v>
      </c>
      <c r="BC53" s="1" t="s">
        <v>32</v>
      </c>
      <c r="BD53" s="1" t="s">
        <v>31</v>
      </c>
      <c r="BE53" s="1" t="s">
        <v>30</v>
      </c>
    </row>
    <row r="54" spans="1:57" ht="27" customHeight="1" x14ac:dyDescent="0.15">
      <c r="A54" s="1" t="s">
        <v>1216</v>
      </c>
      <c r="B54" s="1" t="s">
        <v>50</v>
      </c>
      <c r="C54" s="1" t="s">
        <v>271</v>
      </c>
      <c r="D54" s="1" t="s">
        <v>1619</v>
      </c>
      <c r="E54" s="1">
        <v>1</v>
      </c>
      <c r="F54" s="1">
        <v>2</v>
      </c>
      <c r="G54" s="1">
        <v>9</v>
      </c>
      <c r="H54" s="1">
        <v>4</v>
      </c>
      <c r="I54" s="1">
        <v>2</v>
      </c>
      <c r="J54" s="1">
        <v>2</v>
      </c>
      <c r="K54" s="1">
        <v>462</v>
      </c>
      <c r="L54" s="1">
        <v>14</v>
      </c>
      <c r="M54" s="1">
        <v>118</v>
      </c>
      <c r="N54" s="1">
        <v>15</v>
      </c>
      <c r="O54" s="1">
        <v>91</v>
      </c>
      <c r="P54" s="1">
        <v>44</v>
      </c>
      <c r="Q54" s="1">
        <v>3</v>
      </c>
      <c r="R54" s="29">
        <v>20</v>
      </c>
      <c r="S54" s="30" t="s">
        <v>997</v>
      </c>
      <c r="T54" s="29" t="s">
        <v>998</v>
      </c>
      <c r="U54" s="29">
        <v>1</v>
      </c>
      <c r="V54" s="29">
        <v>18</v>
      </c>
      <c r="W54" s="30" t="s">
        <v>648</v>
      </c>
      <c r="X54" s="29" t="s">
        <v>451</v>
      </c>
      <c r="Y54" s="29">
        <v>5</v>
      </c>
      <c r="Z54" s="29">
        <v>18</v>
      </c>
      <c r="AA54" s="30" t="s">
        <v>973</v>
      </c>
      <c r="AB54" s="29" t="s">
        <v>974</v>
      </c>
      <c r="AC54" s="29">
        <v>10</v>
      </c>
      <c r="AD54" s="1"/>
      <c r="AE54" s="1"/>
      <c r="AF54" s="1"/>
      <c r="AG54" s="1"/>
      <c r="AH54" s="1"/>
      <c r="AI54" s="1"/>
      <c r="AJ54" s="1"/>
      <c r="AK54" s="21"/>
      <c r="AL54" s="1"/>
      <c r="AM54" s="1"/>
      <c r="AN54" s="21"/>
      <c r="AO54" s="1"/>
      <c r="AP54" s="1"/>
      <c r="AQ54" s="21" t="e">
        <f>IF(LEN([1]!表1[[#This Row],[强化技能3]])&gt;0,IF([1]!表1[[#This Row],[强化技能3类别]]=20,VLOOKUP([1]!表1[[#This Row],[强化技能3]],[2]!Skill[#All],3,FALSE),IF([1]!表1[[#This Row],[强化技能3类别]]=18,VLOOKUP([1]!表1[[#This Row],[强化技能3]],[3]!Passive[#All],3,FALSE),"")),"")</f>
        <v>#REF!</v>
      </c>
      <c r="AR54" s="1"/>
      <c r="AS54" s="1">
        <v>200</v>
      </c>
      <c r="AT54" s="32" t="s">
        <v>1217</v>
      </c>
      <c r="AU54" s="32" t="s">
        <v>1218</v>
      </c>
      <c r="AV54" s="32" t="s">
        <v>1219</v>
      </c>
      <c r="AW54" s="1" t="s">
        <v>38</v>
      </c>
      <c r="AX54" s="1" t="s">
        <v>37</v>
      </c>
      <c r="AY54" s="1" t="s">
        <v>36</v>
      </c>
      <c r="AZ54" s="1" t="s">
        <v>35</v>
      </c>
      <c r="BA54" s="1" t="s">
        <v>34</v>
      </c>
      <c r="BB54" s="1" t="s">
        <v>33</v>
      </c>
      <c r="BC54" s="1" t="s">
        <v>32</v>
      </c>
      <c r="BD54" s="1" t="s">
        <v>31</v>
      </c>
      <c r="BE54" s="1" t="s">
        <v>30</v>
      </c>
    </row>
    <row r="55" spans="1:57" ht="27" customHeight="1" x14ac:dyDescent="0.15">
      <c r="A55" s="1" t="s">
        <v>342</v>
      </c>
      <c r="B55" s="1" t="s">
        <v>49</v>
      </c>
      <c r="C55" s="1" t="s">
        <v>272</v>
      </c>
      <c r="D55" s="1" t="s">
        <v>1619</v>
      </c>
      <c r="E55" s="1">
        <v>1</v>
      </c>
      <c r="F55" s="1">
        <v>2</v>
      </c>
      <c r="G55" s="1">
        <v>8</v>
      </c>
      <c r="H55" s="1">
        <v>4</v>
      </c>
      <c r="I55" s="1">
        <v>2</v>
      </c>
      <c r="J55" s="1">
        <v>2</v>
      </c>
      <c r="K55" s="1">
        <v>427</v>
      </c>
      <c r="L55" s="1">
        <v>13</v>
      </c>
      <c r="M55" s="1">
        <v>145</v>
      </c>
      <c r="N55" s="1">
        <v>15</v>
      </c>
      <c r="O55" s="1">
        <v>87</v>
      </c>
      <c r="P55" s="1">
        <v>44</v>
      </c>
      <c r="Q55" s="1">
        <v>3</v>
      </c>
      <c r="R55" s="29">
        <v>20</v>
      </c>
      <c r="S55" s="30" t="s">
        <v>1046</v>
      </c>
      <c r="T55" s="29" t="s">
        <v>1047</v>
      </c>
      <c r="U55" s="29">
        <v>1</v>
      </c>
      <c r="V55" s="29">
        <v>18</v>
      </c>
      <c r="W55" s="30" t="s">
        <v>1086</v>
      </c>
      <c r="X55" s="29" t="s">
        <v>982</v>
      </c>
      <c r="Y55" s="29">
        <v>5</v>
      </c>
      <c r="Z55" s="29">
        <v>18</v>
      </c>
      <c r="AA55" s="30" t="s">
        <v>648</v>
      </c>
      <c r="AB55" s="29" t="s">
        <v>451</v>
      </c>
      <c r="AC55" s="29">
        <v>10</v>
      </c>
      <c r="AD55" s="1"/>
      <c r="AE55" s="1"/>
      <c r="AF55" s="1"/>
      <c r="AG55" s="1"/>
      <c r="AH55" s="1"/>
      <c r="AI55" s="1"/>
      <c r="AJ55" s="1"/>
      <c r="AK55" s="21"/>
      <c r="AL55" s="1"/>
      <c r="AM55" s="1"/>
      <c r="AN55" s="21"/>
      <c r="AO55" s="1"/>
      <c r="AP55" s="1"/>
      <c r="AQ55" s="21" t="e">
        <f>IF(LEN([1]!表1[[#This Row],[强化技能3]])&gt;0,IF([1]!表1[[#This Row],[强化技能3类别]]=20,VLOOKUP([1]!表1[[#This Row],[强化技能3]],[2]!Skill[#All],3,FALSE),IF([1]!表1[[#This Row],[强化技能3类别]]=18,VLOOKUP([1]!表1[[#This Row],[强化技能3]],[3]!Passive[#All],3,FALSE),"")),"")</f>
        <v>#REF!</v>
      </c>
      <c r="AR55" s="1"/>
      <c r="AS55" s="1">
        <v>200</v>
      </c>
      <c r="AT55" s="1" t="s">
        <v>738</v>
      </c>
      <c r="AU55" s="1" t="s">
        <v>1220</v>
      </c>
      <c r="AV55" s="1" t="s">
        <v>1221</v>
      </c>
      <c r="AW55" s="1" t="s">
        <v>38</v>
      </c>
      <c r="AX55" s="1" t="s">
        <v>37</v>
      </c>
      <c r="AY55" s="1" t="s">
        <v>36</v>
      </c>
      <c r="AZ55" s="1" t="s">
        <v>35</v>
      </c>
      <c r="BA55" s="1" t="s">
        <v>34</v>
      </c>
      <c r="BB55" s="1" t="s">
        <v>33</v>
      </c>
      <c r="BC55" s="1" t="s">
        <v>32</v>
      </c>
      <c r="BD55" s="1" t="s">
        <v>31</v>
      </c>
      <c r="BE55" s="1" t="s">
        <v>30</v>
      </c>
    </row>
    <row r="56" spans="1:57" ht="27" customHeight="1" x14ac:dyDescent="0.15">
      <c r="A56" s="1" t="s">
        <v>343</v>
      </c>
      <c r="B56" s="1" t="s">
        <v>48</v>
      </c>
      <c r="C56" s="1" t="s">
        <v>273</v>
      </c>
      <c r="D56" s="1" t="s">
        <v>1619</v>
      </c>
      <c r="E56" s="1">
        <v>1</v>
      </c>
      <c r="F56" s="1">
        <v>2</v>
      </c>
      <c r="G56" s="1">
        <v>8</v>
      </c>
      <c r="H56" s="1">
        <v>4</v>
      </c>
      <c r="I56" s="1">
        <v>4</v>
      </c>
      <c r="J56" s="1">
        <v>4</v>
      </c>
      <c r="K56" s="1">
        <v>429</v>
      </c>
      <c r="L56" s="1">
        <v>14</v>
      </c>
      <c r="M56" s="1">
        <v>151</v>
      </c>
      <c r="N56" s="1">
        <v>16</v>
      </c>
      <c r="O56" s="1">
        <v>91</v>
      </c>
      <c r="P56" s="1">
        <v>47</v>
      </c>
      <c r="Q56" s="1">
        <v>3</v>
      </c>
      <c r="R56" s="29">
        <v>18</v>
      </c>
      <c r="S56" s="30" t="s">
        <v>1222</v>
      </c>
      <c r="T56" s="29" t="s">
        <v>1223</v>
      </c>
      <c r="U56" s="29">
        <v>1</v>
      </c>
      <c r="V56" s="29">
        <v>20</v>
      </c>
      <c r="W56" s="30" t="s">
        <v>978</v>
      </c>
      <c r="X56" s="29" t="s">
        <v>979</v>
      </c>
      <c r="Y56" s="29">
        <v>5</v>
      </c>
      <c r="Z56" s="29">
        <v>18</v>
      </c>
      <c r="AA56" s="30" t="s">
        <v>983</v>
      </c>
      <c r="AB56" s="29" t="s">
        <v>984</v>
      </c>
      <c r="AC56" s="29">
        <v>10</v>
      </c>
      <c r="AD56" s="1"/>
      <c r="AE56" s="1"/>
      <c r="AF56" s="1"/>
      <c r="AG56" s="1"/>
      <c r="AH56" s="1"/>
      <c r="AI56" s="1"/>
      <c r="AJ56" s="1"/>
      <c r="AK56" s="21"/>
      <c r="AL56" s="1"/>
      <c r="AM56" s="1"/>
      <c r="AN56" s="21"/>
      <c r="AO56" s="1"/>
      <c r="AP56" s="1"/>
      <c r="AQ56" s="21" t="e">
        <f>IF(LEN([1]!表1[[#This Row],[强化技能3]])&gt;0,IF([1]!表1[[#This Row],[强化技能3类别]]=20,VLOOKUP([1]!表1[[#This Row],[强化技能3]],[2]!Skill[#All],3,FALSE),IF([1]!表1[[#This Row],[强化技能3类别]]=18,VLOOKUP([1]!表1[[#This Row],[强化技能3]],[3]!Passive[#All],3,FALSE),"")),"")</f>
        <v>#REF!</v>
      </c>
      <c r="AR56" s="1"/>
      <c r="AS56" s="1">
        <v>200</v>
      </c>
      <c r="AT56" s="1" t="s">
        <v>739</v>
      </c>
      <c r="AU56" s="1" t="s">
        <v>1224</v>
      </c>
      <c r="AV56" s="1" t="s">
        <v>856</v>
      </c>
      <c r="AW56" s="1" t="s">
        <v>38</v>
      </c>
      <c r="AX56" s="1" t="s">
        <v>37</v>
      </c>
      <c r="AY56" s="1" t="s">
        <v>36</v>
      </c>
      <c r="AZ56" s="1" t="s">
        <v>35</v>
      </c>
      <c r="BA56" s="1" t="s">
        <v>34</v>
      </c>
      <c r="BB56" s="1" t="s">
        <v>33</v>
      </c>
      <c r="BC56" s="1" t="s">
        <v>32</v>
      </c>
      <c r="BD56" s="1" t="s">
        <v>31</v>
      </c>
      <c r="BE56" s="1" t="s">
        <v>30</v>
      </c>
    </row>
    <row r="57" spans="1:57" ht="27" customHeight="1" x14ac:dyDescent="0.15">
      <c r="A57" s="1" t="s">
        <v>568</v>
      </c>
      <c r="B57" s="1" t="s">
        <v>569</v>
      </c>
      <c r="C57" s="1" t="s">
        <v>274</v>
      </c>
      <c r="D57" s="1" t="s">
        <v>1619</v>
      </c>
      <c r="E57" s="1">
        <v>1</v>
      </c>
      <c r="F57" s="1">
        <v>2</v>
      </c>
      <c r="G57" s="1">
        <v>7</v>
      </c>
      <c r="H57" s="1">
        <v>4</v>
      </c>
      <c r="I57" s="1">
        <v>2</v>
      </c>
      <c r="J57" s="1">
        <v>2</v>
      </c>
      <c r="K57" s="1">
        <v>399</v>
      </c>
      <c r="L57" s="1">
        <v>13</v>
      </c>
      <c r="M57" s="1">
        <v>120</v>
      </c>
      <c r="N57" s="1">
        <v>16</v>
      </c>
      <c r="O57" s="1">
        <v>85</v>
      </c>
      <c r="P57" s="1">
        <v>49</v>
      </c>
      <c r="Q57" s="1">
        <v>3</v>
      </c>
      <c r="R57" s="29">
        <v>20</v>
      </c>
      <c r="S57" s="30" t="s">
        <v>1048</v>
      </c>
      <c r="T57" s="29" t="s">
        <v>1049</v>
      </c>
      <c r="U57" s="29">
        <v>1</v>
      </c>
      <c r="V57" s="29">
        <v>18</v>
      </c>
      <c r="W57" s="30" t="s">
        <v>1086</v>
      </c>
      <c r="X57" s="29" t="s">
        <v>982</v>
      </c>
      <c r="Y57" s="29">
        <v>5</v>
      </c>
      <c r="Z57" s="29">
        <v>20</v>
      </c>
      <c r="AA57" s="30" t="s">
        <v>756</v>
      </c>
      <c r="AB57" s="29" t="s">
        <v>412</v>
      </c>
      <c r="AC57" s="29">
        <v>10</v>
      </c>
      <c r="AD57" s="1"/>
      <c r="AE57" s="1"/>
      <c r="AF57" s="1"/>
      <c r="AG57" s="1"/>
      <c r="AH57" s="1"/>
      <c r="AI57" s="1"/>
      <c r="AJ57" s="1"/>
      <c r="AK57" s="21"/>
      <c r="AL57" s="1"/>
      <c r="AM57" s="1"/>
      <c r="AN57" s="21"/>
      <c r="AO57" s="1"/>
      <c r="AP57" s="1"/>
      <c r="AQ57" s="21" t="e">
        <f>IF(LEN([1]!表1[[#This Row],[强化技能3]])&gt;0,IF([1]!表1[[#This Row],[强化技能3类别]]=20,VLOOKUP([1]!表1[[#This Row],[强化技能3]],[2]!Skill[#All],3,FALSE),IF([1]!表1[[#This Row],[强化技能3类别]]=18,VLOOKUP([1]!表1[[#This Row],[强化技能3]],[3]!Passive[#All],3,FALSE),"")),"")</f>
        <v>#REF!</v>
      </c>
      <c r="AR57" s="1"/>
      <c r="AS57" s="1">
        <v>200</v>
      </c>
      <c r="AT57" s="1" t="s">
        <v>522</v>
      </c>
      <c r="AU57" s="1" t="s">
        <v>857</v>
      </c>
      <c r="AV57" s="1" t="s">
        <v>858</v>
      </c>
      <c r="AW57" s="1" t="s">
        <v>38</v>
      </c>
      <c r="AX57" s="1" t="s">
        <v>37</v>
      </c>
      <c r="AY57" s="1" t="s">
        <v>36</v>
      </c>
      <c r="AZ57" s="1" t="s">
        <v>35</v>
      </c>
      <c r="BA57" s="1" t="s">
        <v>34</v>
      </c>
      <c r="BB57" s="1" t="s">
        <v>33</v>
      </c>
      <c r="BC57" s="1" t="s">
        <v>32</v>
      </c>
      <c r="BD57" s="1" t="s">
        <v>31</v>
      </c>
      <c r="BE57" s="1" t="s">
        <v>30</v>
      </c>
    </row>
    <row r="58" spans="1:57" ht="27" customHeight="1" x14ac:dyDescent="0.15">
      <c r="A58" s="1" t="s">
        <v>344</v>
      </c>
      <c r="B58" s="1" t="s">
        <v>47</v>
      </c>
      <c r="C58" s="1" t="s">
        <v>275</v>
      </c>
      <c r="D58" s="1" t="s">
        <v>1619</v>
      </c>
      <c r="E58" s="1">
        <v>1</v>
      </c>
      <c r="F58" s="1">
        <v>2</v>
      </c>
      <c r="G58" s="1">
        <v>8</v>
      </c>
      <c r="H58" s="1">
        <v>4</v>
      </c>
      <c r="I58" s="1">
        <v>2</v>
      </c>
      <c r="J58" s="1">
        <v>2</v>
      </c>
      <c r="K58" s="1">
        <v>442</v>
      </c>
      <c r="L58" s="1">
        <v>13</v>
      </c>
      <c r="M58" s="1">
        <v>145</v>
      </c>
      <c r="N58" s="1">
        <v>15</v>
      </c>
      <c r="O58" s="1">
        <v>87</v>
      </c>
      <c r="P58" s="1">
        <v>45</v>
      </c>
      <c r="Q58" s="1">
        <v>3</v>
      </c>
      <c r="R58" s="29">
        <v>20</v>
      </c>
      <c r="S58" s="30" t="s">
        <v>1037</v>
      </c>
      <c r="T58" s="29" t="s">
        <v>1038</v>
      </c>
      <c r="U58" s="29">
        <v>1</v>
      </c>
      <c r="V58" s="29">
        <v>18</v>
      </c>
      <c r="W58" s="30" t="s">
        <v>1086</v>
      </c>
      <c r="X58" s="29" t="s">
        <v>982</v>
      </c>
      <c r="Y58" s="29">
        <v>5</v>
      </c>
      <c r="Z58" s="29">
        <v>20</v>
      </c>
      <c r="AA58" s="30" t="s">
        <v>771</v>
      </c>
      <c r="AB58" s="29" t="s">
        <v>420</v>
      </c>
      <c r="AC58" s="29">
        <v>10</v>
      </c>
      <c r="AD58" s="1"/>
      <c r="AE58" s="1"/>
      <c r="AF58" s="1"/>
      <c r="AG58" s="1"/>
      <c r="AH58" s="1"/>
      <c r="AI58" s="1"/>
      <c r="AJ58" s="1"/>
      <c r="AK58" s="21"/>
      <c r="AL58" s="1"/>
      <c r="AM58" s="1"/>
      <c r="AN58" s="21"/>
      <c r="AO58" s="1"/>
      <c r="AP58" s="1"/>
      <c r="AQ58" s="21" t="e">
        <f>IF(LEN([1]!表1[[#This Row],[强化技能3]])&gt;0,IF([1]!表1[[#This Row],[强化技能3类别]]=20,VLOOKUP([1]!表1[[#This Row],[强化技能3]],[2]!Skill[#All],3,FALSE),IF([1]!表1[[#This Row],[强化技能3类别]]=18,VLOOKUP([1]!表1[[#This Row],[强化技能3]],[3]!Passive[#All],3,FALSE),"")),"")</f>
        <v>#REF!</v>
      </c>
      <c r="AR58" s="1"/>
      <c r="AS58" s="1">
        <v>200</v>
      </c>
      <c r="AT58" s="1" t="s">
        <v>948</v>
      </c>
      <c r="AU58" s="1" t="s">
        <v>947</v>
      </c>
      <c r="AV58" s="1" t="s">
        <v>945</v>
      </c>
      <c r="AW58" s="1" t="s">
        <v>38</v>
      </c>
      <c r="AX58" s="1" t="s">
        <v>37</v>
      </c>
      <c r="AY58" s="1" t="s">
        <v>36</v>
      </c>
      <c r="AZ58" s="1" t="s">
        <v>35</v>
      </c>
      <c r="BA58" s="1" t="s">
        <v>34</v>
      </c>
      <c r="BB58" s="1" t="s">
        <v>33</v>
      </c>
      <c r="BC58" s="1" t="s">
        <v>32</v>
      </c>
      <c r="BD58" s="1" t="s">
        <v>31</v>
      </c>
      <c r="BE58" s="1" t="s">
        <v>30</v>
      </c>
    </row>
    <row r="59" spans="1:57" ht="27" customHeight="1" x14ac:dyDescent="0.15">
      <c r="A59" s="1" t="s">
        <v>1518</v>
      </c>
      <c r="B59" s="1" t="s">
        <v>575</v>
      </c>
      <c r="C59" s="1" t="s">
        <v>798</v>
      </c>
      <c r="D59" s="1" t="s">
        <v>1619</v>
      </c>
      <c r="E59" s="1">
        <v>1</v>
      </c>
      <c r="F59" s="1">
        <v>2</v>
      </c>
      <c r="G59" s="1">
        <v>6</v>
      </c>
      <c r="H59" s="1">
        <v>4</v>
      </c>
      <c r="I59" s="1">
        <v>2</v>
      </c>
      <c r="J59" s="1">
        <v>2</v>
      </c>
      <c r="K59" s="1">
        <v>442</v>
      </c>
      <c r="L59" s="1">
        <v>14</v>
      </c>
      <c r="M59" s="1">
        <v>159</v>
      </c>
      <c r="N59" s="1">
        <v>16</v>
      </c>
      <c r="O59" s="1">
        <v>90</v>
      </c>
      <c r="P59" s="1">
        <v>47</v>
      </c>
      <c r="Q59" s="1">
        <v>3</v>
      </c>
      <c r="R59" s="29">
        <v>20</v>
      </c>
      <c r="S59" s="30" t="s">
        <v>752</v>
      </c>
      <c r="T59" s="29" t="s">
        <v>396</v>
      </c>
      <c r="U59" s="29">
        <v>5</v>
      </c>
      <c r="V59" s="29">
        <v>20</v>
      </c>
      <c r="W59" s="30" t="s">
        <v>1058</v>
      </c>
      <c r="X59" s="29" t="s">
        <v>1059</v>
      </c>
      <c r="Y59" s="29">
        <v>10</v>
      </c>
      <c r="Z59" s="29" t="s">
        <v>697</v>
      </c>
      <c r="AA59" s="30" t="s">
        <v>697</v>
      </c>
      <c r="AB59" s="29" t="s">
        <v>697</v>
      </c>
      <c r="AC59" s="29"/>
      <c r="AD59" s="1" t="s">
        <v>355</v>
      </c>
      <c r="AE59" s="1">
        <v>1</v>
      </c>
      <c r="AF59" s="1"/>
      <c r="AG59" s="1"/>
      <c r="AH59" s="1"/>
      <c r="AI59" s="1"/>
      <c r="AJ59" s="1"/>
      <c r="AK59" s="21"/>
      <c r="AL59" s="1"/>
      <c r="AM59" s="1"/>
      <c r="AN59" s="21"/>
      <c r="AO59" s="1"/>
      <c r="AP59" s="1"/>
      <c r="AQ59" s="21"/>
      <c r="AR59" s="1"/>
      <c r="AS59" s="1">
        <v>200</v>
      </c>
      <c r="AT59" s="32" t="s">
        <v>1522</v>
      </c>
      <c r="AU59" s="32" t="s">
        <v>1523</v>
      </c>
      <c r="AV59" s="32" t="s">
        <v>1519</v>
      </c>
      <c r="AW59" s="1" t="s">
        <v>38</v>
      </c>
      <c r="AX59" s="1" t="s">
        <v>37</v>
      </c>
      <c r="AY59" s="1" t="s">
        <v>36</v>
      </c>
      <c r="AZ59" s="1" t="s">
        <v>35</v>
      </c>
      <c r="BA59" s="1" t="s">
        <v>34</v>
      </c>
      <c r="BB59" s="1" t="s">
        <v>33</v>
      </c>
      <c r="BC59" s="1" t="s">
        <v>32</v>
      </c>
      <c r="BD59" s="1" t="s">
        <v>31</v>
      </c>
      <c r="BE59" s="1" t="s">
        <v>30</v>
      </c>
    </row>
    <row r="60" spans="1:57" ht="27" customHeight="1" x14ac:dyDescent="0.15">
      <c r="A60" s="1" t="s">
        <v>1225</v>
      </c>
      <c r="B60" s="1" t="s">
        <v>5</v>
      </c>
      <c r="C60" s="1" t="s">
        <v>285</v>
      </c>
      <c r="D60" s="1" t="s">
        <v>1619</v>
      </c>
      <c r="E60" s="1">
        <v>1</v>
      </c>
      <c r="F60" s="1">
        <v>2</v>
      </c>
      <c r="G60" s="1">
        <v>8</v>
      </c>
      <c r="H60" s="1">
        <v>4</v>
      </c>
      <c r="I60" s="1">
        <v>2</v>
      </c>
      <c r="J60" s="1">
        <v>2</v>
      </c>
      <c r="K60" s="1">
        <v>415</v>
      </c>
      <c r="L60" s="1">
        <v>13</v>
      </c>
      <c r="M60" s="1">
        <v>154</v>
      </c>
      <c r="N60" s="1">
        <v>15</v>
      </c>
      <c r="O60" s="1">
        <v>88</v>
      </c>
      <c r="P60" s="1">
        <v>47</v>
      </c>
      <c r="Q60" s="1">
        <v>3</v>
      </c>
      <c r="R60" s="29">
        <v>20</v>
      </c>
      <c r="S60" s="30" t="s">
        <v>950</v>
      </c>
      <c r="T60" s="29" t="s">
        <v>951</v>
      </c>
      <c r="U60" s="29">
        <v>1</v>
      </c>
      <c r="V60" s="29">
        <v>18</v>
      </c>
      <c r="W60" s="30" t="s">
        <v>1086</v>
      </c>
      <c r="X60" s="29" t="s">
        <v>982</v>
      </c>
      <c r="Y60" s="29">
        <v>5</v>
      </c>
      <c r="Z60" s="29">
        <v>20</v>
      </c>
      <c r="AA60" s="30" t="s">
        <v>771</v>
      </c>
      <c r="AB60" s="29" t="s">
        <v>420</v>
      </c>
      <c r="AC60" s="29">
        <v>10</v>
      </c>
      <c r="AD60" s="1" t="s">
        <v>1226</v>
      </c>
      <c r="AE60" s="1">
        <v>1</v>
      </c>
      <c r="AF60" s="1"/>
      <c r="AG60" s="1"/>
      <c r="AH60" s="1"/>
      <c r="AI60" s="1"/>
      <c r="AJ60" s="1"/>
      <c r="AK60" s="21"/>
      <c r="AL60" s="1"/>
      <c r="AM60" s="1"/>
      <c r="AN60" s="21"/>
      <c r="AO60" s="1"/>
      <c r="AP60" s="1"/>
      <c r="AQ60" s="21"/>
      <c r="AR60" s="1"/>
      <c r="AS60" s="1">
        <v>200</v>
      </c>
      <c r="AT60" s="32" t="s">
        <v>1227</v>
      </c>
      <c r="AU60" s="32" t="s">
        <v>1228</v>
      </c>
      <c r="AV60" s="32" t="s">
        <v>1229</v>
      </c>
      <c r="AW60" s="1" t="s">
        <v>38</v>
      </c>
      <c r="AX60" s="1" t="s">
        <v>37</v>
      </c>
      <c r="AY60" s="1" t="s">
        <v>36</v>
      </c>
      <c r="AZ60" s="1" t="s">
        <v>35</v>
      </c>
      <c r="BA60" s="1" t="s">
        <v>34</v>
      </c>
      <c r="BB60" s="1" t="s">
        <v>33</v>
      </c>
      <c r="BC60" s="1" t="s">
        <v>32</v>
      </c>
      <c r="BD60" s="1" t="s">
        <v>31</v>
      </c>
      <c r="BE60" s="1" t="s">
        <v>30</v>
      </c>
    </row>
    <row r="61" spans="1:57" ht="27" customHeight="1" x14ac:dyDescent="0.15">
      <c r="A61" s="1" t="s">
        <v>295</v>
      </c>
      <c r="B61" s="1" t="s">
        <v>96</v>
      </c>
      <c r="C61" s="1" t="s">
        <v>1230</v>
      </c>
      <c r="D61" s="1" t="s">
        <v>1620</v>
      </c>
      <c r="E61" s="1">
        <v>1</v>
      </c>
      <c r="F61" s="1">
        <v>3</v>
      </c>
      <c r="G61" s="1">
        <v>10</v>
      </c>
      <c r="H61" s="1">
        <v>1</v>
      </c>
      <c r="I61" s="1">
        <v>2</v>
      </c>
      <c r="J61" s="1">
        <v>2</v>
      </c>
      <c r="K61" s="1">
        <v>601</v>
      </c>
      <c r="L61" s="1">
        <v>23</v>
      </c>
      <c r="M61" s="1">
        <v>167</v>
      </c>
      <c r="N61" s="1">
        <v>23</v>
      </c>
      <c r="O61" s="1">
        <v>114</v>
      </c>
      <c r="P61" s="1">
        <v>52</v>
      </c>
      <c r="Q61" s="1">
        <v>1</v>
      </c>
      <c r="R61" s="29">
        <v>18</v>
      </c>
      <c r="S61" s="30" t="s">
        <v>755</v>
      </c>
      <c r="T61" s="29" t="s">
        <v>431</v>
      </c>
      <c r="U61" s="29">
        <v>1</v>
      </c>
      <c r="V61" s="29">
        <v>20</v>
      </c>
      <c r="W61" s="30" t="s">
        <v>1007</v>
      </c>
      <c r="X61" s="29" t="s">
        <v>1008</v>
      </c>
      <c r="Y61" s="29">
        <v>5</v>
      </c>
      <c r="Z61" s="29">
        <v>18</v>
      </c>
      <c r="AA61" s="30" t="s">
        <v>648</v>
      </c>
      <c r="AB61" s="29" t="s">
        <v>451</v>
      </c>
      <c r="AC61" s="29">
        <v>10</v>
      </c>
      <c r="AD61" s="1" t="s">
        <v>1231</v>
      </c>
      <c r="AE61" s="1">
        <v>1</v>
      </c>
      <c r="AF61" s="1" t="s">
        <v>1232</v>
      </c>
      <c r="AG61" s="1">
        <v>1</v>
      </c>
      <c r="AH61" s="1"/>
      <c r="AI61" s="1"/>
      <c r="AJ61" s="1">
        <v>18</v>
      </c>
      <c r="AK61" s="21" t="e">
        <f>IF(LEN([1]!表1[[#This Row],[强化技能1]])&gt;0,IF([1]!表1[[#This Row],[强化技能1类别]]=20,VLOOKUP([1]!表1[[#This Row],[强化技能1]],[2]!Skill[#All],3,FALSE),IF([1]!表1[[#This Row],[强化技能1类别]]=18,VLOOKUP([1]!表1[[#This Row],[强化技能1]],[3]!Passive[#All],3,FALSE),"")),"")</f>
        <v>#REF!</v>
      </c>
      <c r="AL61" s="1" t="s">
        <v>443</v>
      </c>
      <c r="AM61" s="1">
        <v>20</v>
      </c>
      <c r="AN61" s="21" t="e">
        <f>IF(LEN([1]!表1[[#This Row],[强化技能2]])&gt;0,IF([1]!表1[[#This Row],[强化技能2类别]]=20,VLOOKUP([1]!表1[[#This Row],[强化技能2]],[2]!Skill[#All],3,FALSE),IF([1]!表1[[#This Row],[强化技能2类别]]=18,VLOOKUP([1]!表1[[#This Row],[强化技能2]],[3]!Passive[#All],3,FALSE),"")),"")</f>
        <v>#REF!</v>
      </c>
      <c r="AO61" s="1" t="s">
        <v>400</v>
      </c>
      <c r="AP61" s="1">
        <v>18</v>
      </c>
      <c r="AQ61" s="21" t="e">
        <f>IF(LEN([1]!表1[[#This Row],[强化技能3]])&gt;0,IF([1]!表1[[#This Row],[强化技能3类别]]=20,VLOOKUP([1]!表1[[#This Row],[强化技能3]],[2]!Skill[#All],3,FALSE),IF([1]!表1[[#This Row],[强化技能3类别]]=18,VLOOKUP([1]!表1[[#This Row],[强化技能3]],[3]!Passive[#All],3,FALSE),"")),"")</f>
        <v>#REF!</v>
      </c>
      <c r="AR61" s="1" t="s">
        <v>435</v>
      </c>
      <c r="AS61" s="1">
        <v>300</v>
      </c>
      <c r="AT61" s="1" t="s">
        <v>1233</v>
      </c>
      <c r="AU61" s="1" t="s">
        <v>1234</v>
      </c>
      <c r="AV61" s="1" t="s">
        <v>1235</v>
      </c>
      <c r="AW61" s="1" t="s">
        <v>38</v>
      </c>
      <c r="AX61" s="1" t="s">
        <v>37</v>
      </c>
      <c r="AY61" s="1" t="s">
        <v>36</v>
      </c>
      <c r="AZ61" s="1" t="s">
        <v>35</v>
      </c>
      <c r="BA61" s="1" t="s">
        <v>34</v>
      </c>
      <c r="BB61" s="1" t="s">
        <v>33</v>
      </c>
      <c r="BC61" s="1" t="s">
        <v>32</v>
      </c>
      <c r="BD61" s="1" t="s">
        <v>31</v>
      </c>
      <c r="BE61" s="1" t="s">
        <v>30</v>
      </c>
    </row>
    <row r="62" spans="1:57" ht="27" customHeight="1" x14ac:dyDescent="0.15">
      <c r="A62" s="1" t="s">
        <v>296</v>
      </c>
      <c r="B62" s="1" t="s">
        <v>95</v>
      </c>
      <c r="C62" s="1" t="s">
        <v>1236</v>
      </c>
      <c r="D62" s="1" t="s">
        <v>1621</v>
      </c>
      <c r="E62" s="1">
        <v>1</v>
      </c>
      <c r="F62" s="1">
        <v>3</v>
      </c>
      <c r="G62" s="1">
        <v>9</v>
      </c>
      <c r="H62" s="1">
        <v>1</v>
      </c>
      <c r="I62" s="1">
        <v>4</v>
      </c>
      <c r="J62" s="1">
        <v>4</v>
      </c>
      <c r="K62" s="1">
        <v>548</v>
      </c>
      <c r="L62" s="1">
        <v>22</v>
      </c>
      <c r="M62" s="1">
        <v>209</v>
      </c>
      <c r="N62" s="1">
        <v>25</v>
      </c>
      <c r="O62" s="1">
        <v>110</v>
      </c>
      <c r="P62" s="1">
        <v>56</v>
      </c>
      <c r="Q62" s="1">
        <v>1</v>
      </c>
      <c r="R62" s="29">
        <v>20</v>
      </c>
      <c r="S62" s="30" t="s">
        <v>978</v>
      </c>
      <c r="T62" s="29" t="s">
        <v>979</v>
      </c>
      <c r="U62" s="29">
        <v>1</v>
      </c>
      <c r="V62" s="29">
        <v>20</v>
      </c>
      <c r="W62" s="30" t="s">
        <v>753</v>
      </c>
      <c r="X62" s="29" t="s">
        <v>701</v>
      </c>
      <c r="Y62" s="29">
        <v>5</v>
      </c>
      <c r="Z62" s="29">
        <v>20</v>
      </c>
      <c r="AA62" s="30" t="s">
        <v>952</v>
      </c>
      <c r="AB62" s="29" t="s">
        <v>953</v>
      </c>
      <c r="AC62" s="29">
        <v>10</v>
      </c>
      <c r="AD62" s="1" t="s">
        <v>1237</v>
      </c>
      <c r="AE62" s="1">
        <v>1</v>
      </c>
      <c r="AF62" s="1" t="s">
        <v>1238</v>
      </c>
      <c r="AG62" s="1">
        <v>2</v>
      </c>
      <c r="AH62" s="1"/>
      <c r="AI62" s="1"/>
      <c r="AJ62" s="1">
        <v>18</v>
      </c>
      <c r="AK62" s="21" t="e">
        <f>IF(LEN([1]!表1[[#This Row],[强化技能1]])&gt;0,IF([1]!表1[[#This Row],[强化技能1类别]]=20,VLOOKUP([1]!表1[[#This Row],[强化技能1]],[2]!Skill[#All],3,FALSE),IF([1]!表1[[#This Row],[强化技能1类别]]=18,VLOOKUP([1]!表1[[#This Row],[强化技能1]],[3]!Passive[#All],3,FALSE),"")),"")</f>
        <v>#REF!</v>
      </c>
      <c r="AL62" s="1" t="s">
        <v>444</v>
      </c>
      <c r="AM62" s="1">
        <v>20</v>
      </c>
      <c r="AN62" s="21" t="e">
        <f>IF(LEN([1]!表1[[#This Row],[强化技能2]])&gt;0,IF([1]!表1[[#This Row],[强化技能2类别]]=20,VLOOKUP([1]!表1[[#This Row],[强化技能2]],[2]!Skill[#All],3,FALSE),IF([1]!表1[[#This Row],[强化技能2类别]]=18,VLOOKUP([1]!表1[[#This Row],[强化技能2]],[3]!Passive[#All],3,FALSE),"")),"")</f>
        <v>#REF!</v>
      </c>
      <c r="AO62" s="1" t="s">
        <v>401</v>
      </c>
      <c r="AP62" s="1">
        <v>18</v>
      </c>
      <c r="AQ62" s="21" t="e">
        <f>IF(LEN([1]!表1[[#This Row],[强化技能3]])&gt;0,IF([1]!表1[[#This Row],[强化技能3类别]]=20,VLOOKUP([1]!表1[[#This Row],[强化技能3]],[2]!Skill[#All],3,FALSE),IF([1]!表1[[#This Row],[强化技能3类别]]=18,VLOOKUP([1]!表1[[#This Row],[强化技能3]],[3]!Passive[#All],3,FALSE),"")),"")</f>
        <v>#REF!</v>
      </c>
      <c r="AR62" s="1" t="s">
        <v>436</v>
      </c>
      <c r="AS62" s="1">
        <v>300</v>
      </c>
      <c r="AT62" s="1" t="s">
        <v>1239</v>
      </c>
      <c r="AU62" s="1" t="s">
        <v>1240</v>
      </c>
      <c r="AV62" s="1" t="s">
        <v>1241</v>
      </c>
      <c r="AW62" s="1" t="s">
        <v>38</v>
      </c>
      <c r="AX62" s="1" t="s">
        <v>37</v>
      </c>
      <c r="AY62" s="1" t="s">
        <v>36</v>
      </c>
      <c r="AZ62" s="1" t="s">
        <v>35</v>
      </c>
      <c r="BA62" s="1" t="s">
        <v>34</v>
      </c>
      <c r="BB62" s="1" t="s">
        <v>33</v>
      </c>
      <c r="BC62" s="1" t="s">
        <v>32</v>
      </c>
      <c r="BD62" s="1" t="s">
        <v>31</v>
      </c>
      <c r="BE62" s="1" t="s">
        <v>30</v>
      </c>
    </row>
    <row r="63" spans="1:57" ht="27" customHeight="1" x14ac:dyDescent="0.15">
      <c r="A63" s="1" t="s">
        <v>297</v>
      </c>
      <c r="B63" s="1" t="s">
        <v>94</v>
      </c>
      <c r="C63" s="1" t="s">
        <v>257</v>
      </c>
      <c r="D63" s="1" t="s">
        <v>1621</v>
      </c>
      <c r="E63" s="1">
        <v>1</v>
      </c>
      <c r="F63" s="1">
        <v>3</v>
      </c>
      <c r="G63" s="1">
        <v>9</v>
      </c>
      <c r="H63" s="1">
        <v>1</v>
      </c>
      <c r="I63" s="1">
        <v>4</v>
      </c>
      <c r="J63" s="1">
        <v>4</v>
      </c>
      <c r="K63" s="1">
        <v>562</v>
      </c>
      <c r="L63" s="1">
        <v>22</v>
      </c>
      <c r="M63" s="1">
        <v>159</v>
      </c>
      <c r="N63" s="1">
        <v>24</v>
      </c>
      <c r="O63" s="1">
        <v>109</v>
      </c>
      <c r="P63" s="1">
        <v>54</v>
      </c>
      <c r="Q63" s="1">
        <v>1</v>
      </c>
      <c r="R63" s="29">
        <v>20</v>
      </c>
      <c r="S63" s="30" t="s">
        <v>778</v>
      </c>
      <c r="T63" s="29" t="s">
        <v>399</v>
      </c>
      <c r="U63" s="29">
        <v>1</v>
      </c>
      <c r="V63" s="29">
        <v>20</v>
      </c>
      <c r="W63" s="30" t="s">
        <v>763</v>
      </c>
      <c r="X63" s="29" t="s">
        <v>410</v>
      </c>
      <c r="Y63" s="29">
        <v>5</v>
      </c>
      <c r="Z63" s="29">
        <v>20</v>
      </c>
      <c r="AA63" s="30" t="s">
        <v>791</v>
      </c>
      <c r="AB63" s="29" t="s">
        <v>398</v>
      </c>
      <c r="AC63" s="29">
        <v>10</v>
      </c>
      <c r="AD63" s="1" t="s">
        <v>1242</v>
      </c>
      <c r="AE63" s="1">
        <v>1</v>
      </c>
      <c r="AF63" s="1" t="s">
        <v>1243</v>
      </c>
      <c r="AG63" s="1">
        <v>5</v>
      </c>
      <c r="AH63" s="1"/>
      <c r="AI63" s="1"/>
      <c r="AJ63" s="1">
        <v>18</v>
      </c>
      <c r="AK63" s="21" t="e">
        <f>IF(LEN([1]!表1[[#This Row],[强化技能1]])&gt;0,IF([1]!表1[[#This Row],[强化技能1类别]]=20,VLOOKUP([1]!表1[[#This Row],[强化技能1]],[2]!Skill[#All],3,FALSE),IF([1]!表1[[#This Row],[强化技能1类别]]=18,VLOOKUP([1]!表1[[#This Row],[强化技能1]],[3]!Passive[#All],3,FALSE),"")),"")</f>
        <v>#REF!</v>
      </c>
      <c r="AL63" s="1" t="s">
        <v>445</v>
      </c>
      <c r="AM63" s="1">
        <v>20</v>
      </c>
      <c r="AN63" s="21" t="e">
        <f>IF(LEN([1]!表1[[#This Row],[强化技能2]])&gt;0,IF([1]!表1[[#This Row],[强化技能2类别]]=20,VLOOKUP([1]!表1[[#This Row],[强化技能2]],[2]!Skill[#All],3,FALSE),IF([1]!表1[[#This Row],[强化技能2类别]]=18,VLOOKUP([1]!表1[[#This Row],[强化技能2]],[3]!Passive[#All],3,FALSE),"")),"")</f>
        <v>#REF!</v>
      </c>
      <c r="AO63" s="1" t="s">
        <v>402</v>
      </c>
      <c r="AP63" s="1">
        <v>18</v>
      </c>
      <c r="AQ63" s="21" t="e">
        <f>IF(LEN([1]!表1[[#This Row],[强化技能3]])&gt;0,IF([1]!表1[[#This Row],[强化技能3类别]]=20,VLOOKUP([1]!表1[[#This Row],[强化技能3]],[2]!Skill[#All],3,FALSE),IF([1]!表1[[#This Row],[强化技能3类别]]=18,VLOOKUP([1]!表1[[#This Row],[强化技能3]],[3]!Passive[#All],3,FALSE),"")),"")</f>
        <v>#REF!</v>
      </c>
      <c r="AR63" s="1" t="s">
        <v>437</v>
      </c>
      <c r="AS63" s="1">
        <v>300</v>
      </c>
      <c r="AT63" s="1" t="s">
        <v>1244</v>
      </c>
      <c r="AU63" s="1" t="s">
        <v>1245</v>
      </c>
      <c r="AV63" s="1" t="s">
        <v>1246</v>
      </c>
      <c r="AW63" s="1" t="s">
        <v>38</v>
      </c>
      <c r="AX63" s="1" t="s">
        <v>37</v>
      </c>
      <c r="AY63" s="1" t="s">
        <v>36</v>
      </c>
      <c r="AZ63" s="1" t="s">
        <v>35</v>
      </c>
      <c r="BA63" s="1" t="s">
        <v>34</v>
      </c>
      <c r="BB63" s="1" t="s">
        <v>33</v>
      </c>
      <c r="BC63" s="1" t="s">
        <v>32</v>
      </c>
      <c r="BD63" s="1" t="s">
        <v>31</v>
      </c>
      <c r="BE63" s="1" t="s">
        <v>30</v>
      </c>
    </row>
    <row r="64" spans="1:57" ht="27" customHeight="1" x14ac:dyDescent="0.15">
      <c r="A64" s="1" t="s">
        <v>298</v>
      </c>
      <c r="B64" s="1" t="s">
        <v>1247</v>
      </c>
      <c r="C64" s="1" t="s">
        <v>1248</v>
      </c>
      <c r="D64" s="1" t="s">
        <v>1622</v>
      </c>
      <c r="E64" s="1">
        <v>1</v>
      </c>
      <c r="F64" s="1">
        <v>3</v>
      </c>
      <c r="G64" s="1">
        <v>9</v>
      </c>
      <c r="H64" s="1">
        <v>1</v>
      </c>
      <c r="I64" s="1">
        <v>4</v>
      </c>
      <c r="J64" s="1">
        <v>4</v>
      </c>
      <c r="K64" s="1">
        <v>566</v>
      </c>
      <c r="L64" s="1">
        <v>22</v>
      </c>
      <c r="M64" s="1">
        <v>165</v>
      </c>
      <c r="N64" s="1">
        <v>25</v>
      </c>
      <c r="O64" s="1">
        <v>108</v>
      </c>
      <c r="P64" s="1">
        <v>56</v>
      </c>
      <c r="Q64" s="1">
        <v>1</v>
      </c>
      <c r="R64" s="29">
        <v>20</v>
      </c>
      <c r="S64" s="30" t="s">
        <v>748</v>
      </c>
      <c r="T64" s="29" t="s">
        <v>426</v>
      </c>
      <c r="U64" s="29">
        <v>1</v>
      </c>
      <c r="V64" s="29">
        <v>20</v>
      </c>
      <c r="W64" s="30" t="s">
        <v>1009</v>
      </c>
      <c r="X64" s="29" t="s">
        <v>1010</v>
      </c>
      <c r="Y64" s="29">
        <v>5</v>
      </c>
      <c r="Z64" s="29">
        <v>20</v>
      </c>
      <c r="AA64" s="30" t="s">
        <v>762</v>
      </c>
      <c r="AB64" s="29" t="s">
        <v>400</v>
      </c>
      <c r="AC64" s="29">
        <v>10</v>
      </c>
      <c r="AD64" s="1" t="s">
        <v>298</v>
      </c>
      <c r="AE64" s="1">
        <v>1</v>
      </c>
      <c r="AF64" s="1" t="s">
        <v>1249</v>
      </c>
      <c r="AG64" s="1">
        <v>1</v>
      </c>
      <c r="AH64" s="1"/>
      <c r="AI64" s="1"/>
      <c r="AJ64" s="1">
        <v>18</v>
      </c>
      <c r="AK64" s="21" t="e">
        <f>IF(LEN([1]!表1[[#This Row],[强化技能1]])&gt;0,IF([1]!表1[[#This Row],[强化技能1类别]]=20,VLOOKUP([1]!表1[[#This Row],[强化技能1]],[2]!Skill[#All],3,FALSE),IF([1]!表1[[#This Row],[强化技能1类别]]=18,VLOOKUP([1]!表1[[#This Row],[强化技能1]],[3]!Passive[#All],3,FALSE),"")),"")</f>
        <v>#REF!</v>
      </c>
      <c r="AL64" s="1" t="s">
        <v>446</v>
      </c>
      <c r="AM64" s="1">
        <v>20</v>
      </c>
      <c r="AN64" s="21" t="e">
        <f>IF(LEN([1]!表1[[#This Row],[强化技能2]])&gt;0,IF([1]!表1[[#This Row],[强化技能2类别]]=20,VLOOKUP([1]!表1[[#This Row],[强化技能2]],[2]!Skill[#All],3,FALSE),IF([1]!表1[[#This Row],[强化技能2类别]]=18,VLOOKUP([1]!表1[[#This Row],[强化技能2]],[3]!Passive[#All],3,FALSE),"")),"")</f>
        <v>#REF!</v>
      </c>
      <c r="AO64" s="1" t="s">
        <v>403</v>
      </c>
      <c r="AP64" s="1">
        <v>18</v>
      </c>
      <c r="AQ64" s="21" t="e">
        <f>IF(LEN([1]!表1[[#This Row],[强化技能3]])&gt;0,IF([1]!表1[[#This Row],[强化技能3类别]]=20,VLOOKUP([1]!表1[[#This Row],[强化技能3]],[2]!Skill[#All],3,FALSE),IF([1]!表1[[#This Row],[强化技能3类别]]=18,VLOOKUP([1]!表1[[#This Row],[强化技能3]],[3]!Passive[#All],3,FALSE),"")),"")</f>
        <v>#REF!</v>
      </c>
      <c r="AR64" s="1" t="s">
        <v>438</v>
      </c>
      <c r="AS64" s="1">
        <v>300</v>
      </c>
      <c r="AT64" s="1" t="s">
        <v>509</v>
      </c>
      <c r="AU64" s="1" t="s">
        <v>815</v>
      </c>
      <c r="AV64" s="1" t="s">
        <v>816</v>
      </c>
      <c r="AW64" s="1" t="s">
        <v>38</v>
      </c>
      <c r="AX64" s="1" t="s">
        <v>37</v>
      </c>
      <c r="AY64" s="1" t="s">
        <v>36</v>
      </c>
      <c r="AZ64" s="1" t="s">
        <v>35</v>
      </c>
      <c r="BA64" s="1" t="s">
        <v>34</v>
      </c>
      <c r="BB64" s="1" t="s">
        <v>33</v>
      </c>
      <c r="BC64" s="1" t="s">
        <v>32</v>
      </c>
      <c r="BD64" s="1" t="s">
        <v>31</v>
      </c>
      <c r="BE64" s="1" t="s">
        <v>30</v>
      </c>
    </row>
    <row r="65" spans="1:57" ht="27" customHeight="1" x14ac:dyDescent="0.15">
      <c r="A65" s="1" t="s">
        <v>299</v>
      </c>
      <c r="B65" s="1" t="s">
        <v>93</v>
      </c>
      <c r="C65" s="1" t="s">
        <v>1250</v>
      </c>
      <c r="D65" s="1" t="s">
        <v>1623</v>
      </c>
      <c r="E65" s="1">
        <v>1</v>
      </c>
      <c r="F65" s="1">
        <v>3</v>
      </c>
      <c r="G65" s="1">
        <v>11</v>
      </c>
      <c r="H65" s="1">
        <v>1</v>
      </c>
      <c r="I65" s="1">
        <v>2</v>
      </c>
      <c r="J65" s="1">
        <v>2</v>
      </c>
      <c r="K65" s="1">
        <v>630</v>
      </c>
      <c r="L65" s="1">
        <v>24</v>
      </c>
      <c r="M65" s="1">
        <v>130</v>
      </c>
      <c r="N65" s="1">
        <v>20</v>
      </c>
      <c r="O65" s="1">
        <v>117</v>
      </c>
      <c r="P65" s="1">
        <v>56</v>
      </c>
      <c r="Q65" s="1">
        <v>1</v>
      </c>
      <c r="R65" s="29">
        <v>20</v>
      </c>
      <c r="S65" s="30" t="s">
        <v>950</v>
      </c>
      <c r="T65" s="29" t="s">
        <v>951</v>
      </c>
      <c r="U65" s="29">
        <v>1</v>
      </c>
      <c r="V65" s="29">
        <v>18</v>
      </c>
      <c r="W65" s="30" t="s">
        <v>1079</v>
      </c>
      <c r="X65" s="29" t="s">
        <v>475</v>
      </c>
      <c r="Y65" s="29">
        <v>5</v>
      </c>
      <c r="Z65" s="29">
        <v>18</v>
      </c>
      <c r="AA65" s="30" t="s">
        <v>960</v>
      </c>
      <c r="AB65" s="29" t="s">
        <v>961</v>
      </c>
      <c r="AC65" s="29">
        <v>10</v>
      </c>
      <c r="AD65" s="1" t="s">
        <v>299</v>
      </c>
      <c r="AE65" s="1">
        <v>1</v>
      </c>
      <c r="AF65" s="1" t="s">
        <v>1243</v>
      </c>
      <c r="AG65" s="1">
        <v>1</v>
      </c>
      <c r="AH65" s="1"/>
      <c r="AI65" s="1"/>
      <c r="AJ65" s="1">
        <v>18</v>
      </c>
      <c r="AK65" s="21" t="e">
        <f>IF(LEN([1]!表1[[#This Row],[强化技能1]])&gt;0,IF([1]!表1[[#This Row],[强化技能1类别]]=20,VLOOKUP([1]!表1[[#This Row],[强化技能1]],[2]!Skill[#All],3,FALSE),IF([1]!表1[[#This Row],[强化技能1类别]]=18,VLOOKUP([1]!表1[[#This Row],[强化技能1]],[3]!Passive[#All],3,FALSE),"")),"")</f>
        <v>#REF!</v>
      </c>
      <c r="AL65" s="1" t="s">
        <v>447</v>
      </c>
      <c r="AM65" s="1">
        <v>20</v>
      </c>
      <c r="AN65" s="21" t="e">
        <f>IF(LEN([1]!表1[[#This Row],[强化技能2]])&gt;0,IF([1]!表1[[#This Row],[强化技能2类别]]=20,VLOOKUP([1]!表1[[#This Row],[强化技能2]],[2]!Skill[#All],3,FALSE),IF([1]!表1[[#This Row],[强化技能2类别]]=18,VLOOKUP([1]!表1[[#This Row],[强化技能2]],[3]!Passive[#All],3,FALSE),"")),"")</f>
        <v>#REF!</v>
      </c>
      <c r="AO65" s="1" t="s">
        <v>404</v>
      </c>
      <c r="AP65" s="1">
        <v>18</v>
      </c>
      <c r="AQ65" s="21" t="e">
        <f>IF(LEN([1]!表1[[#This Row],[强化技能3]])&gt;0,IF([1]!表1[[#This Row],[强化技能3类别]]=20,VLOOKUP([1]!表1[[#This Row],[强化技能3]],[2]!Skill[#All],3,FALSE),IF([1]!表1[[#This Row],[强化技能3类别]]=18,VLOOKUP([1]!表1[[#This Row],[强化技能3]],[3]!Passive[#All],3,FALSE),"")),"")</f>
        <v>#REF!</v>
      </c>
      <c r="AR65" s="1" t="s">
        <v>439</v>
      </c>
      <c r="AS65" s="1">
        <v>300</v>
      </c>
      <c r="AT65" s="1" t="s">
        <v>1251</v>
      </c>
      <c r="AU65" s="1" t="s">
        <v>1252</v>
      </c>
      <c r="AV65" s="1" t="s">
        <v>1253</v>
      </c>
      <c r="AW65" s="1" t="s">
        <v>38</v>
      </c>
      <c r="AX65" s="1" t="s">
        <v>37</v>
      </c>
      <c r="AY65" s="1" t="s">
        <v>36</v>
      </c>
      <c r="AZ65" s="1" t="s">
        <v>35</v>
      </c>
      <c r="BA65" s="1" t="s">
        <v>34</v>
      </c>
      <c r="BB65" s="1" t="s">
        <v>33</v>
      </c>
      <c r="BC65" s="1" t="s">
        <v>32</v>
      </c>
      <c r="BD65" s="1" t="s">
        <v>31</v>
      </c>
      <c r="BE65" s="1" t="s">
        <v>30</v>
      </c>
    </row>
    <row r="66" spans="1:57" ht="27" customHeight="1" x14ac:dyDescent="0.15">
      <c r="A66" s="1" t="s">
        <v>476</v>
      </c>
      <c r="B66" s="1" t="s">
        <v>546</v>
      </c>
      <c r="C66" s="1" t="s">
        <v>1254</v>
      </c>
      <c r="D66" s="1" t="s">
        <v>1526</v>
      </c>
      <c r="E66" s="1">
        <v>1</v>
      </c>
      <c r="F66" s="1">
        <v>3</v>
      </c>
      <c r="G66" s="1">
        <v>10</v>
      </c>
      <c r="H66" s="1">
        <v>1</v>
      </c>
      <c r="I66" s="1">
        <v>4</v>
      </c>
      <c r="J66" s="1">
        <v>4</v>
      </c>
      <c r="K66" s="1">
        <v>568</v>
      </c>
      <c r="L66" s="1">
        <v>23</v>
      </c>
      <c r="M66" s="1">
        <v>156</v>
      </c>
      <c r="N66" s="1">
        <v>25</v>
      </c>
      <c r="O66" s="1">
        <v>110</v>
      </c>
      <c r="P66" s="1">
        <v>56</v>
      </c>
      <c r="Q66" s="1">
        <v>1</v>
      </c>
      <c r="R66" s="29">
        <v>20</v>
      </c>
      <c r="S66" s="30" t="s">
        <v>766</v>
      </c>
      <c r="T66" s="29" t="s">
        <v>414</v>
      </c>
      <c r="U66" s="29">
        <v>1</v>
      </c>
      <c r="V66" s="29">
        <v>20</v>
      </c>
      <c r="W66" s="30" t="s">
        <v>771</v>
      </c>
      <c r="X66" s="29" t="s">
        <v>420</v>
      </c>
      <c r="Y66" s="29">
        <v>5</v>
      </c>
      <c r="Z66" s="29">
        <v>18</v>
      </c>
      <c r="AA66" s="30" t="s">
        <v>760</v>
      </c>
      <c r="AB66" s="29" t="s">
        <v>703</v>
      </c>
      <c r="AC66" s="29">
        <v>10</v>
      </c>
      <c r="AD66" s="1" t="s">
        <v>476</v>
      </c>
      <c r="AE66" s="1">
        <v>1</v>
      </c>
      <c r="AF66" s="1" t="s">
        <v>1243</v>
      </c>
      <c r="AG66" s="1">
        <v>1</v>
      </c>
      <c r="AH66" s="1"/>
      <c r="AI66" s="1"/>
      <c r="AJ66" s="1">
        <v>18</v>
      </c>
      <c r="AK66" s="21" t="e">
        <f>IF(LEN([1]!表1[[#This Row],[强化技能1]])&gt;0,IF([1]!表1[[#This Row],[强化技能1类别]]=20,VLOOKUP([1]!表1[[#This Row],[强化技能1]],[2]!Skill[#All],3,FALSE),IF([1]!表1[[#This Row],[强化技能1类别]]=18,VLOOKUP([1]!表1[[#This Row],[强化技能1]],[3]!Passive[#All],3,FALSE),"")),"")</f>
        <v>#REF!</v>
      </c>
      <c r="AL66" s="1" t="s">
        <v>448</v>
      </c>
      <c r="AM66" s="1">
        <v>20</v>
      </c>
      <c r="AN66" s="21" t="e">
        <f>IF(LEN([1]!表1[[#This Row],[强化技能2]])&gt;0,IF([1]!表1[[#This Row],[强化技能2类别]]=20,VLOOKUP([1]!表1[[#This Row],[强化技能2]],[2]!Skill[#All],3,FALSE),IF([1]!表1[[#This Row],[强化技能2类别]]=18,VLOOKUP([1]!表1[[#This Row],[强化技能2]],[3]!Passive[#All],3,FALSE),"")),"")</f>
        <v>#REF!</v>
      </c>
      <c r="AO66" s="1" t="s">
        <v>405</v>
      </c>
      <c r="AP66" s="1">
        <v>18</v>
      </c>
      <c r="AQ66" s="21" t="e">
        <f>IF(LEN([1]!表1[[#This Row],[强化技能3]])&gt;0,IF([1]!表1[[#This Row],[强化技能3类别]]=20,VLOOKUP([1]!表1[[#This Row],[强化技能3]],[2]!Skill[#All],3,FALSE),IF([1]!表1[[#This Row],[强化技能3类别]]=18,VLOOKUP([1]!表1[[#This Row],[强化技能3]],[3]!Passive[#All],3,FALSE),"")),"")</f>
        <v>#REF!</v>
      </c>
      <c r="AR66" s="1" t="s">
        <v>440</v>
      </c>
      <c r="AS66" s="1">
        <v>300</v>
      </c>
      <c r="AT66" s="1" t="s">
        <v>1255</v>
      </c>
      <c r="AU66" s="1" t="s">
        <v>1256</v>
      </c>
      <c r="AV66" s="1" t="s">
        <v>940</v>
      </c>
      <c r="AW66" s="1" t="s">
        <v>38</v>
      </c>
      <c r="AX66" s="1" t="s">
        <v>37</v>
      </c>
      <c r="AY66" s="1" t="s">
        <v>36</v>
      </c>
      <c r="AZ66" s="1" t="s">
        <v>35</v>
      </c>
      <c r="BA66" s="1" t="s">
        <v>34</v>
      </c>
      <c r="BB66" s="1" t="s">
        <v>33</v>
      </c>
      <c r="BC66" s="1" t="s">
        <v>32</v>
      </c>
      <c r="BD66" s="1" t="s">
        <v>31</v>
      </c>
      <c r="BE66" s="1" t="s">
        <v>30</v>
      </c>
    </row>
    <row r="67" spans="1:57" ht="27" customHeight="1" x14ac:dyDescent="0.15">
      <c r="A67" s="1" t="s">
        <v>478</v>
      </c>
      <c r="B67" s="1" t="s">
        <v>29</v>
      </c>
      <c r="C67" s="1" t="s">
        <v>1257</v>
      </c>
      <c r="D67" s="1" t="s">
        <v>1620</v>
      </c>
      <c r="E67" s="1">
        <v>1</v>
      </c>
      <c r="F67" s="1">
        <v>3</v>
      </c>
      <c r="G67" s="1">
        <v>11</v>
      </c>
      <c r="H67" s="1">
        <v>1</v>
      </c>
      <c r="I67" s="1">
        <v>4</v>
      </c>
      <c r="J67" s="1">
        <v>4</v>
      </c>
      <c r="K67" s="1">
        <v>573</v>
      </c>
      <c r="L67" s="1">
        <v>23</v>
      </c>
      <c r="M67" s="1">
        <v>170</v>
      </c>
      <c r="N67" s="1">
        <v>25</v>
      </c>
      <c r="O67" s="1">
        <v>113</v>
      </c>
      <c r="P67" s="1">
        <v>56</v>
      </c>
      <c r="Q67" s="1">
        <v>1</v>
      </c>
      <c r="R67" s="29">
        <v>20</v>
      </c>
      <c r="S67" s="30" t="s">
        <v>782</v>
      </c>
      <c r="T67" s="29" t="s">
        <v>415</v>
      </c>
      <c r="U67" s="29">
        <v>1</v>
      </c>
      <c r="V67" s="29">
        <v>18</v>
      </c>
      <c r="W67" s="30" t="s">
        <v>1079</v>
      </c>
      <c r="X67" s="29" t="s">
        <v>475</v>
      </c>
      <c r="Y67" s="29">
        <v>5</v>
      </c>
      <c r="Z67" s="29">
        <v>18</v>
      </c>
      <c r="AA67" s="30" t="s">
        <v>760</v>
      </c>
      <c r="AB67" s="29" t="s">
        <v>703</v>
      </c>
      <c r="AC67" s="29">
        <v>10</v>
      </c>
      <c r="AD67" s="1" t="s">
        <v>477</v>
      </c>
      <c r="AE67" s="1">
        <v>1</v>
      </c>
      <c r="AF67" s="1"/>
      <c r="AG67" s="1"/>
      <c r="AH67" s="1"/>
      <c r="AI67" s="1"/>
      <c r="AJ67" s="1">
        <v>18</v>
      </c>
      <c r="AK67" s="21" t="e">
        <f>IF(LEN([1]!表1[[#This Row],[强化技能1]])&gt;0,IF([1]!表1[[#This Row],[强化技能1类别]]=20,VLOOKUP([1]!表1[[#This Row],[强化技能1]],[2]!Skill[#All],3,FALSE),IF([1]!表1[[#This Row],[强化技能1类别]]=18,VLOOKUP([1]!表1[[#This Row],[强化技能1]],[3]!Passive[#All],3,FALSE),"")),"")</f>
        <v>#REF!</v>
      </c>
      <c r="AL67" s="1" t="s">
        <v>444</v>
      </c>
      <c r="AM67" s="1">
        <v>20</v>
      </c>
      <c r="AN67" s="21" t="e">
        <f>IF(LEN([1]!表1[[#This Row],[强化技能2]])&gt;0,IF([1]!表1[[#This Row],[强化技能2类别]]=20,VLOOKUP([1]!表1[[#This Row],[强化技能2]],[2]!Skill[#All],3,FALSE),IF([1]!表1[[#This Row],[强化技能2类别]]=18,VLOOKUP([1]!表1[[#This Row],[强化技能2]],[3]!Passive[#All],3,FALSE),"")),"")</f>
        <v>#REF!</v>
      </c>
      <c r="AO67" s="1" t="s">
        <v>401</v>
      </c>
      <c r="AP67" s="1">
        <v>18</v>
      </c>
      <c r="AQ67" s="21" t="e">
        <f>IF(LEN([1]!表1[[#This Row],[强化技能3]])&gt;0,IF([1]!表1[[#This Row],[强化技能3类别]]=20,VLOOKUP([1]!表1[[#This Row],[强化技能3]],[2]!Skill[#All],3,FALSE),IF([1]!表1[[#This Row],[强化技能3类别]]=18,VLOOKUP([1]!表1[[#This Row],[强化技能3]],[3]!Passive[#All],3,FALSE),"")),"")</f>
        <v>#REF!</v>
      </c>
      <c r="AR67" s="1" t="s">
        <v>436</v>
      </c>
      <c r="AS67" s="1">
        <v>300</v>
      </c>
      <c r="AT67" s="32" t="s">
        <v>1258</v>
      </c>
      <c r="AU67" s="32" t="s">
        <v>1259</v>
      </c>
      <c r="AV67" s="32" t="s">
        <v>1260</v>
      </c>
      <c r="AW67" s="1" t="s">
        <v>38</v>
      </c>
      <c r="AX67" s="1" t="s">
        <v>37</v>
      </c>
      <c r="AY67" s="1" t="s">
        <v>36</v>
      </c>
      <c r="AZ67" s="1" t="s">
        <v>35</v>
      </c>
      <c r="BA67" s="1" t="s">
        <v>34</v>
      </c>
      <c r="BB67" s="1" t="s">
        <v>33</v>
      </c>
      <c r="BC67" s="1" t="s">
        <v>32</v>
      </c>
      <c r="BD67" s="1" t="s">
        <v>31</v>
      </c>
      <c r="BE67" s="1" t="s">
        <v>30</v>
      </c>
    </row>
    <row r="68" spans="1:57" ht="27" customHeight="1" x14ac:dyDescent="0.15">
      <c r="A68" s="1" t="s">
        <v>479</v>
      </c>
      <c r="B68" s="1" t="s">
        <v>28</v>
      </c>
      <c r="C68" s="1" t="s">
        <v>278</v>
      </c>
      <c r="D68" s="1" t="s">
        <v>1621</v>
      </c>
      <c r="E68" s="1">
        <v>1</v>
      </c>
      <c r="F68" s="1">
        <v>3</v>
      </c>
      <c r="G68" s="1">
        <v>9</v>
      </c>
      <c r="H68" s="1">
        <v>1</v>
      </c>
      <c r="I68" s="1">
        <v>2</v>
      </c>
      <c r="J68" s="1">
        <v>2</v>
      </c>
      <c r="K68" s="1">
        <v>548</v>
      </c>
      <c r="L68" s="1">
        <v>22</v>
      </c>
      <c r="M68" s="1">
        <v>190</v>
      </c>
      <c r="N68" s="1">
        <v>26</v>
      </c>
      <c r="O68" s="1">
        <v>108</v>
      </c>
      <c r="P68" s="1">
        <v>59</v>
      </c>
      <c r="Q68" s="1">
        <v>1</v>
      </c>
      <c r="R68" s="29">
        <v>20</v>
      </c>
      <c r="S68" s="30" t="s">
        <v>753</v>
      </c>
      <c r="T68" s="29" t="s">
        <v>701</v>
      </c>
      <c r="U68" s="29">
        <v>1</v>
      </c>
      <c r="V68" s="29">
        <v>18</v>
      </c>
      <c r="W68" s="30" t="s">
        <v>1079</v>
      </c>
      <c r="X68" s="29" t="s">
        <v>475</v>
      </c>
      <c r="Y68" s="29">
        <v>5</v>
      </c>
      <c r="Z68" s="29">
        <v>20</v>
      </c>
      <c r="AA68" s="30" t="s">
        <v>773</v>
      </c>
      <c r="AB68" s="29" t="s">
        <v>722</v>
      </c>
      <c r="AC68" s="29">
        <v>10</v>
      </c>
      <c r="AD68" s="1" t="s">
        <v>478</v>
      </c>
      <c r="AE68" s="1">
        <v>1</v>
      </c>
      <c r="AF68" s="1"/>
      <c r="AG68" s="1"/>
      <c r="AH68" s="1"/>
      <c r="AI68" s="1"/>
      <c r="AJ68" s="1">
        <v>18</v>
      </c>
      <c r="AK68" s="21" t="e">
        <f>IF(LEN([1]!表1[[#This Row],[强化技能1]])&gt;0,IF([1]!表1[[#This Row],[强化技能1类别]]=20,VLOOKUP([1]!表1[[#This Row],[强化技能1]],[2]!Skill[#All],3,FALSE),IF([1]!表1[[#This Row],[强化技能1类别]]=18,VLOOKUP([1]!表1[[#This Row],[强化技能1]],[3]!Passive[#All],3,FALSE),"")),"")</f>
        <v>#REF!</v>
      </c>
      <c r="AL68" s="1" t="s">
        <v>444</v>
      </c>
      <c r="AM68" s="1">
        <v>20</v>
      </c>
      <c r="AN68" s="21" t="e">
        <f>IF(LEN([1]!表1[[#This Row],[强化技能2]])&gt;0,IF([1]!表1[[#This Row],[强化技能2类别]]=20,VLOOKUP([1]!表1[[#This Row],[强化技能2]],[2]!Skill[#All],3,FALSE),IF([1]!表1[[#This Row],[强化技能2类别]]=18,VLOOKUP([1]!表1[[#This Row],[强化技能2]],[3]!Passive[#All],3,FALSE),"")),"")</f>
        <v>#REF!</v>
      </c>
      <c r="AO68" s="1" t="s">
        <v>401</v>
      </c>
      <c r="AP68" s="1">
        <v>18</v>
      </c>
      <c r="AQ68" s="21" t="e">
        <f>IF(LEN([1]!表1[[#This Row],[强化技能3]])&gt;0,IF([1]!表1[[#This Row],[强化技能3类别]]=20,VLOOKUP([1]!表1[[#This Row],[强化技能3]],[2]!Skill[#All],3,FALSE),IF([1]!表1[[#This Row],[强化技能3类别]]=18,VLOOKUP([1]!表1[[#This Row],[强化技能3]],[3]!Passive[#All],3,FALSE),"")),"")</f>
        <v>#REF!</v>
      </c>
      <c r="AR68" s="1" t="s">
        <v>436</v>
      </c>
      <c r="AS68" s="1">
        <v>300</v>
      </c>
      <c r="AT68" s="32" t="s">
        <v>1261</v>
      </c>
      <c r="AU68" s="32" t="s">
        <v>1262</v>
      </c>
      <c r="AV68" s="32" t="s">
        <v>1263</v>
      </c>
      <c r="AW68" s="1" t="s">
        <v>38</v>
      </c>
      <c r="AX68" s="1" t="s">
        <v>37</v>
      </c>
      <c r="AY68" s="1" t="s">
        <v>36</v>
      </c>
      <c r="AZ68" s="1" t="s">
        <v>35</v>
      </c>
      <c r="BA68" s="1" t="s">
        <v>34</v>
      </c>
      <c r="BB68" s="1" t="s">
        <v>33</v>
      </c>
      <c r="BC68" s="1" t="s">
        <v>32</v>
      </c>
      <c r="BD68" s="1" t="s">
        <v>31</v>
      </c>
      <c r="BE68" s="1" t="s">
        <v>30</v>
      </c>
    </row>
    <row r="69" spans="1:57" ht="27" customHeight="1" x14ac:dyDescent="0.15">
      <c r="A69" s="1" t="s">
        <v>1264</v>
      </c>
      <c r="B69" s="1" t="s">
        <v>11</v>
      </c>
      <c r="C69" s="1" t="s">
        <v>282</v>
      </c>
      <c r="D69" s="1" t="s">
        <v>1524</v>
      </c>
      <c r="E69" s="1">
        <v>1</v>
      </c>
      <c r="F69" s="1">
        <v>3</v>
      </c>
      <c r="G69" s="1">
        <v>11</v>
      </c>
      <c r="H69" s="1">
        <v>1</v>
      </c>
      <c r="I69" s="1">
        <v>4</v>
      </c>
      <c r="J69" s="1">
        <v>4</v>
      </c>
      <c r="K69" s="1">
        <v>646</v>
      </c>
      <c r="L69" s="1">
        <v>24</v>
      </c>
      <c r="M69" s="1">
        <v>155</v>
      </c>
      <c r="N69" s="1">
        <v>24</v>
      </c>
      <c r="O69" s="1">
        <v>116</v>
      </c>
      <c r="P69" s="1">
        <v>56</v>
      </c>
      <c r="Q69" s="1">
        <v>1</v>
      </c>
      <c r="R69" s="29">
        <v>18</v>
      </c>
      <c r="S69" s="30" t="s">
        <v>746</v>
      </c>
      <c r="T69" s="29" t="s">
        <v>438</v>
      </c>
      <c r="U69" s="29">
        <v>1</v>
      </c>
      <c r="V69" s="29">
        <v>18</v>
      </c>
      <c r="W69" s="30" t="s">
        <v>648</v>
      </c>
      <c r="X69" s="29" t="s">
        <v>451</v>
      </c>
      <c r="Y69" s="29">
        <v>5</v>
      </c>
      <c r="Z69" s="29">
        <v>20</v>
      </c>
      <c r="AA69" s="30" t="s">
        <v>1066</v>
      </c>
      <c r="AB69" s="29" t="s">
        <v>1026</v>
      </c>
      <c r="AC69" s="29">
        <v>10</v>
      </c>
      <c r="AD69" s="1"/>
      <c r="AE69" s="1"/>
      <c r="AF69" s="1"/>
      <c r="AG69" s="1"/>
      <c r="AH69" s="1"/>
      <c r="AI69" s="1"/>
      <c r="AJ69" s="1"/>
      <c r="AK69" s="21"/>
      <c r="AL69" s="1"/>
      <c r="AM69" s="1"/>
      <c r="AN69" s="21"/>
      <c r="AO69" s="1"/>
      <c r="AP69" s="1"/>
      <c r="AQ69" s="21"/>
      <c r="AR69" s="1"/>
      <c r="AS69" s="1">
        <v>300</v>
      </c>
      <c r="AT69" s="32" t="s">
        <v>1265</v>
      </c>
      <c r="AU69" s="32" t="s">
        <v>1266</v>
      </c>
      <c r="AV69" s="32" t="s">
        <v>1569</v>
      </c>
      <c r="AW69" s="1" t="s">
        <v>38</v>
      </c>
      <c r="AX69" s="1" t="s">
        <v>37</v>
      </c>
      <c r="AY69" s="1" t="s">
        <v>36</v>
      </c>
      <c r="AZ69" s="1" t="s">
        <v>35</v>
      </c>
      <c r="BA69" s="1" t="s">
        <v>34</v>
      </c>
      <c r="BB69" s="1" t="s">
        <v>33</v>
      </c>
      <c r="BC69" s="1" t="s">
        <v>32</v>
      </c>
      <c r="BD69" s="1" t="s">
        <v>31</v>
      </c>
      <c r="BE69" s="1" t="s">
        <v>30</v>
      </c>
    </row>
    <row r="70" spans="1:57" ht="27" customHeight="1" x14ac:dyDescent="0.15">
      <c r="A70" s="1" t="s">
        <v>1564</v>
      </c>
      <c r="B70" s="1" t="s">
        <v>1609</v>
      </c>
      <c r="C70" s="1" t="s">
        <v>795</v>
      </c>
      <c r="D70" s="1" t="s">
        <v>1527</v>
      </c>
      <c r="E70" s="2">
        <v>1</v>
      </c>
      <c r="F70" s="2">
        <v>3</v>
      </c>
      <c r="G70" s="2">
        <v>11</v>
      </c>
      <c r="H70" s="2">
        <v>1</v>
      </c>
      <c r="I70" s="2">
        <v>2</v>
      </c>
      <c r="J70" s="2">
        <v>2</v>
      </c>
      <c r="K70" s="2">
        <v>620</v>
      </c>
      <c r="L70" s="2">
        <v>24</v>
      </c>
      <c r="M70" s="2">
        <v>185</v>
      </c>
      <c r="N70" s="2">
        <v>16</v>
      </c>
      <c r="O70" s="2">
        <v>118</v>
      </c>
      <c r="P70" s="2">
        <v>60</v>
      </c>
      <c r="Q70" s="2">
        <v>1</v>
      </c>
      <c r="R70" s="29">
        <v>20</v>
      </c>
      <c r="S70" s="30" t="s">
        <v>1605</v>
      </c>
      <c r="T70" s="29" t="s">
        <v>1606</v>
      </c>
      <c r="U70" s="29">
        <v>1</v>
      </c>
      <c r="V70" s="29">
        <v>18</v>
      </c>
      <c r="W70" s="30" t="s">
        <v>1610</v>
      </c>
      <c r="X70" s="29" t="s">
        <v>1611</v>
      </c>
      <c r="Y70" s="1">
        <v>5</v>
      </c>
      <c r="Z70" s="29">
        <v>20</v>
      </c>
      <c r="AA70" s="30" t="s">
        <v>1607</v>
      </c>
      <c r="AB70" s="29" t="s">
        <v>1608</v>
      </c>
      <c r="AC70" s="1">
        <v>10</v>
      </c>
      <c r="AD70" s="2"/>
      <c r="AE70" s="2"/>
      <c r="AF70" s="2"/>
      <c r="AG70" s="2"/>
      <c r="AH70" s="2"/>
      <c r="AI70" s="2"/>
      <c r="AJ70" s="2"/>
      <c r="AK70" s="20"/>
      <c r="AL70" s="2"/>
      <c r="AM70" s="2"/>
      <c r="AN70" s="20"/>
      <c r="AO70" s="2"/>
      <c r="AP70" s="2"/>
      <c r="AQ70" s="20"/>
      <c r="AR70" s="2"/>
      <c r="AS70" s="2">
        <v>300</v>
      </c>
      <c r="AT70" s="32" t="s">
        <v>1565</v>
      </c>
      <c r="AU70" s="32" t="s">
        <v>1566</v>
      </c>
      <c r="AV70" s="32" t="s">
        <v>1570</v>
      </c>
      <c r="AW70" s="2"/>
      <c r="AX70" s="2"/>
      <c r="AY70" s="2"/>
      <c r="AZ70" s="2"/>
      <c r="BA70" s="2"/>
      <c r="BB70" s="2"/>
      <c r="BC70" s="2"/>
      <c r="BD70" s="2"/>
      <c r="BE70" s="2"/>
    </row>
    <row r="71" spans="1:57" ht="27" customHeight="1" x14ac:dyDescent="0.15">
      <c r="A71" s="1" t="s">
        <v>1267</v>
      </c>
      <c r="B71" s="1" t="s">
        <v>1604</v>
      </c>
      <c r="C71" s="1" t="s">
        <v>1268</v>
      </c>
      <c r="D71" s="1" t="s">
        <v>1527</v>
      </c>
      <c r="E71" s="2">
        <v>1</v>
      </c>
      <c r="F71" s="2">
        <v>3</v>
      </c>
      <c r="G71" s="2">
        <v>11</v>
      </c>
      <c r="H71" s="2">
        <v>1</v>
      </c>
      <c r="I71" s="2">
        <v>2</v>
      </c>
      <c r="J71" s="2">
        <v>2</v>
      </c>
      <c r="K71" s="2">
        <v>620</v>
      </c>
      <c r="L71" s="2">
        <v>23</v>
      </c>
      <c r="M71" s="2">
        <v>185</v>
      </c>
      <c r="N71" s="2">
        <v>25</v>
      </c>
      <c r="O71" s="2">
        <v>117</v>
      </c>
      <c r="P71" s="2">
        <v>60</v>
      </c>
      <c r="Q71" s="2">
        <v>1</v>
      </c>
      <c r="R71" s="29">
        <v>20</v>
      </c>
      <c r="S71" s="30" t="s">
        <v>1616</v>
      </c>
      <c r="T71" s="29" t="s">
        <v>1617</v>
      </c>
      <c r="U71" s="29">
        <v>1</v>
      </c>
      <c r="V71" s="1">
        <v>20</v>
      </c>
      <c r="W71" s="21" t="s">
        <v>1269</v>
      </c>
      <c r="X71" s="1" t="s">
        <v>1270</v>
      </c>
      <c r="Y71" s="2">
        <v>5</v>
      </c>
      <c r="Z71" s="1">
        <v>20</v>
      </c>
      <c r="AA71" s="21" t="s">
        <v>1271</v>
      </c>
      <c r="AB71" s="1" t="s">
        <v>1272</v>
      </c>
      <c r="AC71" s="1">
        <v>10</v>
      </c>
      <c r="AD71" s="2"/>
      <c r="AE71" s="2"/>
      <c r="AF71" s="2"/>
      <c r="AG71" s="2"/>
      <c r="AH71" s="2"/>
      <c r="AI71" s="2"/>
      <c r="AJ71" s="2"/>
      <c r="AK71" s="20"/>
      <c r="AL71" s="2"/>
      <c r="AM71" s="2"/>
      <c r="AN71" s="20"/>
      <c r="AO71" s="2"/>
      <c r="AP71" s="2"/>
      <c r="AQ71" s="20"/>
      <c r="AR71" s="2"/>
      <c r="AS71" s="2">
        <v>300</v>
      </c>
      <c r="AT71" s="32" t="s">
        <v>1567</v>
      </c>
      <c r="AU71" s="32" t="s">
        <v>1568</v>
      </c>
      <c r="AV71" s="32" t="s">
        <v>1571</v>
      </c>
      <c r="AW71" s="2"/>
      <c r="AX71" s="2"/>
      <c r="AY71" s="2"/>
      <c r="AZ71" s="2"/>
      <c r="BA71" s="2"/>
      <c r="BB71" s="2"/>
      <c r="BC71" s="2"/>
      <c r="BD71" s="2"/>
      <c r="BE71" s="2"/>
    </row>
    <row r="72" spans="1:57" ht="27" customHeight="1" x14ac:dyDescent="0.15">
      <c r="A72" s="1" t="s">
        <v>1273</v>
      </c>
      <c r="B72" s="1" t="s">
        <v>83</v>
      </c>
      <c r="C72" s="1" t="s">
        <v>1274</v>
      </c>
      <c r="D72" s="1" t="s">
        <v>1620</v>
      </c>
      <c r="E72" s="1">
        <v>1</v>
      </c>
      <c r="F72" s="1">
        <v>3</v>
      </c>
      <c r="G72" s="1">
        <v>10</v>
      </c>
      <c r="H72" s="1">
        <v>2</v>
      </c>
      <c r="I72" s="1">
        <v>2</v>
      </c>
      <c r="J72" s="1">
        <v>2</v>
      </c>
      <c r="K72" s="1">
        <v>551</v>
      </c>
      <c r="L72" s="1">
        <v>21</v>
      </c>
      <c r="M72" s="1">
        <v>205</v>
      </c>
      <c r="N72" s="1">
        <v>28</v>
      </c>
      <c r="O72" s="1">
        <v>103</v>
      </c>
      <c r="P72" s="1">
        <v>63</v>
      </c>
      <c r="Q72" s="1">
        <v>1</v>
      </c>
      <c r="R72" s="29">
        <v>20</v>
      </c>
      <c r="S72" s="30" t="s">
        <v>1023</v>
      </c>
      <c r="T72" s="29" t="s">
        <v>1024</v>
      </c>
      <c r="U72" s="29">
        <v>1</v>
      </c>
      <c r="V72" s="29">
        <v>20</v>
      </c>
      <c r="W72" s="30" t="s">
        <v>753</v>
      </c>
      <c r="X72" s="29" t="s">
        <v>701</v>
      </c>
      <c r="Y72" s="29">
        <v>5</v>
      </c>
      <c r="Z72" s="29">
        <v>18</v>
      </c>
      <c r="AA72" s="30" t="s">
        <v>747</v>
      </c>
      <c r="AB72" s="29" t="s">
        <v>429</v>
      </c>
      <c r="AC72" s="29">
        <v>10</v>
      </c>
      <c r="AD72" s="1" t="s">
        <v>311</v>
      </c>
      <c r="AE72" s="1">
        <v>1</v>
      </c>
      <c r="AF72" s="1"/>
      <c r="AG72" s="1"/>
      <c r="AH72" s="1"/>
      <c r="AI72" s="1"/>
      <c r="AJ72" s="1">
        <v>18</v>
      </c>
      <c r="AK72" s="21" t="e">
        <f>IF(LEN([1]!表1[[#This Row],[强化技能1]])&gt;0,IF([1]!表1[[#This Row],[强化技能1类别]]=20,VLOOKUP([1]!表1[[#This Row],[强化技能1]],[2]!Skill[#All],3,FALSE),IF([1]!表1[[#This Row],[强化技能1类别]]=18,VLOOKUP([1]!表1[[#This Row],[强化技能1]],[3]!Passive[#All],3,FALSE),"")),"")</f>
        <v>#REF!</v>
      </c>
      <c r="AL72" s="1" t="s">
        <v>443</v>
      </c>
      <c r="AM72" s="1">
        <v>20</v>
      </c>
      <c r="AN72" s="21" t="e">
        <f>IF(LEN([1]!表1[[#This Row],[强化技能2]])&gt;0,IF([1]!表1[[#This Row],[强化技能2类别]]=20,VLOOKUP([1]!表1[[#This Row],[强化技能2]],[2]!Skill[#All],3,FALSE),IF([1]!表1[[#This Row],[强化技能2类别]]=18,VLOOKUP([1]!表1[[#This Row],[强化技能2]],[3]!Passive[#All],3,FALSE),"")),"")</f>
        <v>#REF!</v>
      </c>
      <c r="AO72" s="1" t="s">
        <v>400</v>
      </c>
      <c r="AP72" s="1">
        <v>18</v>
      </c>
      <c r="AQ72" s="21" t="e">
        <f>IF(LEN([1]!表1[[#This Row],[强化技能3]])&gt;0,IF([1]!表1[[#This Row],[强化技能3类别]]=20,VLOOKUP([1]!表1[[#This Row],[强化技能3]],[2]!Skill[#All],3,FALSE),IF([1]!表1[[#This Row],[强化技能3类别]]=18,VLOOKUP([1]!表1[[#This Row],[强化技能3]],[3]!Passive[#All],3,FALSE),"")),"")</f>
        <v>#REF!</v>
      </c>
      <c r="AR72" s="1" t="s">
        <v>435</v>
      </c>
      <c r="AS72" s="1">
        <v>300</v>
      </c>
      <c r="AT72" s="32" t="s">
        <v>1275</v>
      </c>
      <c r="AU72" s="32" t="s">
        <v>1276</v>
      </c>
      <c r="AV72" s="32" t="s">
        <v>1277</v>
      </c>
      <c r="AW72" s="1" t="s">
        <v>38</v>
      </c>
      <c r="AX72" s="1" t="s">
        <v>37</v>
      </c>
      <c r="AY72" s="1" t="s">
        <v>36</v>
      </c>
      <c r="AZ72" s="1" t="s">
        <v>35</v>
      </c>
      <c r="BA72" s="1" t="s">
        <v>34</v>
      </c>
      <c r="BB72" s="1" t="s">
        <v>33</v>
      </c>
      <c r="BC72" s="1" t="s">
        <v>32</v>
      </c>
      <c r="BD72" s="1" t="s">
        <v>31</v>
      </c>
      <c r="BE72" s="1" t="s">
        <v>30</v>
      </c>
    </row>
    <row r="73" spans="1:57" ht="27" customHeight="1" x14ac:dyDescent="0.15">
      <c r="A73" s="1" t="s">
        <v>312</v>
      </c>
      <c r="B73" s="1" t="s">
        <v>82</v>
      </c>
      <c r="C73" s="1" t="s">
        <v>1278</v>
      </c>
      <c r="D73" s="1" t="s">
        <v>1621</v>
      </c>
      <c r="E73" s="1">
        <v>1</v>
      </c>
      <c r="F73" s="1">
        <v>3</v>
      </c>
      <c r="G73" s="1">
        <v>11</v>
      </c>
      <c r="H73" s="1">
        <v>2</v>
      </c>
      <c r="I73" s="1">
        <v>2</v>
      </c>
      <c r="J73" s="1">
        <v>2</v>
      </c>
      <c r="K73" s="1">
        <v>558</v>
      </c>
      <c r="L73" s="1">
        <v>22</v>
      </c>
      <c r="M73" s="1">
        <v>157</v>
      </c>
      <c r="N73" s="1">
        <v>16</v>
      </c>
      <c r="O73" s="1">
        <v>109</v>
      </c>
      <c r="P73" s="1">
        <v>59</v>
      </c>
      <c r="Q73" s="1">
        <v>1</v>
      </c>
      <c r="R73" s="29">
        <v>18</v>
      </c>
      <c r="S73" s="30" t="s">
        <v>1081</v>
      </c>
      <c r="T73" s="29" t="s">
        <v>962</v>
      </c>
      <c r="U73" s="29">
        <v>1</v>
      </c>
      <c r="V73" s="29">
        <v>18</v>
      </c>
      <c r="W73" s="30" t="s">
        <v>639</v>
      </c>
      <c r="X73" s="29" t="s">
        <v>705</v>
      </c>
      <c r="Y73" s="29">
        <v>5</v>
      </c>
      <c r="Z73" s="29">
        <v>18</v>
      </c>
      <c r="AA73" s="30" t="s">
        <v>774</v>
      </c>
      <c r="AB73" s="29" t="s">
        <v>708</v>
      </c>
      <c r="AC73" s="29">
        <v>10</v>
      </c>
      <c r="AD73" s="1" t="s">
        <v>312</v>
      </c>
      <c r="AE73" s="1">
        <v>1</v>
      </c>
      <c r="AF73" s="1"/>
      <c r="AG73" s="1"/>
      <c r="AH73" s="1"/>
      <c r="AI73" s="1"/>
      <c r="AJ73" s="1">
        <v>18</v>
      </c>
      <c r="AK73" s="21" t="e">
        <f>IF(LEN([1]!表1[[#This Row],[强化技能1]])&gt;0,IF([1]!表1[[#This Row],[强化技能1类别]]=20,VLOOKUP([1]!表1[[#This Row],[强化技能1]],[2]!Skill[#All],3,FALSE),IF([1]!表1[[#This Row],[强化技能1类别]]=18,VLOOKUP([1]!表1[[#This Row],[强化技能1]],[3]!Passive[#All],3,FALSE),"")),"")</f>
        <v>#REF!</v>
      </c>
      <c r="AL73" s="1" t="s">
        <v>444</v>
      </c>
      <c r="AM73" s="1">
        <v>20</v>
      </c>
      <c r="AN73" s="21" t="e">
        <f>IF(LEN([1]!表1[[#This Row],[强化技能2]])&gt;0,IF([1]!表1[[#This Row],[强化技能2类别]]=20,VLOOKUP([1]!表1[[#This Row],[强化技能2]],[2]!Skill[#All],3,FALSE),IF([1]!表1[[#This Row],[强化技能2类别]]=18,VLOOKUP([1]!表1[[#This Row],[强化技能2]],[3]!Passive[#All],3,FALSE),"")),"")</f>
        <v>#REF!</v>
      </c>
      <c r="AO73" s="1" t="s">
        <v>401</v>
      </c>
      <c r="AP73" s="1">
        <v>18</v>
      </c>
      <c r="AQ73" s="21" t="e">
        <f>IF(LEN([1]!表1[[#This Row],[强化技能3]])&gt;0,IF([1]!表1[[#This Row],[强化技能3类别]]=20,VLOOKUP([1]!表1[[#This Row],[强化技能3]],[2]!Skill[#All],3,FALSE),IF([1]!表1[[#This Row],[强化技能3类别]]=18,VLOOKUP([1]!表1[[#This Row],[强化技能3]],[3]!Passive[#All],3,FALSE),"")),"")</f>
        <v>#REF!</v>
      </c>
      <c r="AR73" s="1" t="s">
        <v>436</v>
      </c>
      <c r="AS73" s="1">
        <v>300</v>
      </c>
      <c r="AT73" s="1" t="s">
        <v>512</v>
      </c>
      <c r="AU73" s="1" t="s">
        <v>832</v>
      </c>
      <c r="AV73" s="1" t="s">
        <v>833</v>
      </c>
      <c r="AW73" s="1" t="s">
        <v>38</v>
      </c>
      <c r="AX73" s="1" t="s">
        <v>37</v>
      </c>
      <c r="AY73" s="1" t="s">
        <v>36</v>
      </c>
      <c r="AZ73" s="1" t="s">
        <v>35</v>
      </c>
      <c r="BA73" s="1" t="s">
        <v>34</v>
      </c>
      <c r="BB73" s="1" t="s">
        <v>33</v>
      </c>
      <c r="BC73" s="1" t="s">
        <v>32</v>
      </c>
      <c r="BD73" s="1" t="s">
        <v>31</v>
      </c>
      <c r="BE73" s="1" t="s">
        <v>30</v>
      </c>
    </row>
    <row r="74" spans="1:57" ht="27" customHeight="1" x14ac:dyDescent="0.15">
      <c r="A74" s="1" t="s">
        <v>313</v>
      </c>
      <c r="B74" s="1" t="s">
        <v>81</v>
      </c>
      <c r="C74" s="1" t="s">
        <v>1279</v>
      </c>
      <c r="D74" s="1" t="s">
        <v>1622</v>
      </c>
      <c r="E74" s="1">
        <v>1</v>
      </c>
      <c r="F74" s="1">
        <v>3</v>
      </c>
      <c r="G74" s="1">
        <v>10</v>
      </c>
      <c r="H74" s="1">
        <v>2</v>
      </c>
      <c r="I74" s="1">
        <v>4</v>
      </c>
      <c r="J74" s="1">
        <v>4</v>
      </c>
      <c r="K74" s="1">
        <v>625</v>
      </c>
      <c r="L74" s="1">
        <v>23</v>
      </c>
      <c r="M74" s="1">
        <v>127</v>
      </c>
      <c r="N74" s="1">
        <v>19</v>
      </c>
      <c r="O74" s="1">
        <v>114</v>
      </c>
      <c r="P74" s="1">
        <v>54</v>
      </c>
      <c r="Q74" s="1">
        <v>1</v>
      </c>
      <c r="R74" s="29">
        <v>20</v>
      </c>
      <c r="S74" s="30" t="s">
        <v>776</v>
      </c>
      <c r="T74" s="29" t="s">
        <v>423</v>
      </c>
      <c r="U74" s="29">
        <v>1</v>
      </c>
      <c r="V74" s="29">
        <v>20</v>
      </c>
      <c r="W74" s="30" t="s">
        <v>1005</v>
      </c>
      <c r="X74" s="29" t="s">
        <v>1006</v>
      </c>
      <c r="Y74" s="29">
        <v>5</v>
      </c>
      <c r="Z74" s="29">
        <v>20</v>
      </c>
      <c r="AA74" s="30" t="s">
        <v>1066</v>
      </c>
      <c r="AB74" s="29" t="s">
        <v>1026</v>
      </c>
      <c r="AC74" s="29">
        <v>10</v>
      </c>
      <c r="AD74" s="1" t="s">
        <v>313</v>
      </c>
      <c r="AE74" s="1">
        <v>1</v>
      </c>
      <c r="AF74" s="1"/>
      <c r="AG74" s="1"/>
      <c r="AH74" s="1"/>
      <c r="AI74" s="1"/>
      <c r="AJ74" s="1">
        <v>18</v>
      </c>
      <c r="AK74" s="21" t="e">
        <f>IF(LEN([1]!表1[[#This Row],[强化技能1]])&gt;0,IF([1]!表1[[#This Row],[强化技能1类别]]=20,VLOOKUP([1]!表1[[#This Row],[强化技能1]],[2]!Skill[#All],3,FALSE),IF([1]!表1[[#This Row],[强化技能1类别]]=18,VLOOKUP([1]!表1[[#This Row],[强化技能1]],[3]!Passive[#All],3,FALSE),"")),"")</f>
        <v>#REF!</v>
      </c>
      <c r="AL74" s="1" t="s">
        <v>445</v>
      </c>
      <c r="AM74" s="1">
        <v>20</v>
      </c>
      <c r="AN74" s="21" t="e">
        <f>IF(LEN([1]!表1[[#This Row],[强化技能2]])&gt;0,IF([1]!表1[[#This Row],[强化技能2类别]]=20,VLOOKUP([1]!表1[[#This Row],[强化技能2]],[2]!Skill[#All],3,FALSE),IF([1]!表1[[#This Row],[强化技能2类别]]=18,VLOOKUP([1]!表1[[#This Row],[强化技能2]],[3]!Passive[#All],3,FALSE),"")),"")</f>
        <v>#REF!</v>
      </c>
      <c r="AO74" s="1" t="s">
        <v>402</v>
      </c>
      <c r="AP74" s="1">
        <v>18</v>
      </c>
      <c r="AQ74" s="21" t="e">
        <f>IF(LEN([1]!表1[[#This Row],[强化技能3]])&gt;0,IF([1]!表1[[#This Row],[强化技能3类别]]=20,VLOOKUP([1]!表1[[#This Row],[强化技能3]],[2]!Skill[#All],3,FALSE),IF([1]!表1[[#This Row],[强化技能3类别]]=18,VLOOKUP([1]!表1[[#This Row],[强化技能3]],[3]!Passive[#All],3,FALSE),"")),"")</f>
        <v>#REF!</v>
      </c>
      <c r="AR74" s="1" t="s">
        <v>437</v>
      </c>
      <c r="AS74" s="1">
        <v>300</v>
      </c>
      <c r="AT74" s="1" t="s">
        <v>1280</v>
      </c>
      <c r="AU74" s="1" t="s">
        <v>1281</v>
      </c>
      <c r="AV74" s="1" t="s">
        <v>1282</v>
      </c>
      <c r="AW74" s="1" t="s">
        <v>38</v>
      </c>
      <c r="AX74" s="1" t="s">
        <v>37</v>
      </c>
      <c r="AY74" s="1" t="s">
        <v>36</v>
      </c>
      <c r="AZ74" s="1" t="s">
        <v>35</v>
      </c>
      <c r="BA74" s="1" t="s">
        <v>34</v>
      </c>
      <c r="BB74" s="1" t="s">
        <v>33</v>
      </c>
      <c r="BC74" s="1" t="s">
        <v>32</v>
      </c>
      <c r="BD74" s="1" t="s">
        <v>31</v>
      </c>
      <c r="BE74" s="1" t="s">
        <v>30</v>
      </c>
    </row>
    <row r="75" spans="1:57" ht="27" customHeight="1" x14ac:dyDescent="0.15">
      <c r="A75" s="1" t="s">
        <v>314</v>
      </c>
      <c r="B75" s="1" t="s">
        <v>558</v>
      </c>
      <c r="C75" s="1" t="s">
        <v>1283</v>
      </c>
      <c r="D75" s="1" t="s">
        <v>1621</v>
      </c>
      <c r="E75" s="1">
        <v>1</v>
      </c>
      <c r="F75" s="1">
        <v>3</v>
      </c>
      <c r="G75" s="1">
        <v>11</v>
      </c>
      <c r="H75" s="1">
        <v>2</v>
      </c>
      <c r="I75" s="1">
        <v>4</v>
      </c>
      <c r="J75" s="1">
        <v>4</v>
      </c>
      <c r="K75" s="1">
        <v>630</v>
      </c>
      <c r="L75" s="1">
        <v>23</v>
      </c>
      <c r="M75" s="1">
        <v>165</v>
      </c>
      <c r="N75" s="1">
        <v>25</v>
      </c>
      <c r="O75" s="1">
        <v>114</v>
      </c>
      <c r="P75" s="1">
        <v>56</v>
      </c>
      <c r="Q75" s="1">
        <v>1</v>
      </c>
      <c r="R75" s="29">
        <v>20</v>
      </c>
      <c r="S75" s="30" t="s">
        <v>1009</v>
      </c>
      <c r="T75" s="29" t="s">
        <v>1010</v>
      </c>
      <c r="U75" s="29">
        <v>1</v>
      </c>
      <c r="V75" s="29">
        <v>20</v>
      </c>
      <c r="W75" s="30" t="s">
        <v>770</v>
      </c>
      <c r="X75" s="29" t="s">
        <v>418</v>
      </c>
      <c r="Y75" s="29">
        <v>5</v>
      </c>
      <c r="Z75" s="29">
        <v>18</v>
      </c>
      <c r="AA75" s="30" t="s">
        <v>971</v>
      </c>
      <c r="AB75" s="29" t="s">
        <v>972</v>
      </c>
      <c r="AC75" s="29">
        <v>10</v>
      </c>
      <c r="AD75" s="1" t="s">
        <v>314</v>
      </c>
      <c r="AE75" s="1">
        <v>1</v>
      </c>
      <c r="AF75" s="1"/>
      <c r="AG75" s="1"/>
      <c r="AH75" s="1"/>
      <c r="AI75" s="1"/>
      <c r="AJ75" s="1">
        <v>18</v>
      </c>
      <c r="AK75" s="21" t="e">
        <f>IF(LEN([1]!表1[[#This Row],[强化技能1]])&gt;0,IF([1]!表1[[#This Row],[强化技能1类别]]=20,VLOOKUP([1]!表1[[#This Row],[强化技能1]],[2]!Skill[#All],3,FALSE),IF([1]!表1[[#This Row],[强化技能1类别]]=18,VLOOKUP([1]!表1[[#This Row],[强化技能1]],[3]!Passive[#All],3,FALSE),"")),"")</f>
        <v>#REF!</v>
      </c>
      <c r="AL75" s="1" t="s">
        <v>446</v>
      </c>
      <c r="AM75" s="1">
        <v>20</v>
      </c>
      <c r="AN75" s="21" t="e">
        <f>IF(LEN([1]!表1[[#This Row],[强化技能2]])&gt;0,IF([1]!表1[[#This Row],[强化技能2类别]]=20,VLOOKUP([1]!表1[[#This Row],[强化技能2]],[2]!Skill[#All],3,FALSE),IF([1]!表1[[#This Row],[强化技能2类别]]=18,VLOOKUP([1]!表1[[#This Row],[强化技能2]],[3]!Passive[#All],3,FALSE),"")),"")</f>
        <v>#REF!</v>
      </c>
      <c r="AO75" s="1" t="s">
        <v>403</v>
      </c>
      <c r="AP75" s="1">
        <v>18</v>
      </c>
      <c r="AQ75" s="21" t="e">
        <f>IF(LEN([1]!表1[[#This Row],[强化技能3]])&gt;0,IF([1]!表1[[#This Row],[强化技能3类别]]=20,VLOOKUP([1]!表1[[#This Row],[强化技能3]],[2]!Skill[#All],3,FALSE),IF([1]!表1[[#This Row],[强化技能3类别]]=18,VLOOKUP([1]!表1[[#This Row],[强化技能3]],[3]!Passive[#All],3,FALSE),"")),"")</f>
        <v>#REF!</v>
      </c>
      <c r="AR75" s="1" t="s">
        <v>438</v>
      </c>
      <c r="AS75" s="1">
        <v>300</v>
      </c>
      <c r="AT75" s="1" t="s">
        <v>1284</v>
      </c>
      <c r="AU75" s="1" t="s">
        <v>1285</v>
      </c>
      <c r="AV75" s="1" t="s">
        <v>1286</v>
      </c>
      <c r="AW75" s="1" t="s">
        <v>38</v>
      </c>
      <c r="AX75" s="1" t="s">
        <v>37</v>
      </c>
      <c r="AY75" s="1" t="s">
        <v>36</v>
      </c>
      <c r="AZ75" s="1" t="s">
        <v>35</v>
      </c>
      <c r="BA75" s="1" t="s">
        <v>34</v>
      </c>
      <c r="BB75" s="1" t="s">
        <v>33</v>
      </c>
      <c r="BC75" s="1" t="s">
        <v>32</v>
      </c>
      <c r="BD75" s="1" t="s">
        <v>31</v>
      </c>
      <c r="BE75" s="1" t="s">
        <v>30</v>
      </c>
    </row>
    <row r="76" spans="1:57" ht="27" customHeight="1" x14ac:dyDescent="0.15">
      <c r="A76" s="1" t="s">
        <v>315</v>
      </c>
      <c r="B76" s="1" t="s">
        <v>80</v>
      </c>
      <c r="C76" s="1" t="s">
        <v>1287</v>
      </c>
      <c r="D76" s="1" t="s">
        <v>1621</v>
      </c>
      <c r="E76" s="1">
        <v>1</v>
      </c>
      <c r="F76" s="1">
        <v>3</v>
      </c>
      <c r="G76" s="1">
        <v>10</v>
      </c>
      <c r="H76" s="1">
        <v>2</v>
      </c>
      <c r="I76" s="1">
        <v>4</v>
      </c>
      <c r="J76" s="1">
        <v>4</v>
      </c>
      <c r="K76" s="1">
        <v>583</v>
      </c>
      <c r="L76" s="1">
        <v>21</v>
      </c>
      <c r="M76" s="1">
        <v>176</v>
      </c>
      <c r="N76" s="1">
        <v>27</v>
      </c>
      <c r="O76" s="1">
        <v>104</v>
      </c>
      <c r="P76" s="1">
        <v>60</v>
      </c>
      <c r="Q76" s="1">
        <v>1</v>
      </c>
      <c r="R76" s="29">
        <v>20</v>
      </c>
      <c r="S76" s="30" t="s">
        <v>1027</v>
      </c>
      <c r="T76" s="29" t="s">
        <v>1028</v>
      </c>
      <c r="U76" s="29">
        <v>1</v>
      </c>
      <c r="V76" s="29">
        <v>20</v>
      </c>
      <c r="W76" s="30" t="s">
        <v>751</v>
      </c>
      <c r="X76" s="29" t="s">
        <v>421</v>
      </c>
      <c r="Y76" s="29">
        <v>5</v>
      </c>
      <c r="Z76" s="29">
        <v>18</v>
      </c>
      <c r="AA76" s="30" t="s">
        <v>648</v>
      </c>
      <c r="AB76" s="29" t="s">
        <v>451</v>
      </c>
      <c r="AC76" s="29">
        <v>10</v>
      </c>
      <c r="AD76" s="1" t="s">
        <v>315</v>
      </c>
      <c r="AE76" s="1">
        <v>1</v>
      </c>
      <c r="AF76" s="1"/>
      <c r="AG76" s="1"/>
      <c r="AH76" s="1"/>
      <c r="AI76" s="1"/>
      <c r="AJ76" s="1">
        <v>18</v>
      </c>
      <c r="AK76" s="21" t="e">
        <f>IF(LEN([1]!表1[[#This Row],[强化技能1]])&gt;0,IF([1]!表1[[#This Row],[强化技能1类别]]=20,VLOOKUP([1]!表1[[#This Row],[强化技能1]],[2]!Skill[#All],3,FALSE),IF([1]!表1[[#This Row],[强化技能1类别]]=18,VLOOKUP([1]!表1[[#This Row],[强化技能1]],[3]!Passive[#All],3,FALSE),"")),"")</f>
        <v>#REF!</v>
      </c>
      <c r="AL76" s="1" t="s">
        <v>447</v>
      </c>
      <c r="AM76" s="1">
        <v>20</v>
      </c>
      <c r="AN76" s="21" t="e">
        <f>IF(LEN([1]!表1[[#This Row],[强化技能2]])&gt;0,IF([1]!表1[[#This Row],[强化技能2类别]]=20,VLOOKUP([1]!表1[[#This Row],[强化技能2]],[2]!Skill[#All],3,FALSE),IF([1]!表1[[#This Row],[强化技能2类别]]=18,VLOOKUP([1]!表1[[#This Row],[强化技能2]],[3]!Passive[#All],3,FALSE),"")),"")</f>
        <v>#REF!</v>
      </c>
      <c r="AO76" s="1" t="s">
        <v>404</v>
      </c>
      <c r="AP76" s="1">
        <v>18</v>
      </c>
      <c r="AQ76" s="21" t="e">
        <f>IF(LEN([1]!表1[[#This Row],[强化技能3]])&gt;0,IF([1]!表1[[#This Row],[强化技能3类别]]=20,VLOOKUP([1]!表1[[#This Row],[强化技能3]],[2]!Skill[#All],3,FALSE),IF([1]!表1[[#This Row],[强化技能3类别]]=18,VLOOKUP([1]!表1[[#This Row],[强化技能3]],[3]!Passive[#All],3,FALSE),"")),"")</f>
        <v>#REF!</v>
      </c>
      <c r="AR76" s="1" t="s">
        <v>439</v>
      </c>
      <c r="AS76" s="1">
        <v>300</v>
      </c>
      <c r="AT76" s="1" t="s">
        <v>515</v>
      </c>
      <c r="AU76" s="1" t="s">
        <v>834</v>
      </c>
      <c r="AV76" s="1" t="s">
        <v>835</v>
      </c>
      <c r="AW76" s="1" t="s">
        <v>38</v>
      </c>
      <c r="AX76" s="1" t="s">
        <v>37</v>
      </c>
      <c r="AY76" s="1" t="s">
        <v>36</v>
      </c>
      <c r="AZ76" s="1" t="s">
        <v>35</v>
      </c>
      <c r="BA76" s="1" t="s">
        <v>34</v>
      </c>
      <c r="BB76" s="1" t="s">
        <v>33</v>
      </c>
      <c r="BC76" s="1" t="s">
        <v>32</v>
      </c>
      <c r="BD76" s="1" t="s">
        <v>31</v>
      </c>
      <c r="BE76" s="1" t="s">
        <v>30</v>
      </c>
    </row>
    <row r="77" spans="1:57" ht="27" customHeight="1" x14ac:dyDescent="0.15">
      <c r="A77" s="1" t="s">
        <v>316</v>
      </c>
      <c r="B77" s="1" t="s">
        <v>79</v>
      </c>
      <c r="C77" s="1" t="s">
        <v>1288</v>
      </c>
      <c r="D77" s="1" t="s">
        <v>1624</v>
      </c>
      <c r="E77" s="1">
        <v>1</v>
      </c>
      <c r="F77" s="1">
        <v>3</v>
      </c>
      <c r="G77" s="1">
        <v>10</v>
      </c>
      <c r="H77" s="1">
        <v>2</v>
      </c>
      <c r="I77" s="1">
        <v>4</v>
      </c>
      <c r="J77" s="1">
        <v>4</v>
      </c>
      <c r="K77" s="1">
        <v>558</v>
      </c>
      <c r="L77" s="1">
        <v>22</v>
      </c>
      <c r="M77" s="1">
        <v>164</v>
      </c>
      <c r="N77" s="1">
        <v>25</v>
      </c>
      <c r="O77" s="1">
        <v>107</v>
      </c>
      <c r="P77" s="1">
        <v>56</v>
      </c>
      <c r="Q77" s="1">
        <v>1</v>
      </c>
      <c r="R77" s="29">
        <v>20</v>
      </c>
      <c r="S77" s="30" t="s">
        <v>778</v>
      </c>
      <c r="T77" s="29" t="s">
        <v>399</v>
      </c>
      <c r="U77" s="29">
        <v>1</v>
      </c>
      <c r="V77" s="29">
        <v>18</v>
      </c>
      <c r="W77" s="30" t="s">
        <v>1082</v>
      </c>
      <c r="X77" s="29" t="s">
        <v>707</v>
      </c>
      <c r="Y77" s="29">
        <v>5</v>
      </c>
      <c r="Z77" s="29">
        <v>20</v>
      </c>
      <c r="AA77" s="30" t="s">
        <v>1029</v>
      </c>
      <c r="AB77" s="29" t="s">
        <v>1030</v>
      </c>
      <c r="AC77" s="29">
        <v>10</v>
      </c>
      <c r="AD77" s="1" t="s">
        <v>316</v>
      </c>
      <c r="AE77" s="1">
        <v>1</v>
      </c>
      <c r="AF77" s="1"/>
      <c r="AG77" s="1"/>
      <c r="AH77" s="1"/>
      <c r="AI77" s="1"/>
      <c r="AJ77" s="1">
        <v>18</v>
      </c>
      <c r="AK77" s="21" t="e">
        <f>IF(LEN([1]!表1[[#This Row],[强化技能1]])&gt;0,IF([1]!表1[[#This Row],[强化技能1类别]]=20,VLOOKUP([1]!表1[[#This Row],[强化技能1]],[2]!Skill[#All],3,FALSE),IF([1]!表1[[#This Row],[强化技能1类别]]=18,VLOOKUP([1]!表1[[#This Row],[强化技能1]],[3]!Passive[#All],3,FALSE),"")),"")</f>
        <v>#REF!</v>
      </c>
      <c r="AL77" s="1" t="s">
        <v>448</v>
      </c>
      <c r="AM77" s="1">
        <v>20</v>
      </c>
      <c r="AN77" s="21" t="e">
        <f>IF(LEN([1]!表1[[#This Row],[强化技能2]])&gt;0,IF([1]!表1[[#This Row],[强化技能2类别]]=20,VLOOKUP([1]!表1[[#This Row],[强化技能2]],[2]!Skill[#All],3,FALSE),IF([1]!表1[[#This Row],[强化技能2类别]]=18,VLOOKUP([1]!表1[[#This Row],[强化技能2]],[3]!Passive[#All],3,FALSE),"")),"")</f>
        <v>#REF!</v>
      </c>
      <c r="AO77" s="1" t="s">
        <v>405</v>
      </c>
      <c r="AP77" s="1">
        <v>18</v>
      </c>
      <c r="AQ77" s="21" t="e">
        <f>IF(LEN([1]!表1[[#This Row],[强化技能3]])&gt;0,IF([1]!表1[[#This Row],[强化技能3类别]]=20,VLOOKUP([1]!表1[[#This Row],[强化技能3]],[2]!Skill[#All],3,FALSE),IF([1]!表1[[#This Row],[强化技能3类别]]=18,VLOOKUP([1]!表1[[#This Row],[强化技能3]],[3]!Passive[#All],3,FALSE),"")),"")</f>
        <v>#REF!</v>
      </c>
      <c r="AR77" s="1" t="s">
        <v>440</v>
      </c>
      <c r="AS77" s="1">
        <v>300</v>
      </c>
      <c r="AT77" s="1" t="s">
        <v>730</v>
      </c>
      <c r="AU77" s="1" t="s">
        <v>946</v>
      </c>
      <c r="AV77" s="1" t="s">
        <v>942</v>
      </c>
      <c r="AW77" s="1" t="s">
        <v>38</v>
      </c>
      <c r="AX77" s="1" t="s">
        <v>37</v>
      </c>
      <c r="AY77" s="1" t="s">
        <v>36</v>
      </c>
      <c r="AZ77" s="1" t="s">
        <v>35</v>
      </c>
      <c r="BA77" s="1" t="s">
        <v>34</v>
      </c>
      <c r="BB77" s="1" t="s">
        <v>33</v>
      </c>
      <c r="BC77" s="1" t="s">
        <v>32</v>
      </c>
      <c r="BD77" s="1" t="s">
        <v>31</v>
      </c>
      <c r="BE77" s="1" t="s">
        <v>30</v>
      </c>
    </row>
    <row r="78" spans="1:57" ht="27" customHeight="1" x14ac:dyDescent="0.15">
      <c r="A78" s="1" t="s">
        <v>317</v>
      </c>
      <c r="B78" s="1" t="s">
        <v>78</v>
      </c>
      <c r="C78" s="1" t="s">
        <v>795</v>
      </c>
      <c r="D78" s="1" t="s">
        <v>1624</v>
      </c>
      <c r="E78" s="2">
        <v>1</v>
      </c>
      <c r="F78" s="2">
        <v>3</v>
      </c>
      <c r="G78" s="2">
        <v>11</v>
      </c>
      <c r="H78" s="2">
        <v>1</v>
      </c>
      <c r="I78" s="2">
        <v>4</v>
      </c>
      <c r="J78" s="2">
        <v>4</v>
      </c>
      <c r="K78" s="2">
        <v>620</v>
      </c>
      <c r="L78" s="2">
        <v>24</v>
      </c>
      <c r="M78" s="2">
        <v>185</v>
      </c>
      <c r="N78" s="2">
        <v>16</v>
      </c>
      <c r="O78" s="2">
        <v>118</v>
      </c>
      <c r="P78" s="2">
        <v>60</v>
      </c>
      <c r="Q78" s="2">
        <v>1</v>
      </c>
      <c r="R78" s="29">
        <v>20</v>
      </c>
      <c r="S78" s="30" t="s">
        <v>1605</v>
      </c>
      <c r="T78" s="29" t="s">
        <v>1606</v>
      </c>
      <c r="U78" s="29">
        <v>1</v>
      </c>
      <c r="V78" s="29">
        <v>18</v>
      </c>
      <c r="W78" s="30" t="s">
        <v>1610</v>
      </c>
      <c r="X78" s="29" t="s">
        <v>1611</v>
      </c>
      <c r="Y78" s="1">
        <v>5</v>
      </c>
      <c r="Z78" s="29">
        <v>20</v>
      </c>
      <c r="AA78" s="30" t="s">
        <v>1607</v>
      </c>
      <c r="AB78" s="29" t="s">
        <v>1608</v>
      </c>
      <c r="AC78" s="1">
        <v>10</v>
      </c>
      <c r="AD78" s="1" t="s">
        <v>317</v>
      </c>
      <c r="AE78" s="1">
        <v>1</v>
      </c>
      <c r="AF78" s="1"/>
      <c r="AG78" s="1"/>
      <c r="AH78" s="1"/>
      <c r="AI78" s="1"/>
      <c r="AJ78" s="1">
        <v>18</v>
      </c>
      <c r="AK78" s="21" t="e">
        <f>IF(LEN([1]!表1[[#This Row],[强化技能1]])&gt;0,IF([1]!表1[[#This Row],[强化技能1类别]]=20,VLOOKUP([1]!表1[[#This Row],[强化技能1]],[2]!Skill[#All],3,FALSE),IF([1]!表1[[#This Row],[强化技能1类别]]=18,VLOOKUP([1]!表1[[#This Row],[强化技能1]],[3]!Passive[#All],3,FALSE),"")),"")</f>
        <v>#REF!</v>
      </c>
      <c r="AL78" s="1" t="s">
        <v>443</v>
      </c>
      <c r="AM78" s="1">
        <v>20</v>
      </c>
      <c r="AN78" s="21" t="e">
        <f>IF(LEN([1]!表1[[#This Row],[强化技能2]])&gt;0,IF([1]!表1[[#This Row],[强化技能2类别]]=20,VLOOKUP([1]!表1[[#This Row],[强化技能2]],[2]!Skill[#All],3,FALSE),IF([1]!表1[[#This Row],[强化技能2类别]]=18,VLOOKUP([1]!表1[[#This Row],[强化技能2]],[3]!Passive[#All],3,FALSE),"")),"")</f>
        <v>#REF!</v>
      </c>
      <c r="AO78" s="1" t="s">
        <v>400</v>
      </c>
      <c r="AP78" s="1">
        <v>18</v>
      </c>
      <c r="AQ78" s="21" t="e">
        <f>IF(LEN([1]!表1[[#This Row],[强化技能3]])&gt;0,IF([1]!表1[[#This Row],[强化技能3类别]]=20,VLOOKUP([1]!表1[[#This Row],[强化技能3]],[2]!Skill[#All],3,FALSE),IF([1]!表1[[#This Row],[强化技能3类别]]=18,VLOOKUP([1]!表1[[#This Row],[强化技能3]],[3]!Passive[#All],3,FALSE),"")),"")</f>
        <v>#REF!</v>
      </c>
      <c r="AR78" s="1" t="s">
        <v>435</v>
      </c>
      <c r="AS78" s="1">
        <v>300</v>
      </c>
      <c r="AT78" s="1" t="s">
        <v>511</v>
      </c>
      <c r="AU78" s="1" t="s">
        <v>836</v>
      </c>
      <c r="AV78" s="1" t="s">
        <v>837</v>
      </c>
      <c r="AW78" s="1" t="s">
        <v>38</v>
      </c>
      <c r="AX78" s="1" t="s">
        <v>37</v>
      </c>
      <c r="AY78" s="1" t="s">
        <v>36</v>
      </c>
      <c r="AZ78" s="1" t="s">
        <v>35</v>
      </c>
      <c r="BA78" s="1" t="s">
        <v>34</v>
      </c>
      <c r="BB78" s="1" t="s">
        <v>33</v>
      </c>
      <c r="BC78" s="1" t="s">
        <v>32</v>
      </c>
      <c r="BD78" s="1" t="s">
        <v>31</v>
      </c>
      <c r="BE78" s="1" t="s">
        <v>30</v>
      </c>
    </row>
    <row r="79" spans="1:57" ht="27" customHeight="1" x14ac:dyDescent="0.15">
      <c r="A79" s="1" t="s">
        <v>318</v>
      </c>
      <c r="B79" s="1" t="s">
        <v>77</v>
      </c>
      <c r="C79" s="1" t="s">
        <v>1289</v>
      </c>
      <c r="D79" s="1" t="s">
        <v>1621</v>
      </c>
      <c r="E79" s="1">
        <v>1</v>
      </c>
      <c r="F79" s="1">
        <v>3</v>
      </c>
      <c r="G79" s="1">
        <v>10</v>
      </c>
      <c r="H79" s="1">
        <v>2</v>
      </c>
      <c r="I79" s="1">
        <v>4</v>
      </c>
      <c r="J79" s="1">
        <v>4</v>
      </c>
      <c r="K79" s="1">
        <v>702</v>
      </c>
      <c r="L79" s="1">
        <v>25</v>
      </c>
      <c r="M79" s="1">
        <v>145</v>
      </c>
      <c r="N79" s="1">
        <v>25</v>
      </c>
      <c r="O79" s="1">
        <v>124</v>
      </c>
      <c r="P79" s="1">
        <v>56</v>
      </c>
      <c r="Q79" s="1">
        <v>1</v>
      </c>
      <c r="R79" s="29">
        <v>18</v>
      </c>
      <c r="S79" s="30" t="s">
        <v>781</v>
      </c>
      <c r="T79" s="29" t="s">
        <v>440</v>
      </c>
      <c r="U79" s="29">
        <v>1</v>
      </c>
      <c r="V79" s="29">
        <v>18</v>
      </c>
      <c r="W79" s="30" t="s">
        <v>973</v>
      </c>
      <c r="X79" s="29" t="s">
        <v>974</v>
      </c>
      <c r="Y79" s="29">
        <v>5</v>
      </c>
      <c r="Z79" s="29">
        <v>20</v>
      </c>
      <c r="AA79" s="30" t="s">
        <v>771</v>
      </c>
      <c r="AB79" s="29" t="s">
        <v>420</v>
      </c>
      <c r="AC79" s="29">
        <v>10</v>
      </c>
      <c r="AD79" s="1" t="s">
        <v>318</v>
      </c>
      <c r="AE79" s="1">
        <v>1</v>
      </c>
      <c r="AF79" s="1"/>
      <c r="AG79" s="1"/>
      <c r="AH79" s="1"/>
      <c r="AI79" s="1"/>
      <c r="AJ79" s="1">
        <v>18</v>
      </c>
      <c r="AK79" s="21" t="e">
        <f>IF(LEN([1]!表1[[#This Row],[强化技能1]])&gt;0,IF([1]!表1[[#This Row],[强化技能1类别]]=20,VLOOKUP([1]!表1[[#This Row],[强化技能1]],[2]!Skill[#All],3,FALSE),IF([1]!表1[[#This Row],[强化技能1类别]]=18,VLOOKUP([1]!表1[[#This Row],[强化技能1]],[3]!Passive[#All],3,FALSE),"")),"")</f>
        <v>#REF!</v>
      </c>
      <c r="AL79" s="1" t="s">
        <v>444</v>
      </c>
      <c r="AM79" s="1">
        <v>20</v>
      </c>
      <c r="AN79" s="21" t="e">
        <f>IF(LEN([1]!表1[[#This Row],[强化技能2]])&gt;0,IF([1]!表1[[#This Row],[强化技能2类别]]=20,VLOOKUP([1]!表1[[#This Row],[强化技能2]],[2]!Skill[#All],3,FALSE),IF([1]!表1[[#This Row],[强化技能2类别]]=18,VLOOKUP([1]!表1[[#This Row],[强化技能2]],[3]!Passive[#All],3,FALSE),"")),"")</f>
        <v>#REF!</v>
      </c>
      <c r="AO79" s="1" t="s">
        <v>401</v>
      </c>
      <c r="AP79" s="1">
        <v>18</v>
      </c>
      <c r="AQ79" s="21" t="e">
        <f>IF(LEN([1]!表1[[#This Row],[强化技能3]])&gt;0,IF([1]!表1[[#This Row],[强化技能3类别]]=20,VLOOKUP([1]!表1[[#This Row],[强化技能3]],[2]!Skill[#All],3,FALSE),IF([1]!表1[[#This Row],[强化技能3类别]]=18,VLOOKUP([1]!表1[[#This Row],[强化技能3]],[3]!Passive[#All],3,FALSE),"")),"")</f>
        <v>#REF!</v>
      </c>
      <c r="AR79" s="1" t="s">
        <v>436</v>
      </c>
      <c r="AS79" s="1">
        <v>300</v>
      </c>
      <c r="AT79" s="1" t="s">
        <v>1290</v>
      </c>
      <c r="AU79" s="1" t="s">
        <v>1291</v>
      </c>
      <c r="AV79" s="1" t="s">
        <v>943</v>
      </c>
      <c r="AW79" s="1" t="s">
        <v>38</v>
      </c>
      <c r="AX79" s="1" t="s">
        <v>37</v>
      </c>
      <c r="AY79" s="1" t="s">
        <v>36</v>
      </c>
      <c r="AZ79" s="1" t="s">
        <v>35</v>
      </c>
      <c r="BA79" s="1" t="s">
        <v>34</v>
      </c>
      <c r="BB79" s="1" t="s">
        <v>33</v>
      </c>
      <c r="BC79" s="1" t="s">
        <v>32</v>
      </c>
      <c r="BD79" s="1" t="s">
        <v>31</v>
      </c>
      <c r="BE79" s="1" t="s">
        <v>30</v>
      </c>
    </row>
    <row r="80" spans="1:57" ht="27" customHeight="1" x14ac:dyDescent="0.15">
      <c r="A80" s="1" t="s">
        <v>319</v>
      </c>
      <c r="B80" s="1" t="s">
        <v>76</v>
      </c>
      <c r="C80" s="1" t="s">
        <v>261</v>
      </c>
      <c r="D80" s="1" t="s">
        <v>1620</v>
      </c>
      <c r="E80" s="1">
        <v>1</v>
      </c>
      <c r="F80" s="1">
        <v>3</v>
      </c>
      <c r="G80" s="1">
        <v>9</v>
      </c>
      <c r="H80" s="1">
        <v>2</v>
      </c>
      <c r="I80" s="1">
        <v>4</v>
      </c>
      <c r="J80" s="1">
        <v>4</v>
      </c>
      <c r="K80" s="1">
        <v>555</v>
      </c>
      <c r="L80" s="1">
        <v>21</v>
      </c>
      <c r="M80" s="1">
        <v>158</v>
      </c>
      <c r="N80" s="1">
        <v>26</v>
      </c>
      <c r="O80" s="1">
        <v>104</v>
      </c>
      <c r="P80" s="1">
        <v>58</v>
      </c>
      <c r="Q80" s="1">
        <v>1</v>
      </c>
      <c r="R80" s="29">
        <v>20</v>
      </c>
      <c r="S80" s="30" t="s">
        <v>782</v>
      </c>
      <c r="T80" s="29" t="s">
        <v>415</v>
      </c>
      <c r="U80" s="29">
        <v>1</v>
      </c>
      <c r="V80" s="29">
        <v>18</v>
      </c>
      <c r="W80" s="30" t="s">
        <v>1083</v>
      </c>
      <c r="X80" s="29" t="s">
        <v>706</v>
      </c>
      <c r="Y80" s="29">
        <v>5</v>
      </c>
      <c r="Z80" s="29">
        <v>20</v>
      </c>
      <c r="AA80" s="30" t="s">
        <v>775</v>
      </c>
      <c r="AB80" s="29" t="s">
        <v>709</v>
      </c>
      <c r="AC80" s="29">
        <v>10</v>
      </c>
      <c r="AD80" s="1" t="s">
        <v>319</v>
      </c>
      <c r="AE80" s="1">
        <v>1</v>
      </c>
      <c r="AF80" s="1"/>
      <c r="AG80" s="1"/>
      <c r="AH80" s="1"/>
      <c r="AI80" s="1"/>
      <c r="AJ80" s="1">
        <v>18</v>
      </c>
      <c r="AK80" s="21" t="e">
        <f>IF(LEN([1]!表1[[#This Row],[强化技能1]])&gt;0,IF([1]!表1[[#This Row],[强化技能1类别]]=20,VLOOKUP([1]!表1[[#This Row],[强化技能1]],[2]!Skill[#All],3,FALSE),IF([1]!表1[[#This Row],[强化技能1类别]]=18,VLOOKUP([1]!表1[[#This Row],[强化技能1]],[3]!Passive[#All],3,FALSE),"")),"")</f>
        <v>#REF!</v>
      </c>
      <c r="AL80" s="1" t="s">
        <v>445</v>
      </c>
      <c r="AM80" s="1">
        <v>20</v>
      </c>
      <c r="AN80" s="21" t="e">
        <f>IF(LEN([1]!表1[[#This Row],[强化技能2]])&gt;0,IF([1]!表1[[#This Row],[强化技能2类别]]=20,VLOOKUP([1]!表1[[#This Row],[强化技能2]],[2]!Skill[#All],3,FALSE),IF([1]!表1[[#This Row],[强化技能2类别]]=18,VLOOKUP([1]!表1[[#This Row],[强化技能2]],[3]!Passive[#All],3,FALSE),"")),"")</f>
        <v>#REF!</v>
      </c>
      <c r="AO80" s="1" t="s">
        <v>402</v>
      </c>
      <c r="AP80" s="1">
        <v>18</v>
      </c>
      <c r="AQ80" s="21" t="e">
        <f>IF(LEN([1]!表1[[#This Row],[强化技能3]])&gt;0,IF([1]!表1[[#This Row],[强化技能3类别]]=20,VLOOKUP([1]!表1[[#This Row],[强化技能3]],[2]!Skill[#All],3,FALSE),IF([1]!表1[[#This Row],[强化技能3类别]]=18,VLOOKUP([1]!表1[[#This Row],[强化技能3]],[3]!Passive[#All],3,FALSE),"")),"")</f>
        <v>#REF!</v>
      </c>
      <c r="AR80" s="1" t="s">
        <v>437</v>
      </c>
      <c r="AS80" s="1">
        <v>300</v>
      </c>
      <c r="AT80" s="1" t="s">
        <v>1292</v>
      </c>
      <c r="AU80" s="1" t="s">
        <v>1293</v>
      </c>
      <c r="AV80" s="1" t="s">
        <v>944</v>
      </c>
      <c r="AW80" s="1" t="s">
        <v>38</v>
      </c>
      <c r="AX80" s="1" t="s">
        <v>37</v>
      </c>
      <c r="AY80" s="1" t="s">
        <v>36</v>
      </c>
      <c r="AZ80" s="1" t="s">
        <v>35</v>
      </c>
      <c r="BA80" s="1" t="s">
        <v>34</v>
      </c>
      <c r="BB80" s="1" t="s">
        <v>33</v>
      </c>
      <c r="BC80" s="1" t="s">
        <v>32</v>
      </c>
      <c r="BD80" s="1" t="s">
        <v>31</v>
      </c>
      <c r="BE80" s="1" t="s">
        <v>30</v>
      </c>
    </row>
    <row r="81" spans="1:57" ht="27" customHeight="1" x14ac:dyDescent="0.15">
      <c r="A81" s="1" t="s">
        <v>1535</v>
      </c>
      <c r="B81" s="1" t="s">
        <v>64</v>
      </c>
      <c r="C81" s="1" t="s">
        <v>266</v>
      </c>
      <c r="D81" s="1" t="s">
        <v>1536</v>
      </c>
      <c r="E81" s="1">
        <v>1</v>
      </c>
      <c r="F81" s="1">
        <v>3</v>
      </c>
      <c r="G81" s="1">
        <v>11</v>
      </c>
      <c r="H81" s="1">
        <v>3</v>
      </c>
      <c r="I81" s="1">
        <v>4</v>
      </c>
      <c r="J81" s="1">
        <v>4</v>
      </c>
      <c r="K81" s="1">
        <v>620</v>
      </c>
      <c r="L81" s="1">
        <v>23</v>
      </c>
      <c r="M81" s="1">
        <v>120</v>
      </c>
      <c r="N81" s="1">
        <v>20</v>
      </c>
      <c r="O81" s="1">
        <v>114</v>
      </c>
      <c r="P81" s="1">
        <v>56</v>
      </c>
      <c r="Q81" s="1">
        <v>3</v>
      </c>
      <c r="R81" s="29">
        <v>18</v>
      </c>
      <c r="S81" s="30" t="s">
        <v>1084</v>
      </c>
      <c r="T81" s="29" t="s">
        <v>975</v>
      </c>
      <c r="U81" s="29">
        <v>1</v>
      </c>
      <c r="V81" s="29">
        <v>20</v>
      </c>
      <c r="W81" s="30" t="s">
        <v>1005</v>
      </c>
      <c r="X81" s="29" t="s">
        <v>1006</v>
      </c>
      <c r="Y81" s="29">
        <v>5</v>
      </c>
      <c r="Z81" s="29">
        <v>20</v>
      </c>
      <c r="AA81" s="30" t="s">
        <v>952</v>
      </c>
      <c r="AB81" s="29" t="s">
        <v>953</v>
      </c>
      <c r="AC81" s="29">
        <v>10</v>
      </c>
      <c r="AD81" s="1" t="s">
        <v>329</v>
      </c>
      <c r="AE81" s="1">
        <v>1</v>
      </c>
      <c r="AF81" s="1"/>
      <c r="AG81" s="1"/>
      <c r="AH81" s="1"/>
      <c r="AI81" s="1"/>
      <c r="AJ81" s="1">
        <v>18</v>
      </c>
      <c r="AK81" s="21" t="e">
        <f>IF(LEN([1]!表1[[#This Row],[强化技能1]])&gt;0,IF([1]!表1[[#This Row],[强化技能1类别]]=20,VLOOKUP([1]!表1[[#This Row],[强化技能1]],[2]!Skill[#All],3,FALSE),IF([1]!表1[[#This Row],[强化技能1类别]]=18,VLOOKUP([1]!表1[[#This Row],[强化技能1]],[3]!Passive[#All],3,FALSE),"")),"")</f>
        <v>#REF!</v>
      </c>
      <c r="AL81" s="1" t="s">
        <v>443</v>
      </c>
      <c r="AM81" s="1">
        <v>20</v>
      </c>
      <c r="AN81" s="21" t="e">
        <f>IF(LEN([1]!表1[[#This Row],[强化技能2]])&gt;0,IF([1]!表1[[#This Row],[强化技能2类别]]=20,VLOOKUP([1]!表1[[#This Row],[强化技能2]],[2]!Skill[#All],3,FALSE),IF([1]!表1[[#This Row],[强化技能2类别]]=18,VLOOKUP([1]!表1[[#This Row],[强化技能2]],[3]!Passive[#All],3,FALSE),"")),"")</f>
        <v>#REF!</v>
      </c>
      <c r="AO81" s="1" t="s">
        <v>400</v>
      </c>
      <c r="AP81" s="1">
        <v>18</v>
      </c>
      <c r="AQ81" s="21" t="e">
        <f>IF(LEN([1]!表1[[#This Row],[强化技能3]])&gt;0,IF([1]!表1[[#This Row],[强化技能3类别]]=20,VLOOKUP([1]!表1[[#This Row],[强化技能3]],[2]!Skill[#All],3,FALSE),IF([1]!表1[[#This Row],[强化技能3类别]]=18,VLOOKUP([1]!表1[[#This Row],[强化技能3]],[3]!Passive[#All],3,FALSE),"")),"")</f>
        <v>#REF!</v>
      </c>
      <c r="AR81" s="1" t="s">
        <v>435</v>
      </c>
      <c r="AS81" s="1">
        <v>300</v>
      </c>
      <c r="AT81" s="1" t="s">
        <v>732</v>
      </c>
      <c r="AU81" s="1" t="s">
        <v>851</v>
      </c>
      <c r="AV81" s="1" t="s">
        <v>852</v>
      </c>
      <c r="AW81" s="1" t="s">
        <v>38</v>
      </c>
      <c r="AX81" s="1" t="s">
        <v>37</v>
      </c>
      <c r="AY81" s="1" t="s">
        <v>36</v>
      </c>
      <c r="AZ81" s="1" t="s">
        <v>35</v>
      </c>
      <c r="BA81" s="1" t="s">
        <v>34</v>
      </c>
      <c r="BB81" s="1" t="s">
        <v>33</v>
      </c>
      <c r="BC81" s="1" t="s">
        <v>32</v>
      </c>
      <c r="BD81" s="1" t="s">
        <v>31</v>
      </c>
      <c r="BE81" s="1" t="s">
        <v>30</v>
      </c>
    </row>
    <row r="82" spans="1:57" ht="27" customHeight="1" x14ac:dyDescent="0.15">
      <c r="A82" s="1" t="s">
        <v>330</v>
      </c>
      <c r="B82" s="1" t="s">
        <v>63</v>
      </c>
      <c r="C82" s="1" t="s">
        <v>267</v>
      </c>
      <c r="D82" s="1" t="s">
        <v>1621</v>
      </c>
      <c r="E82" s="1">
        <v>1</v>
      </c>
      <c r="F82" s="1">
        <v>3</v>
      </c>
      <c r="G82" s="1">
        <v>9</v>
      </c>
      <c r="H82" s="1">
        <v>3</v>
      </c>
      <c r="I82" s="1">
        <v>2</v>
      </c>
      <c r="J82" s="1">
        <v>2</v>
      </c>
      <c r="K82" s="1">
        <v>575</v>
      </c>
      <c r="L82" s="1">
        <v>23</v>
      </c>
      <c r="M82" s="1">
        <v>198</v>
      </c>
      <c r="N82" s="1">
        <v>26</v>
      </c>
      <c r="O82" s="1">
        <v>113</v>
      </c>
      <c r="P82" s="1">
        <v>58</v>
      </c>
      <c r="Q82" s="1">
        <v>3</v>
      </c>
      <c r="R82" s="29">
        <v>20</v>
      </c>
      <c r="S82" s="30" t="s">
        <v>1039</v>
      </c>
      <c r="T82" s="29" t="s">
        <v>1040</v>
      </c>
      <c r="U82" s="29">
        <v>1</v>
      </c>
      <c r="V82" s="29">
        <v>20</v>
      </c>
      <c r="W82" s="30" t="s">
        <v>1041</v>
      </c>
      <c r="X82" s="29" t="s">
        <v>1042</v>
      </c>
      <c r="Y82" s="29">
        <v>5</v>
      </c>
      <c r="Z82" s="29">
        <v>20</v>
      </c>
      <c r="AA82" s="30" t="s">
        <v>785</v>
      </c>
      <c r="AB82" s="29" t="s">
        <v>713</v>
      </c>
      <c r="AC82" s="29">
        <v>10</v>
      </c>
      <c r="AD82" s="1" t="s">
        <v>330</v>
      </c>
      <c r="AE82" s="1">
        <v>1</v>
      </c>
      <c r="AF82" s="1"/>
      <c r="AG82" s="1"/>
      <c r="AH82" s="1"/>
      <c r="AI82" s="1"/>
      <c r="AJ82" s="1">
        <v>18</v>
      </c>
      <c r="AK82" s="21" t="e">
        <f>IF(LEN([1]!表1[[#This Row],[强化技能1]])&gt;0,IF([1]!表1[[#This Row],[强化技能1类别]]=20,VLOOKUP([1]!表1[[#This Row],[强化技能1]],[2]!Skill[#All],3,FALSE),IF([1]!表1[[#This Row],[强化技能1类别]]=18,VLOOKUP([1]!表1[[#This Row],[强化技能1]],[3]!Passive[#All],3,FALSE),"")),"")</f>
        <v>#REF!</v>
      </c>
      <c r="AL82" s="1" t="s">
        <v>444</v>
      </c>
      <c r="AM82" s="1">
        <v>20</v>
      </c>
      <c r="AN82" s="21" t="e">
        <f>IF(LEN([1]!表1[[#This Row],[强化技能2]])&gt;0,IF([1]!表1[[#This Row],[强化技能2类别]]=20,VLOOKUP([1]!表1[[#This Row],[强化技能2]],[2]!Skill[#All],3,FALSE),IF([1]!表1[[#This Row],[强化技能2类别]]=18,VLOOKUP([1]!表1[[#This Row],[强化技能2]],[3]!Passive[#All],3,FALSE),"")),"")</f>
        <v>#REF!</v>
      </c>
      <c r="AO82" s="1" t="s">
        <v>401</v>
      </c>
      <c r="AP82" s="1">
        <v>18</v>
      </c>
      <c r="AQ82" s="21" t="e">
        <f>IF(LEN([1]!表1[[#This Row],[强化技能3]])&gt;0,IF([1]!表1[[#This Row],[强化技能3类别]]=20,VLOOKUP([1]!表1[[#This Row],[强化技能3]],[2]!Skill[#All],3,FALSE),IF([1]!表1[[#This Row],[强化技能3类别]]=18,VLOOKUP([1]!表1[[#This Row],[强化技能3]],[3]!Passive[#All],3,FALSE),"")),"")</f>
        <v>#REF!</v>
      </c>
      <c r="AR82" s="1" t="s">
        <v>436</v>
      </c>
      <c r="AS82" s="1">
        <v>300</v>
      </c>
      <c r="AT82" s="1" t="s">
        <v>1294</v>
      </c>
      <c r="AU82" s="1" t="s">
        <v>1295</v>
      </c>
      <c r="AV82" s="1" t="s">
        <v>1296</v>
      </c>
      <c r="AW82" s="1" t="s">
        <v>38</v>
      </c>
      <c r="AX82" s="1" t="s">
        <v>37</v>
      </c>
      <c r="AY82" s="1" t="s">
        <v>36</v>
      </c>
      <c r="AZ82" s="1" t="s">
        <v>35</v>
      </c>
      <c r="BA82" s="1" t="s">
        <v>34</v>
      </c>
      <c r="BB82" s="1" t="s">
        <v>33</v>
      </c>
      <c r="BC82" s="1" t="s">
        <v>32</v>
      </c>
      <c r="BD82" s="1" t="s">
        <v>31</v>
      </c>
      <c r="BE82" s="1" t="s">
        <v>30</v>
      </c>
    </row>
    <row r="83" spans="1:57" ht="27" customHeight="1" x14ac:dyDescent="0.15">
      <c r="A83" s="1" t="s">
        <v>331</v>
      </c>
      <c r="B83" s="1" t="s">
        <v>62</v>
      </c>
      <c r="C83" s="1" t="s">
        <v>1297</v>
      </c>
      <c r="D83" s="1" t="s">
        <v>1625</v>
      </c>
      <c r="E83" s="1">
        <v>1</v>
      </c>
      <c r="F83" s="1">
        <v>3</v>
      </c>
      <c r="G83" s="1">
        <v>9</v>
      </c>
      <c r="H83" s="1">
        <v>3</v>
      </c>
      <c r="I83" s="1">
        <v>2</v>
      </c>
      <c r="J83" s="1">
        <v>2</v>
      </c>
      <c r="K83" s="1">
        <v>536</v>
      </c>
      <c r="L83" s="1">
        <v>24</v>
      </c>
      <c r="M83" s="1">
        <v>161</v>
      </c>
      <c r="N83" s="1">
        <v>24</v>
      </c>
      <c r="O83" s="1">
        <v>117</v>
      </c>
      <c r="P83" s="1">
        <v>54</v>
      </c>
      <c r="Q83" s="1">
        <v>3</v>
      </c>
      <c r="R83" s="29">
        <v>20</v>
      </c>
      <c r="S83" s="30" t="s">
        <v>778</v>
      </c>
      <c r="T83" s="29" t="s">
        <v>399</v>
      </c>
      <c r="U83" s="29">
        <v>1</v>
      </c>
      <c r="V83" s="29">
        <v>20</v>
      </c>
      <c r="W83" s="30" t="s">
        <v>769</v>
      </c>
      <c r="X83" s="29" t="s">
        <v>411</v>
      </c>
      <c r="Y83" s="29">
        <v>5</v>
      </c>
      <c r="Z83" s="29">
        <v>18</v>
      </c>
      <c r="AA83" s="30" t="s">
        <v>973</v>
      </c>
      <c r="AB83" s="29" t="s">
        <v>974</v>
      </c>
      <c r="AC83" s="29">
        <v>10</v>
      </c>
      <c r="AD83" s="1" t="s">
        <v>331</v>
      </c>
      <c r="AE83" s="1">
        <v>1</v>
      </c>
      <c r="AF83" s="1"/>
      <c r="AG83" s="1"/>
      <c r="AH83" s="1"/>
      <c r="AI83" s="1"/>
      <c r="AJ83" s="1">
        <v>18</v>
      </c>
      <c r="AK83" s="21" t="e">
        <f>IF(LEN([1]!表1[[#This Row],[强化技能1]])&gt;0,IF([1]!表1[[#This Row],[强化技能1类别]]=20,VLOOKUP([1]!表1[[#This Row],[强化技能1]],[2]!Skill[#All],3,FALSE),IF([1]!表1[[#This Row],[强化技能1类别]]=18,VLOOKUP([1]!表1[[#This Row],[强化技能1]],[3]!Passive[#All],3,FALSE),"")),"")</f>
        <v>#REF!</v>
      </c>
      <c r="AL83" s="1" t="s">
        <v>445</v>
      </c>
      <c r="AM83" s="1">
        <v>20</v>
      </c>
      <c r="AN83" s="21" t="e">
        <f>IF(LEN([1]!表1[[#This Row],[强化技能2]])&gt;0,IF([1]!表1[[#This Row],[强化技能2类别]]=20,VLOOKUP([1]!表1[[#This Row],[强化技能2]],[2]!Skill[#All],3,FALSE),IF([1]!表1[[#This Row],[强化技能2类别]]=18,VLOOKUP([1]!表1[[#This Row],[强化技能2]],[3]!Passive[#All],3,FALSE),"")),"")</f>
        <v>#REF!</v>
      </c>
      <c r="AO83" s="1" t="s">
        <v>402</v>
      </c>
      <c r="AP83" s="1">
        <v>18</v>
      </c>
      <c r="AQ83" s="21" t="e">
        <f>IF(LEN([1]!表1[[#This Row],[强化技能3]])&gt;0,IF([1]!表1[[#This Row],[强化技能3类别]]=20,VLOOKUP([1]!表1[[#This Row],[强化技能3]],[2]!Skill[#All],3,FALSE),IF([1]!表1[[#This Row],[强化技能3类别]]=18,VLOOKUP([1]!表1[[#This Row],[强化技能3]],[3]!Passive[#All],3,FALSE),"")),"")</f>
        <v>#REF!</v>
      </c>
      <c r="AR83" s="1" t="s">
        <v>437</v>
      </c>
      <c r="AS83" s="1">
        <v>300</v>
      </c>
      <c r="AT83" s="1" t="s">
        <v>1298</v>
      </c>
      <c r="AU83" s="1" t="s">
        <v>1299</v>
      </c>
      <c r="AV83" s="1" t="s">
        <v>1300</v>
      </c>
      <c r="AW83" s="1" t="s">
        <v>38</v>
      </c>
      <c r="AX83" s="1" t="s">
        <v>37</v>
      </c>
      <c r="AY83" s="1" t="s">
        <v>36</v>
      </c>
      <c r="AZ83" s="1" t="s">
        <v>35</v>
      </c>
      <c r="BA83" s="1" t="s">
        <v>34</v>
      </c>
      <c r="BB83" s="1" t="s">
        <v>33</v>
      </c>
      <c r="BC83" s="1" t="s">
        <v>32</v>
      </c>
      <c r="BD83" s="1" t="s">
        <v>31</v>
      </c>
      <c r="BE83" s="1" t="s">
        <v>30</v>
      </c>
    </row>
    <row r="84" spans="1:57" ht="27" customHeight="1" x14ac:dyDescent="0.15">
      <c r="A84" s="1" t="s">
        <v>332</v>
      </c>
      <c r="B84" s="1" t="s">
        <v>61</v>
      </c>
      <c r="C84" s="1" t="s">
        <v>268</v>
      </c>
      <c r="D84" s="1" t="s">
        <v>1621</v>
      </c>
      <c r="E84" s="1">
        <v>1</v>
      </c>
      <c r="F84" s="1">
        <v>3</v>
      </c>
      <c r="G84" s="1">
        <v>11</v>
      </c>
      <c r="H84" s="1">
        <v>3</v>
      </c>
      <c r="I84" s="1">
        <v>4</v>
      </c>
      <c r="J84" s="1">
        <v>4</v>
      </c>
      <c r="K84" s="1">
        <v>640</v>
      </c>
      <c r="L84" s="1">
        <v>24</v>
      </c>
      <c r="M84" s="1">
        <v>145</v>
      </c>
      <c r="N84" s="1">
        <v>21</v>
      </c>
      <c r="O84" s="1">
        <v>117</v>
      </c>
      <c r="P84" s="1">
        <v>56</v>
      </c>
      <c r="Q84" s="1">
        <v>3</v>
      </c>
      <c r="R84" s="29">
        <v>20</v>
      </c>
      <c r="S84" s="30" t="s">
        <v>776</v>
      </c>
      <c r="T84" s="29" t="s">
        <v>423</v>
      </c>
      <c r="U84" s="29">
        <v>1</v>
      </c>
      <c r="V84" s="29">
        <v>20</v>
      </c>
      <c r="W84" s="30" t="s">
        <v>770</v>
      </c>
      <c r="X84" s="29" t="s">
        <v>418</v>
      </c>
      <c r="Y84" s="29">
        <v>5</v>
      </c>
      <c r="Z84" s="29">
        <v>18</v>
      </c>
      <c r="AA84" s="30" t="s">
        <v>980</v>
      </c>
      <c r="AB84" s="29" t="s">
        <v>981</v>
      </c>
      <c r="AC84" s="29">
        <v>10</v>
      </c>
      <c r="AD84" s="1" t="s">
        <v>332</v>
      </c>
      <c r="AE84" s="1">
        <v>1</v>
      </c>
      <c r="AF84" s="1"/>
      <c r="AG84" s="1"/>
      <c r="AH84" s="1"/>
      <c r="AI84" s="1"/>
      <c r="AJ84" s="1">
        <v>18</v>
      </c>
      <c r="AK84" s="21" t="e">
        <f>IF(LEN([1]!表1[[#This Row],[强化技能1]])&gt;0,IF([1]!表1[[#This Row],[强化技能1类别]]=20,VLOOKUP([1]!表1[[#This Row],[强化技能1]],[2]!Skill[#All],3,FALSE),IF([1]!表1[[#This Row],[强化技能1类别]]=18,VLOOKUP([1]!表1[[#This Row],[强化技能1]],[3]!Passive[#All],3,FALSE),"")),"")</f>
        <v>#REF!</v>
      </c>
      <c r="AL84" s="1" t="s">
        <v>446</v>
      </c>
      <c r="AM84" s="1">
        <v>20</v>
      </c>
      <c r="AN84" s="21" t="e">
        <f>IF(LEN([1]!表1[[#This Row],[强化技能2]])&gt;0,IF([1]!表1[[#This Row],[强化技能2类别]]=20,VLOOKUP([1]!表1[[#This Row],[强化技能2]],[2]!Skill[#All],3,FALSE),IF([1]!表1[[#This Row],[强化技能2类别]]=18,VLOOKUP([1]!表1[[#This Row],[强化技能2]],[3]!Passive[#All],3,FALSE),"")),"")</f>
        <v>#REF!</v>
      </c>
      <c r="AO84" s="1" t="s">
        <v>403</v>
      </c>
      <c r="AP84" s="1">
        <v>18</v>
      </c>
      <c r="AQ84" s="21" t="e">
        <f>IF(LEN([1]!表1[[#This Row],[强化技能3]])&gt;0,IF([1]!表1[[#This Row],[强化技能3类别]]=20,VLOOKUP([1]!表1[[#This Row],[强化技能3]],[2]!Skill[#All],3,FALSE),IF([1]!表1[[#This Row],[强化技能3类别]]=18,VLOOKUP([1]!表1[[#This Row],[强化技能3]],[3]!Passive[#All],3,FALSE),"")),"")</f>
        <v>#REF!</v>
      </c>
      <c r="AR84" s="1" t="s">
        <v>438</v>
      </c>
      <c r="AS84" s="1">
        <v>300</v>
      </c>
      <c r="AT84" s="1" t="s">
        <v>520</v>
      </c>
      <c r="AU84" s="1" t="s">
        <v>853</v>
      </c>
      <c r="AV84" s="1" t="s">
        <v>854</v>
      </c>
      <c r="AW84" s="1" t="s">
        <v>38</v>
      </c>
      <c r="AX84" s="1" t="s">
        <v>37</v>
      </c>
      <c r="AY84" s="1" t="s">
        <v>36</v>
      </c>
      <c r="AZ84" s="1" t="s">
        <v>35</v>
      </c>
      <c r="BA84" s="1" t="s">
        <v>34</v>
      </c>
      <c r="BB84" s="1" t="s">
        <v>33</v>
      </c>
      <c r="BC84" s="1" t="s">
        <v>32</v>
      </c>
      <c r="BD84" s="1" t="s">
        <v>31</v>
      </c>
      <c r="BE84" s="1" t="s">
        <v>30</v>
      </c>
    </row>
    <row r="85" spans="1:57" ht="27" customHeight="1" x14ac:dyDescent="0.15">
      <c r="A85" s="1" t="s">
        <v>333</v>
      </c>
      <c r="B85" s="1" t="s">
        <v>60</v>
      </c>
      <c r="C85" s="1" t="s">
        <v>1301</v>
      </c>
      <c r="D85" s="1" t="s">
        <v>1621</v>
      </c>
      <c r="E85" s="1">
        <v>1</v>
      </c>
      <c r="F85" s="1">
        <v>3</v>
      </c>
      <c r="G85" s="1">
        <v>11</v>
      </c>
      <c r="H85" s="1">
        <v>3</v>
      </c>
      <c r="I85" s="1">
        <v>4</v>
      </c>
      <c r="J85" s="1">
        <v>4</v>
      </c>
      <c r="K85" s="1">
        <v>661</v>
      </c>
      <c r="L85" s="1">
        <v>24</v>
      </c>
      <c r="M85" s="1">
        <v>158</v>
      </c>
      <c r="N85" s="1">
        <v>25</v>
      </c>
      <c r="O85" s="1">
        <v>120</v>
      </c>
      <c r="P85" s="1">
        <v>56</v>
      </c>
      <c r="Q85" s="1">
        <v>3</v>
      </c>
      <c r="R85" s="29">
        <v>18</v>
      </c>
      <c r="S85" s="30" t="s">
        <v>1084</v>
      </c>
      <c r="T85" s="29" t="s">
        <v>975</v>
      </c>
      <c r="U85" s="29">
        <v>1</v>
      </c>
      <c r="V85" s="29">
        <v>20</v>
      </c>
      <c r="W85" s="30" t="s">
        <v>751</v>
      </c>
      <c r="X85" s="29" t="s">
        <v>421</v>
      </c>
      <c r="Y85" s="29">
        <v>5</v>
      </c>
      <c r="Z85" s="29">
        <v>18</v>
      </c>
      <c r="AA85" s="30" t="s">
        <v>784</v>
      </c>
      <c r="AB85" s="29" t="s">
        <v>712</v>
      </c>
      <c r="AC85" s="29">
        <v>10</v>
      </c>
      <c r="AD85" s="1" t="s">
        <v>333</v>
      </c>
      <c r="AE85" s="1">
        <v>1</v>
      </c>
      <c r="AF85" s="1"/>
      <c r="AG85" s="1"/>
      <c r="AH85" s="1"/>
      <c r="AI85" s="1"/>
      <c r="AJ85" s="1">
        <v>18</v>
      </c>
      <c r="AK85" s="21" t="e">
        <f>IF(LEN([1]!表1[[#This Row],[强化技能1]])&gt;0,IF([1]!表1[[#This Row],[强化技能1类别]]=20,VLOOKUP([1]!表1[[#This Row],[强化技能1]],[2]!Skill[#All],3,FALSE),IF([1]!表1[[#This Row],[强化技能1类别]]=18,VLOOKUP([1]!表1[[#This Row],[强化技能1]],[3]!Passive[#All],3,FALSE),"")),"")</f>
        <v>#REF!</v>
      </c>
      <c r="AL85" s="1" t="s">
        <v>447</v>
      </c>
      <c r="AM85" s="1">
        <v>20</v>
      </c>
      <c r="AN85" s="21" t="e">
        <f>IF(LEN([1]!表1[[#This Row],[强化技能2]])&gt;0,IF([1]!表1[[#This Row],[强化技能2类别]]=20,VLOOKUP([1]!表1[[#This Row],[强化技能2]],[2]!Skill[#All],3,FALSE),IF([1]!表1[[#This Row],[强化技能2类别]]=18,VLOOKUP([1]!表1[[#This Row],[强化技能2]],[3]!Passive[#All],3,FALSE),"")),"")</f>
        <v>#REF!</v>
      </c>
      <c r="AO85" s="1" t="s">
        <v>404</v>
      </c>
      <c r="AP85" s="1">
        <v>18</v>
      </c>
      <c r="AQ85" s="21" t="e">
        <f>IF(LEN([1]!表1[[#This Row],[强化技能3]])&gt;0,IF([1]!表1[[#This Row],[强化技能3类别]]=20,VLOOKUP([1]!表1[[#This Row],[强化技能3]],[2]!Skill[#All],3,FALSE),IF([1]!表1[[#This Row],[强化技能3类别]]=18,VLOOKUP([1]!表1[[#This Row],[强化技能3]],[3]!Passive[#All],3,FALSE),"")),"")</f>
        <v>#REF!</v>
      </c>
      <c r="AR85" s="1" t="s">
        <v>439</v>
      </c>
      <c r="AS85" s="1">
        <v>300</v>
      </c>
      <c r="AT85" s="1" t="s">
        <v>1302</v>
      </c>
      <c r="AU85" s="1" t="s">
        <v>1303</v>
      </c>
      <c r="AV85" s="1" t="s">
        <v>1304</v>
      </c>
      <c r="AW85" s="1" t="s">
        <v>38</v>
      </c>
      <c r="AX85" s="1" t="s">
        <v>37</v>
      </c>
      <c r="AY85" s="1" t="s">
        <v>36</v>
      </c>
      <c r="AZ85" s="1" t="s">
        <v>35</v>
      </c>
      <c r="BA85" s="1" t="s">
        <v>34</v>
      </c>
      <c r="BB85" s="1" t="s">
        <v>33</v>
      </c>
      <c r="BC85" s="1" t="s">
        <v>32</v>
      </c>
      <c r="BD85" s="1" t="s">
        <v>31</v>
      </c>
      <c r="BE85" s="1" t="s">
        <v>30</v>
      </c>
    </row>
    <row r="86" spans="1:57" ht="27" customHeight="1" x14ac:dyDescent="0.15">
      <c r="A86" s="1" t="s">
        <v>1590</v>
      </c>
      <c r="B86" s="1" t="s">
        <v>579</v>
      </c>
      <c r="C86" s="1" t="s">
        <v>1305</v>
      </c>
      <c r="D86" s="1" t="s">
        <v>1621</v>
      </c>
      <c r="E86" s="1">
        <v>1</v>
      </c>
      <c r="F86" s="1">
        <v>3</v>
      </c>
      <c r="G86" s="1">
        <v>9</v>
      </c>
      <c r="H86" s="1">
        <v>3</v>
      </c>
      <c r="I86" s="1">
        <v>2</v>
      </c>
      <c r="J86" s="1">
        <v>2</v>
      </c>
      <c r="K86" s="1">
        <v>559</v>
      </c>
      <c r="L86" s="1">
        <v>24</v>
      </c>
      <c r="M86" s="1">
        <v>185</v>
      </c>
      <c r="N86" s="1">
        <v>27</v>
      </c>
      <c r="O86" s="1">
        <v>117</v>
      </c>
      <c r="P86" s="1">
        <v>61</v>
      </c>
      <c r="Q86" s="1">
        <v>3</v>
      </c>
      <c r="R86" s="29">
        <v>20</v>
      </c>
      <c r="S86" s="30" t="s">
        <v>1023</v>
      </c>
      <c r="T86" s="29" t="s">
        <v>1024</v>
      </c>
      <c r="U86" s="29">
        <v>1</v>
      </c>
      <c r="V86" s="29">
        <v>18</v>
      </c>
      <c r="W86" s="30" t="s">
        <v>1085</v>
      </c>
      <c r="X86" s="29" t="s">
        <v>949</v>
      </c>
      <c r="Y86" s="29">
        <v>5</v>
      </c>
      <c r="Z86" s="29">
        <v>20</v>
      </c>
      <c r="AA86" s="30" t="s">
        <v>773</v>
      </c>
      <c r="AB86" s="29" t="s">
        <v>722</v>
      </c>
      <c r="AC86" s="29">
        <v>10</v>
      </c>
      <c r="AD86" s="1" t="s">
        <v>1306</v>
      </c>
      <c r="AE86" s="1">
        <v>1</v>
      </c>
      <c r="AF86" s="1"/>
      <c r="AG86" s="1"/>
      <c r="AH86" s="1"/>
      <c r="AI86" s="1"/>
      <c r="AJ86" s="1">
        <v>18</v>
      </c>
      <c r="AK86" s="21" t="e">
        <f>IF(LEN([1]!表1[[#This Row],[强化技能1]])&gt;0,IF([1]!表1[[#This Row],[强化技能1类别]]=20,VLOOKUP([1]!表1[[#This Row],[强化技能1]],[2]!Skill[#All],3,FALSE),IF([1]!表1[[#This Row],[强化技能1类别]]=18,VLOOKUP([1]!表1[[#This Row],[强化技能1]],[3]!Passive[#All],3,FALSE),"")),"")</f>
        <v>#REF!</v>
      </c>
      <c r="AL86" s="1" t="s">
        <v>444</v>
      </c>
      <c r="AM86" s="1">
        <v>20</v>
      </c>
      <c r="AN86" s="21" t="e">
        <f>IF(LEN([1]!表1[[#This Row],[强化技能2]])&gt;0,IF([1]!表1[[#This Row],[强化技能2类别]]=20,VLOOKUP([1]!表1[[#This Row],[强化技能2]],[2]!Skill[#All],3,FALSE),IF([1]!表1[[#This Row],[强化技能2类别]]=18,VLOOKUP([1]!表1[[#This Row],[强化技能2]],[3]!Passive[#All],3,FALSE),"")),"")</f>
        <v>#REF!</v>
      </c>
      <c r="AO86" s="1" t="s">
        <v>401</v>
      </c>
      <c r="AP86" s="1">
        <v>18</v>
      </c>
      <c r="AQ86" s="21" t="e">
        <f>IF(LEN([1]!表1[[#This Row],[强化技能3]])&gt;0,IF([1]!表1[[#This Row],[强化技能3类别]]=20,VLOOKUP([1]!表1[[#This Row],[强化技能3]],[2]!Skill[#All],3,FALSE),IF([1]!表1[[#This Row],[强化技能3类别]]=18,VLOOKUP([1]!表1[[#This Row],[强化技能3]],[3]!Passive[#All],3,FALSE),"")),"")</f>
        <v>#REF!</v>
      </c>
      <c r="AR86" s="1" t="s">
        <v>436</v>
      </c>
      <c r="AS86" s="1">
        <v>300</v>
      </c>
      <c r="AT86" s="32" t="s">
        <v>1307</v>
      </c>
      <c r="AU86" s="32" t="s">
        <v>1308</v>
      </c>
      <c r="AV86" s="32" t="s">
        <v>1309</v>
      </c>
      <c r="AW86" s="1" t="s">
        <v>38</v>
      </c>
      <c r="AX86" s="1" t="s">
        <v>37</v>
      </c>
      <c r="AY86" s="1" t="s">
        <v>36</v>
      </c>
      <c r="AZ86" s="1" t="s">
        <v>35</v>
      </c>
      <c r="BA86" s="1" t="s">
        <v>34</v>
      </c>
      <c r="BB86" s="1" t="s">
        <v>33</v>
      </c>
      <c r="BC86" s="1" t="s">
        <v>32</v>
      </c>
      <c r="BD86" s="1" t="s">
        <v>31</v>
      </c>
      <c r="BE86" s="1" t="s">
        <v>30</v>
      </c>
    </row>
    <row r="87" spans="1:57" ht="27" customHeight="1" x14ac:dyDescent="0.15">
      <c r="A87" s="1" t="s">
        <v>484</v>
      </c>
      <c r="B87" s="1" t="s">
        <v>672</v>
      </c>
      <c r="C87" s="1" t="s">
        <v>279</v>
      </c>
      <c r="D87" s="1" t="s">
        <v>1621</v>
      </c>
      <c r="E87" s="1">
        <v>1</v>
      </c>
      <c r="F87" s="1">
        <v>3</v>
      </c>
      <c r="G87" s="1">
        <v>10</v>
      </c>
      <c r="H87" s="1">
        <v>3</v>
      </c>
      <c r="I87" s="1">
        <v>2</v>
      </c>
      <c r="J87" s="1">
        <v>2</v>
      </c>
      <c r="K87" s="1">
        <v>615</v>
      </c>
      <c r="L87" s="1">
        <v>24</v>
      </c>
      <c r="M87" s="1">
        <v>142</v>
      </c>
      <c r="N87" s="1">
        <v>26</v>
      </c>
      <c r="O87" s="1">
        <v>117</v>
      </c>
      <c r="P87" s="1">
        <v>59</v>
      </c>
      <c r="Q87" s="1">
        <v>3</v>
      </c>
      <c r="R87" s="29">
        <v>18</v>
      </c>
      <c r="S87" s="30" t="s">
        <v>746</v>
      </c>
      <c r="T87" s="29" t="s">
        <v>438</v>
      </c>
      <c r="U87" s="29">
        <v>1</v>
      </c>
      <c r="V87" s="29">
        <v>20</v>
      </c>
      <c r="W87" s="30" t="s">
        <v>1009</v>
      </c>
      <c r="X87" s="29" t="s">
        <v>1010</v>
      </c>
      <c r="Y87" s="29">
        <v>5</v>
      </c>
      <c r="Z87" s="29">
        <v>20</v>
      </c>
      <c r="AA87" s="30" t="s">
        <v>952</v>
      </c>
      <c r="AB87" s="29" t="s">
        <v>953</v>
      </c>
      <c r="AC87" s="29">
        <v>10</v>
      </c>
      <c r="AD87" s="1" t="s">
        <v>483</v>
      </c>
      <c r="AE87" s="1">
        <v>1</v>
      </c>
      <c r="AF87" s="1"/>
      <c r="AG87" s="1"/>
      <c r="AH87" s="1"/>
      <c r="AI87" s="1"/>
      <c r="AJ87" s="1">
        <v>18</v>
      </c>
      <c r="AK87" s="21" t="e">
        <f>IF(LEN([1]!表1[[#This Row],[强化技能1]])&gt;0,IF([1]!表1[[#This Row],[强化技能1类别]]=20,VLOOKUP([1]!表1[[#This Row],[强化技能1]],[2]!Skill[#All],3,FALSE),IF([1]!表1[[#This Row],[强化技能1类别]]=18,VLOOKUP([1]!表1[[#This Row],[强化技能1]],[3]!Passive[#All],3,FALSE),"")),"")</f>
        <v>#REF!</v>
      </c>
      <c r="AL87" s="1" t="s">
        <v>444</v>
      </c>
      <c r="AM87" s="1">
        <v>20</v>
      </c>
      <c r="AN87" s="21" t="e">
        <f>IF(LEN([1]!表1[[#This Row],[强化技能2]])&gt;0,IF([1]!表1[[#This Row],[强化技能2类别]]=20,VLOOKUP([1]!表1[[#This Row],[强化技能2]],[2]!Skill[#All],3,FALSE),IF([1]!表1[[#This Row],[强化技能2类别]]=18,VLOOKUP([1]!表1[[#This Row],[强化技能2]],[3]!Passive[#All],3,FALSE),"")),"")</f>
        <v>#REF!</v>
      </c>
      <c r="AO87" s="1" t="s">
        <v>401</v>
      </c>
      <c r="AP87" s="1">
        <v>18</v>
      </c>
      <c r="AQ87" s="21" t="e">
        <f>IF(LEN([1]!表1[[#This Row],[强化技能3]])&gt;0,IF([1]!表1[[#This Row],[强化技能3类别]]=20,VLOOKUP([1]!表1[[#This Row],[强化技能3]],[2]!Skill[#All],3,FALSE),IF([1]!表1[[#This Row],[强化技能3类别]]=18,VLOOKUP([1]!表1[[#This Row],[强化技能3]],[3]!Passive[#All],3,FALSE),"")),"")</f>
        <v>#REF!</v>
      </c>
      <c r="AR87" s="1" t="s">
        <v>436</v>
      </c>
      <c r="AS87" s="1">
        <v>300</v>
      </c>
      <c r="AT87" s="1" t="s">
        <v>1310</v>
      </c>
      <c r="AU87" s="1" t="s">
        <v>1311</v>
      </c>
      <c r="AV87" s="1" t="s">
        <v>1312</v>
      </c>
      <c r="AW87" s="1" t="s">
        <v>38</v>
      </c>
      <c r="AX87" s="1" t="s">
        <v>37</v>
      </c>
      <c r="AY87" s="1" t="s">
        <v>36</v>
      </c>
      <c r="AZ87" s="1" t="s">
        <v>35</v>
      </c>
      <c r="BA87" s="1" t="s">
        <v>34</v>
      </c>
      <c r="BB87" s="1" t="s">
        <v>33</v>
      </c>
      <c r="BC87" s="1" t="s">
        <v>32</v>
      </c>
      <c r="BD87" s="1" t="s">
        <v>31</v>
      </c>
      <c r="BE87" s="1" t="s">
        <v>30</v>
      </c>
    </row>
    <row r="88" spans="1:57" ht="27" customHeight="1" x14ac:dyDescent="0.15">
      <c r="A88" s="1" t="s">
        <v>485</v>
      </c>
      <c r="B88" s="1" t="s">
        <v>22</v>
      </c>
      <c r="C88" s="1" t="s">
        <v>280</v>
      </c>
      <c r="D88" s="1" t="s">
        <v>1536</v>
      </c>
      <c r="E88" s="1">
        <v>1</v>
      </c>
      <c r="F88" s="1">
        <v>3</v>
      </c>
      <c r="G88" s="1">
        <v>9</v>
      </c>
      <c r="H88" s="1">
        <v>3</v>
      </c>
      <c r="I88" s="1">
        <v>2</v>
      </c>
      <c r="J88" s="1">
        <v>2</v>
      </c>
      <c r="K88" s="1">
        <v>546</v>
      </c>
      <c r="L88" s="1">
        <v>22</v>
      </c>
      <c r="M88" s="1">
        <v>206</v>
      </c>
      <c r="N88" s="1">
        <v>29</v>
      </c>
      <c r="O88" s="1">
        <v>108</v>
      </c>
      <c r="P88" s="1">
        <v>65</v>
      </c>
      <c r="Q88" s="1">
        <v>3</v>
      </c>
      <c r="R88" s="29">
        <v>18</v>
      </c>
      <c r="S88" s="30" t="s">
        <v>772</v>
      </c>
      <c r="T88" s="29" t="s">
        <v>428</v>
      </c>
      <c r="U88" s="29">
        <v>1</v>
      </c>
      <c r="V88" s="29">
        <v>20</v>
      </c>
      <c r="W88" s="30" t="s">
        <v>753</v>
      </c>
      <c r="X88" s="29" t="s">
        <v>701</v>
      </c>
      <c r="Y88" s="29">
        <v>5</v>
      </c>
      <c r="Z88" s="29">
        <v>20</v>
      </c>
      <c r="AA88" s="30" t="s">
        <v>773</v>
      </c>
      <c r="AB88" s="29" t="s">
        <v>722</v>
      </c>
      <c r="AC88" s="29">
        <v>10</v>
      </c>
      <c r="AD88" s="1" t="s">
        <v>484</v>
      </c>
      <c r="AE88" s="1">
        <v>1</v>
      </c>
      <c r="AF88" s="1"/>
      <c r="AG88" s="1"/>
      <c r="AH88" s="1"/>
      <c r="AI88" s="1"/>
      <c r="AJ88" s="1">
        <v>18</v>
      </c>
      <c r="AK88" s="21" t="e">
        <f>IF(LEN([1]!表1[[#This Row],[强化技能1]])&gt;0,IF([1]!表1[[#This Row],[强化技能1类别]]=20,VLOOKUP([1]!表1[[#This Row],[强化技能1]],[2]!Skill[#All],3,FALSE),IF([1]!表1[[#This Row],[强化技能1类别]]=18,VLOOKUP([1]!表1[[#This Row],[强化技能1]],[3]!Passive[#All],3,FALSE),"")),"")</f>
        <v>#REF!</v>
      </c>
      <c r="AL88" s="1" t="s">
        <v>444</v>
      </c>
      <c r="AM88" s="1">
        <v>20</v>
      </c>
      <c r="AN88" s="21" t="e">
        <f>IF(LEN([1]!表1[[#This Row],[强化技能2]])&gt;0,IF([1]!表1[[#This Row],[强化技能2类别]]=20,VLOOKUP([1]!表1[[#This Row],[强化技能2]],[2]!Skill[#All],3,FALSE),IF([1]!表1[[#This Row],[强化技能2类别]]=18,VLOOKUP([1]!表1[[#This Row],[强化技能2]],[3]!Passive[#All],3,FALSE),"")),"")</f>
        <v>#REF!</v>
      </c>
      <c r="AO88" s="1" t="s">
        <v>401</v>
      </c>
      <c r="AP88" s="1">
        <v>18</v>
      </c>
      <c r="AQ88" s="21" t="e">
        <f>IF(LEN([1]!表1[[#This Row],[强化技能3]])&gt;0,IF([1]!表1[[#This Row],[强化技能3类别]]=20,VLOOKUP([1]!表1[[#This Row],[强化技能3]],[2]!Skill[#All],3,FALSE),IF([1]!表1[[#This Row],[强化技能3类别]]=18,VLOOKUP([1]!表1[[#This Row],[强化技能3]],[3]!Passive[#All],3,FALSE),"")),"")</f>
        <v>#REF!</v>
      </c>
      <c r="AR88" s="1" t="s">
        <v>436</v>
      </c>
      <c r="AS88" s="1">
        <v>300</v>
      </c>
      <c r="AT88" s="1" t="s">
        <v>1313</v>
      </c>
      <c r="AU88" s="1" t="s">
        <v>1314</v>
      </c>
      <c r="AV88" s="1" t="s">
        <v>1315</v>
      </c>
      <c r="AW88" s="1" t="s">
        <v>38</v>
      </c>
      <c r="AX88" s="1" t="s">
        <v>37</v>
      </c>
      <c r="AY88" s="1" t="s">
        <v>36</v>
      </c>
      <c r="AZ88" s="1" t="s">
        <v>35</v>
      </c>
      <c r="BA88" s="1" t="s">
        <v>34</v>
      </c>
      <c r="BB88" s="1" t="s">
        <v>33</v>
      </c>
      <c r="BC88" s="1" t="s">
        <v>32</v>
      </c>
      <c r="BD88" s="1" t="s">
        <v>31</v>
      </c>
      <c r="BE88" s="1" t="s">
        <v>30</v>
      </c>
    </row>
    <row r="89" spans="1:57" ht="27" customHeight="1" x14ac:dyDescent="0.15">
      <c r="A89" s="1" t="s">
        <v>487</v>
      </c>
      <c r="B89" s="1" t="s">
        <v>7</v>
      </c>
      <c r="C89" s="1" t="s">
        <v>284</v>
      </c>
      <c r="D89" s="1" t="s">
        <v>1626</v>
      </c>
      <c r="E89" s="1">
        <v>1</v>
      </c>
      <c r="F89" s="1">
        <v>3</v>
      </c>
      <c r="G89" s="1">
        <v>10</v>
      </c>
      <c r="H89" s="1">
        <v>3</v>
      </c>
      <c r="I89" s="1">
        <v>4</v>
      </c>
      <c r="J89" s="1">
        <v>4</v>
      </c>
      <c r="K89" s="1">
        <v>575</v>
      </c>
      <c r="L89" s="1">
        <v>23</v>
      </c>
      <c r="M89" s="1">
        <v>175</v>
      </c>
      <c r="N89" s="1">
        <v>25</v>
      </c>
      <c r="O89" s="1">
        <v>113</v>
      </c>
      <c r="P89" s="1">
        <v>56</v>
      </c>
      <c r="Q89" s="1">
        <v>3</v>
      </c>
      <c r="R89" s="29">
        <v>20</v>
      </c>
      <c r="S89" s="30" t="s">
        <v>1015</v>
      </c>
      <c r="T89" s="29" t="s">
        <v>1016</v>
      </c>
      <c r="U89" s="29">
        <v>1</v>
      </c>
      <c r="V89" s="29">
        <v>18</v>
      </c>
      <c r="W89" s="30" t="s">
        <v>1085</v>
      </c>
      <c r="X89" s="29" t="s">
        <v>949</v>
      </c>
      <c r="Y89" s="29">
        <v>5</v>
      </c>
      <c r="Z89" s="29">
        <v>20</v>
      </c>
      <c r="AA89" s="30" t="s">
        <v>1029</v>
      </c>
      <c r="AB89" s="29" t="s">
        <v>1030</v>
      </c>
      <c r="AC89" s="29">
        <v>10</v>
      </c>
      <c r="AD89" s="1" t="s">
        <v>1316</v>
      </c>
      <c r="AE89" s="1">
        <v>1</v>
      </c>
      <c r="AF89" s="1"/>
      <c r="AG89" s="1"/>
      <c r="AH89" s="1"/>
      <c r="AI89" s="1"/>
      <c r="AJ89" s="1">
        <v>18</v>
      </c>
      <c r="AK89" s="21" t="e">
        <f>IF(LEN([1]!表1[[#This Row],[强化技能1]])&gt;0,IF([1]!表1[[#This Row],[强化技能1类别]]=20,VLOOKUP([1]!表1[[#This Row],[强化技能1]],[2]!Skill[#All],3,FALSE),IF([1]!表1[[#This Row],[强化技能1类别]]=18,VLOOKUP([1]!表1[[#This Row],[强化技能1]],[3]!Passive[#All],3,FALSE),"")),"")</f>
        <v>#REF!</v>
      </c>
      <c r="AL89" s="1" t="s">
        <v>444</v>
      </c>
      <c r="AM89" s="1">
        <v>20</v>
      </c>
      <c r="AN89" s="21" t="e">
        <f>IF(LEN([1]!表1[[#This Row],[强化技能2]])&gt;0,IF([1]!表1[[#This Row],[强化技能2类别]]=20,VLOOKUP([1]!表1[[#This Row],[强化技能2]],[2]!Skill[#All],3,FALSE),IF([1]!表1[[#This Row],[强化技能2类别]]=18,VLOOKUP([1]!表1[[#This Row],[强化技能2]],[3]!Passive[#All],3,FALSE),"")),"")</f>
        <v>#REF!</v>
      </c>
      <c r="AO89" s="1" t="s">
        <v>401</v>
      </c>
      <c r="AP89" s="1">
        <v>18</v>
      </c>
      <c r="AQ89" s="21" t="e">
        <f>IF(LEN([1]!表1[[#This Row],[强化技能3]])&gt;0,IF([1]!表1[[#This Row],[强化技能3类别]]=20,VLOOKUP([1]!表1[[#This Row],[强化技能3]],[2]!Skill[#All],3,FALSE),IF([1]!表1[[#This Row],[强化技能3类别]]=18,VLOOKUP([1]!表1[[#This Row],[强化技能3]],[3]!Passive[#All],3,FALSE),"")),"")</f>
        <v>#REF!</v>
      </c>
      <c r="AR89" s="1" t="s">
        <v>436</v>
      </c>
      <c r="AS89" s="1">
        <v>300</v>
      </c>
      <c r="AT89" s="32" t="s">
        <v>1317</v>
      </c>
      <c r="AU89" s="32" t="s">
        <v>1318</v>
      </c>
      <c r="AV89" s="32" t="s">
        <v>1319</v>
      </c>
      <c r="AW89" s="1" t="s">
        <v>38</v>
      </c>
      <c r="AX89" s="1" t="s">
        <v>37</v>
      </c>
      <c r="AY89" s="1" t="s">
        <v>36</v>
      </c>
      <c r="AZ89" s="1" t="s">
        <v>35</v>
      </c>
      <c r="BA89" s="1" t="s">
        <v>34</v>
      </c>
      <c r="BB89" s="1" t="s">
        <v>33</v>
      </c>
      <c r="BC89" s="1" t="s">
        <v>32</v>
      </c>
      <c r="BD89" s="1" t="s">
        <v>31</v>
      </c>
      <c r="BE89" s="1" t="s">
        <v>30</v>
      </c>
    </row>
    <row r="90" spans="1:57" ht="27" customHeight="1" x14ac:dyDescent="0.15">
      <c r="A90" s="1" t="s">
        <v>345</v>
      </c>
      <c r="B90" s="1" t="s">
        <v>570</v>
      </c>
      <c r="C90" s="1" t="s">
        <v>1320</v>
      </c>
      <c r="D90" s="1" t="s">
        <v>1621</v>
      </c>
      <c r="E90" s="1">
        <v>1</v>
      </c>
      <c r="F90" s="1">
        <v>3</v>
      </c>
      <c r="G90" s="1">
        <v>11</v>
      </c>
      <c r="H90" s="1">
        <v>4</v>
      </c>
      <c r="I90" s="1">
        <v>2</v>
      </c>
      <c r="J90" s="1">
        <v>2</v>
      </c>
      <c r="K90" s="1">
        <v>590</v>
      </c>
      <c r="L90" s="1">
        <v>24</v>
      </c>
      <c r="M90" s="1">
        <v>185</v>
      </c>
      <c r="N90" s="1">
        <v>24</v>
      </c>
      <c r="O90" s="1">
        <v>117</v>
      </c>
      <c r="P90" s="1">
        <v>56</v>
      </c>
      <c r="Q90" s="1">
        <v>3</v>
      </c>
      <c r="R90" s="29">
        <v>18</v>
      </c>
      <c r="S90" s="30" t="s">
        <v>1086</v>
      </c>
      <c r="T90" s="29" t="s">
        <v>982</v>
      </c>
      <c r="U90" s="29">
        <v>1</v>
      </c>
      <c r="V90" s="29">
        <v>20</v>
      </c>
      <c r="W90" s="30" t="s">
        <v>1050</v>
      </c>
      <c r="X90" s="29" t="s">
        <v>1051</v>
      </c>
      <c r="Y90" s="29">
        <v>5</v>
      </c>
      <c r="Z90" s="29">
        <v>18</v>
      </c>
      <c r="AA90" s="30" t="s">
        <v>985</v>
      </c>
      <c r="AB90" s="29" t="s">
        <v>986</v>
      </c>
      <c r="AC90" s="29">
        <v>10</v>
      </c>
      <c r="AD90" s="1" t="s">
        <v>345</v>
      </c>
      <c r="AE90" s="1">
        <v>1</v>
      </c>
      <c r="AF90" s="1"/>
      <c r="AG90" s="1"/>
      <c r="AH90" s="1"/>
      <c r="AI90" s="1"/>
      <c r="AJ90" s="1">
        <v>18</v>
      </c>
      <c r="AK90" s="21" t="e">
        <f>IF(LEN([1]!表1[[#This Row],[强化技能1]])&gt;0,IF([1]!表1[[#This Row],[强化技能1类别]]=20,VLOOKUP([1]!表1[[#This Row],[强化技能1]],[2]!Skill[#All],3,FALSE),IF([1]!表1[[#This Row],[强化技能1类别]]=18,VLOOKUP([1]!表1[[#This Row],[强化技能1]],[3]!Passive[#All],3,FALSE),"")),"")</f>
        <v>#REF!</v>
      </c>
      <c r="AL90" s="1" t="s">
        <v>443</v>
      </c>
      <c r="AM90" s="1">
        <v>20</v>
      </c>
      <c r="AN90" s="21" t="e">
        <f>IF(LEN([1]!表1[[#This Row],[强化技能2]])&gt;0,IF([1]!表1[[#This Row],[强化技能2类别]]=20,VLOOKUP([1]!表1[[#This Row],[强化技能2]],[2]!Skill[#All],3,FALSE),IF([1]!表1[[#This Row],[强化技能2类别]]=18,VLOOKUP([1]!表1[[#This Row],[强化技能2]],[3]!Passive[#All],3,FALSE),"")),"")</f>
        <v>#REF!</v>
      </c>
      <c r="AO90" s="1" t="s">
        <v>400</v>
      </c>
      <c r="AP90" s="1">
        <v>18</v>
      </c>
      <c r="AQ90" s="21" t="e">
        <f>IF(LEN([1]!表1[[#This Row],[强化技能3]])&gt;0,IF([1]!表1[[#This Row],[强化技能3类别]]=20,VLOOKUP([1]!表1[[#This Row],[强化技能3]],[2]!Skill[#All],3,FALSE),IF([1]!表1[[#This Row],[强化技能3类别]]=18,VLOOKUP([1]!表1[[#This Row],[强化技能3]],[3]!Passive[#All],3,FALSE),"")),"")</f>
        <v>#REF!</v>
      </c>
      <c r="AR90" s="1" t="s">
        <v>435</v>
      </c>
      <c r="AS90" s="1">
        <v>300</v>
      </c>
      <c r="AT90" s="1" t="s">
        <v>1321</v>
      </c>
      <c r="AU90" s="1" t="s">
        <v>1322</v>
      </c>
      <c r="AV90" s="1" t="s">
        <v>1323</v>
      </c>
      <c r="AW90" s="1" t="s">
        <v>38</v>
      </c>
      <c r="AX90" s="1" t="s">
        <v>37</v>
      </c>
      <c r="AY90" s="1" t="s">
        <v>36</v>
      </c>
      <c r="AZ90" s="1" t="s">
        <v>35</v>
      </c>
      <c r="BA90" s="1" t="s">
        <v>34</v>
      </c>
      <c r="BB90" s="1" t="s">
        <v>33</v>
      </c>
      <c r="BC90" s="1" t="s">
        <v>32</v>
      </c>
      <c r="BD90" s="1" t="s">
        <v>31</v>
      </c>
      <c r="BE90" s="1" t="s">
        <v>30</v>
      </c>
    </row>
    <row r="91" spans="1:57" ht="27" customHeight="1" x14ac:dyDescent="0.15">
      <c r="A91" s="1" t="s">
        <v>1324</v>
      </c>
      <c r="B91" s="1" t="s">
        <v>46</v>
      </c>
      <c r="C91" s="1" t="s">
        <v>796</v>
      </c>
      <c r="D91" s="1" t="s">
        <v>1627</v>
      </c>
      <c r="E91" s="1">
        <v>1</v>
      </c>
      <c r="F91" s="1">
        <v>3</v>
      </c>
      <c r="G91" s="1">
        <v>10</v>
      </c>
      <c r="H91" s="1">
        <v>4</v>
      </c>
      <c r="I91" s="1">
        <v>2</v>
      </c>
      <c r="J91" s="1">
        <v>2</v>
      </c>
      <c r="K91" s="1">
        <v>613</v>
      </c>
      <c r="L91" s="1">
        <v>24</v>
      </c>
      <c r="M91" s="1">
        <v>173</v>
      </c>
      <c r="N91" s="1">
        <v>23</v>
      </c>
      <c r="O91" s="1">
        <v>120</v>
      </c>
      <c r="P91" s="1">
        <v>52</v>
      </c>
      <c r="Q91" s="1">
        <v>3</v>
      </c>
      <c r="R91" s="29">
        <v>20</v>
      </c>
      <c r="S91" s="30" t="s">
        <v>1052</v>
      </c>
      <c r="T91" s="29" t="s">
        <v>1053</v>
      </c>
      <c r="U91" s="29">
        <v>1</v>
      </c>
      <c r="V91" s="29">
        <v>20</v>
      </c>
      <c r="W91" s="30" t="s">
        <v>751</v>
      </c>
      <c r="X91" s="29" t="s">
        <v>421</v>
      </c>
      <c r="Y91" s="29">
        <v>5</v>
      </c>
      <c r="Z91" s="29">
        <v>18</v>
      </c>
      <c r="AA91" s="30" t="s">
        <v>985</v>
      </c>
      <c r="AB91" s="29" t="s">
        <v>986</v>
      </c>
      <c r="AC91" s="29">
        <v>10</v>
      </c>
      <c r="AD91" s="1" t="s">
        <v>346</v>
      </c>
      <c r="AE91" s="1">
        <v>1</v>
      </c>
      <c r="AF91" s="1"/>
      <c r="AG91" s="1"/>
      <c r="AH91" s="1"/>
      <c r="AI91" s="1"/>
      <c r="AJ91" s="1">
        <v>18</v>
      </c>
      <c r="AK91" s="21" t="e">
        <f>IF(LEN([1]!表1[[#This Row],[强化技能1]])&gt;0,IF([1]!表1[[#This Row],[强化技能1类别]]=20,VLOOKUP([1]!表1[[#This Row],[强化技能1]],[2]!Skill[#All],3,FALSE),IF([1]!表1[[#This Row],[强化技能1类别]]=18,VLOOKUP([1]!表1[[#This Row],[强化技能1]],[3]!Passive[#All],3,FALSE),"")),"")</f>
        <v>#REF!</v>
      </c>
      <c r="AL91" s="1" t="s">
        <v>444</v>
      </c>
      <c r="AM91" s="1">
        <v>20</v>
      </c>
      <c r="AN91" s="21" t="e">
        <f>IF(LEN([1]!表1[[#This Row],[强化技能2]])&gt;0,IF([1]!表1[[#This Row],[强化技能2类别]]=20,VLOOKUP([1]!表1[[#This Row],[强化技能2]],[2]!Skill[#All],3,FALSE),IF([1]!表1[[#This Row],[强化技能2类别]]=18,VLOOKUP([1]!表1[[#This Row],[强化技能2]],[3]!Passive[#All],3,FALSE),"")),"")</f>
        <v>#REF!</v>
      </c>
      <c r="AO91" s="1" t="s">
        <v>401</v>
      </c>
      <c r="AP91" s="1">
        <v>18</v>
      </c>
      <c r="AQ91" s="21" t="e">
        <f>IF(LEN([1]!表1[[#This Row],[强化技能3]])&gt;0,IF([1]!表1[[#This Row],[强化技能3类别]]=20,VLOOKUP([1]!表1[[#This Row],[强化技能3]],[2]!Skill[#All],3,FALSE),IF([1]!表1[[#This Row],[强化技能3类别]]=18,VLOOKUP([1]!表1[[#This Row],[强化技能3]],[3]!Passive[#All],3,FALSE),"")),"")</f>
        <v>#REF!</v>
      </c>
      <c r="AR91" s="1" t="s">
        <v>436</v>
      </c>
      <c r="AS91" s="1">
        <v>300</v>
      </c>
      <c r="AT91" s="1" t="s">
        <v>1325</v>
      </c>
      <c r="AU91" s="1" t="s">
        <v>1092</v>
      </c>
      <c r="AV91" s="1" t="s">
        <v>1326</v>
      </c>
      <c r="AW91" s="1" t="s">
        <v>38</v>
      </c>
      <c r="AX91" s="1" t="s">
        <v>37</v>
      </c>
      <c r="AY91" s="1" t="s">
        <v>36</v>
      </c>
      <c r="AZ91" s="1" t="s">
        <v>35</v>
      </c>
      <c r="BA91" s="1" t="s">
        <v>34</v>
      </c>
      <c r="BB91" s="1" t="s">
        <v>33</v>
      </c>
      <c r="BC91" s="1" t="s">
        <v>32</v>
      </c>
      <c r="BD91" s="1" t="s">
        <v>31</v>
      </c>
      <c r="BE91" s="1" t="s">
        <v>30</v>
      </c>
    </row>
    <row r="92" spans="1:57" ht="27" customHeight="1" x14ac:dyDescent="0.15">
      <c r="A92" s="1" t="s">
        <v>347</v>
      </c>
      <c r="B92" s="1" t="s">
        <v>45</v>
      </c>
      <c r="C92" s="1" t="s">
        <v>1327</v>
      </c>
      <c r="D92" s="1" t="s">
        <v>1536</v>
      </c>
      <c r="E92" s="1">
        <v>1</v>
      </c>
      <c r="F92" s="1">
        <v>3</v>
      </c>
      <c r="G92" s="1">
        <v>10</v>
      </c>
      <c r="H92" s="1">
        <v>4</v>
      </c>
      <c r="I92" s="1">
        <v>4</v>
      </c>
      <c r="J92" s="1">
        <v>4</v>
      </c>
      <c r="K92" s="1">
        <v>551</v>
      </c>
      <c r="L92" s="1">
        <v>22</v>
      </c>
      <c r="M92" s="1">
        <v>165</v>
      </c>
      <c r="N92" s="1">
        <v>24</v>
      </c>
      <c r="O92" s="1">
        <v>107</v>
      </c>
      <c r="P92" s="1">
        <v>56</v>
      </c>
      <c r="Q92" s="1">
        <v>3</v>
      </c>
      <c r="R92" s="29">
        <v>20</v>
      </c>
      <c r="S92" s="30" t="s">
        <v>766</v>
      </c>
      <c r="T92" s="29" t="s">
        <v>414</v>
      </c>
      <c r="U92" s="29">
        <v>1</v>
      </c>
      <c r="V92" s="29">
        <v>20</v>
      </c>
      <c r="W92" s="30" t="s">
        <v>1050</v>
      </c>
      <c r="X92" s="29" t="s">
        <v>1051</v>
      </c>
      <c r="Y92" s="29">
        <v>5</v>
      </c>
      <c r="Z92" s="29">
        <v>20</v>
      </c>
      <c r="AA92" s="30" t="s">
        <v>768</v>
      </c>
      <c r="AB92" s="29" t="s">
        <v>413</v>
      </c>
      <c r="AC92" s="29">
        <v>10</v>
      </c>
      <c r="AD92" s="1" t="s">
        <v>347</v>
      </c>
      <c r="AE92" s="1">
        <v>1</v>
      </c>
      <c r="AF92" s="1"/>
      <c r="AG92" s="1"/>
      <c r="AH92" s="1"/>
      <c r="AI92" s="1"/>
      <c r="AJ92" s="1">
        <v>18</v>
      </c>
      <c r="AK92" s="21" t="e">
        <f>IF(LEN([1]!表1[[#This Row],[强化技能1]])&gt;0,IF([1]!表1[[#This Row],[强化技能1类别]]=20,VLOOKUP([1]!表1[[#This Row],[强化技能1]],[2]!Skill[#All],3,FALSE),IF([1]!表1[[#This Row],[强化技能1类别]]=18,VLOOKUP([1]!表1[[#This Row],[强化技能1]],[3]!Passive[#All],3,FALSE),"")),"")</f>
        <v>#REF!</v>
      </c>
      <c r="AL92" s="1" t="s">
        <v>445</v>
      </c>
      <c r="AM92" s="1">
        <v>20</v>
      </c>
      <c r="AN92" s="21" t="e">
        <f>IF(LEN([1]!表1[[#This Row],[强化技能2]])&gt;0,IF([1]!表1[[#This Row],[强化技能2类别]]=20,VLOOKUP([1]!表1[[#This Row],[强化技能2]],[2]!Skill[#All],3,FALSE),IF([1]!表1[[#This Row],[强化技能2类别]]=18,VLOOKUP([1]!表1[[#This Row],[强化技能2]],[3]!Passive[#All],3,FALSE),"")),"")</f>
        <v>#REF!</v>
      </c>
      <c r="AO92" s="1" t="s">
        <v>402</v>
      </c>
      <c r="AP92" s="1">
        <v>18</v>
      </c>
      <c r="AQ92" s="21" t="e">
        <f>IF(LEN([1]!表1[[#This Row],[强化技能3]])&gt;0,IF([1]!表1[[#This Row],[强化技能3类别]]=20,VLOOKUP([1]!表1[[#This Row],[强化技能3]],[2]!Skill[#All],3,FALSE),IF([1]!表1[[#This Row],[强化技能3类别]]=18,VLOOKUP([1]!表1[[#This Row],[强化技能3]],[3]!Passive[#All],3,FALSE),"")),"")</f>
        <v>#REF!</v>
      </c>
      <c r="AR92" s="1" t="s">
        <v>437</v>
      </c>
      <c r="AS92" s="1">
        <v>300</v>
      </c>
      <c r="AT92" s="1" t="s">
        <v>1077</v>
      </c>
      <c r="AU92" s="1" t="s">
        <v>1076</v>
      </c>
      <c r="AV92" s="1" t="s">
        <v>1075</v>
      </c>
      <c r="AW92" s="1" t="s">
        <v>38</v>
      </c>
      <c r="AX92" s="1" t="s">
        <v>37</v>
      </c>
      <c r="AY92" s="1" t="s">
        <v>36</v>
      </c>
      <c r="AZ92" s="1" t="s">
        <v>35</v>
      </c>
      <c r="BA92" s="1" t="s">
        <v>34</v>
      </c>
      <c r="BB92" s="1" t="s">
        <v>33</v>
      </c>
      <c r="BC92" s="1" t="s">
        <v>32</v>
      </c>
      <c r="BD92" s="1" t="s">
        <v>31</v>
      </c>
      <c r="BE92" s="1" t="s">
        <v>30</v>
      </c>
    </row>
    <row r="93" spans="1:57" ht="27" customHeight="1" x14ac:dyDescent="0.15">
      <c r="A93" s="1" t="s">
        <v>348</v>
      </c>
      <c r="B93" s="1" t="s">
        <v>44</v>
      </c>
      <c r="C93" s="1" t="s">
        <v>797</v>
      </c>
      <c r="D93" s="1" t="s">
        <v>1621</v>
      </c>
      <c r="E93" s="1">
        <v>1</v>
      </c>
      <c r="F93" s="1">
        <v>3</v>
      </c>
      <c r="G93" s="1">
        <v>10</v>
      </c>
      <c r="H93" s="1">
        <v>4</v>
      </c>
      <c r="I93" s="1">
        <v>2</v>
      </c>
      <c r="J93" s="1">
        <v>2</v>
      </c>
      <c r="K93" s="1">
        <v>589</v>
      </c>
      <c r="L93" s="1">
        <v>21</v>
      </c>
      <c r="M93" s="1">
        <v>182</v>
      </c>
      <c r="N93" s="1">
        <v>26</v>
      </c>
      <c r="O93" s="1">
        <v>104</v>
      </c>
      <c r="P93" s="1">
        <v>59</v>
      </c>
      <c r="Q93" s="1">
        <v>3</v>
      </c>
      <c r="R93" s="29">
        <v>20</v>
      </c>
      <c r="S93" s="30" t="s">
        <v>787</v>
      </c>
      <c r="T93" s="29" t="s">
        <v>715</v>
      </c>
      <c r="U93" s="29">
        <v>1</v>
      </c>
      <c r="V93" s="29">
        <v>18</v>
      </c>
      <c r="W93" s="30" t="s">
        <v>1087</v>
      </c>
      <c r="X93" s="29" t="s">
        <v>714</v>
      </c>
      <c r="Y93" s="29">
        <v>5</v>
      </c>
      <c r="Z93" s="29">
        <v>18</v>
      </c>
      <c r="AA93" s="30" t="s">
        <v>648</v>
      </c>
      <c r="AB93" s="29" t="s">
        <v>451</v>
      </c>
      <c r="AC93" s="29">
        <v>10</v>
      </c>
      <c r="AD93" s="1" t="s">
        <v>348</v>
      </c>
      <c r="AE93" s="1">
        <v>1</v>
      </c>
      <c r="AF93" s="1"/>
      <c r="AG93" s="1"/>
      <c r="AH93" s="1"/>
      <c r="AI93" s="1"/>
      <c r="AJ93" s="1">
        <v>18</v>
      </c>
      <c r="AK93" s="21" t="e">
        <f>IF(LEN([1]!表1[[#This Row],[强化技能1]])&gt;0,IF([1]!表1[[#This Row],[强化技能1类别]]=20,VLOOKUP([1]!表1[[#This Row],[强化技能1]],[2]!Skill[#All],3,FALSE),IF([1]!表1[[#This Row],[强化技能1类别]]=18,VLOOKUP([1]!表1[[#This Row],[强化技能1]],[3]!Passive[#All],3,FALSE),"")),"")</f>
        <v>#REF!</v>
      </c>
      <c r="AL93" s="1" t="s">
        <v>446</v>
      </c>
      <c r="AM93" s="1">
        <v>20</v>
      </c>
      <c r="AN93" s="21" t="e">
        <f>IF(LEN([1]!表1[[#This Row],[强化技能2]])&gt;0,IF([1]!表1[[#This Row],[强化技能2类别]]=20,VLOOKUP([1]!表1[[#This Row],[强化技能2]],[2]!Skill[#All],3,FALSE),IF([1]!表1[[#This Row],[强化技能2类别]]=18,VLOOKUP([1]!表1[[#This Row],[强化技能2]],[3]!Passive[#All],3,FALSE),"")),"")</f>
        <v>#REF!</v>
      </c>
      <c r="AO93" s="1" t="s">
        <v>403</v>
      </c>
      <c r="AP93" s="1">
        <v>18</v>
      </c>
      <c r="AQ93" s="21" t="e">
        <f>IF(LEN([1]!表1[[#This Row],[强化技能3]])&gt;0,IF([1]!表1[[#This Row],[强化技能3类别]]=20,VLOOKUP([1]!表1[[#This Row],[强化技能3]],[2]!Skill[#All],3,FALSE),IF([1]!表1[[#This Row],[强化技能3类别]]=18,VLOOKUP([1]!表1[[#This Row],[强化技能3]],[3]!Passive[#All],3,FALSE),"")),"")</f>
        <v>#REF!</v>
      </c>
      <c r="AR93" s="1" t="s">
        <v>438</v>
      </c>
      <c r="AS93" s="1">
        <v>300</v>
      </c>
      <c r="AT93" s="1" t="s">
        <v>740</v>
      </c>
      <c r="AU93" s="1" t="s">
        <v>1328</v>
      </c>
      <c r="AV93" s="1" t="s">
        <v>1329</v>
      </c>
      <c r="AW93" s="1" t="s">
        <v>38</v>
      </c>
      <c r="AX93" s="1" t="s">
        <v>37</v>
      </c>
      <c r="AY93" s="1" t="s">
        <v>36</v>
      </c>
      <c r="AZ93" s="1" t="s">
        <v>35</v>
      </c>
      <c r="BA93" s="1" t="s">
        <v>34</v>
      </c>
      <c r="BB93" s="1" t="s">
        <v>33</v>
      </c>
      <c r="BC93" s="1" t="s">
        <v>32</v>
      </c>
      <c r="BD93" s="1" t="s">
        <v>31</v>
      </c>
      <c r="BE93" s="1" t="s">
        <v>30</v>
      </c>
    </row>
    <row r="94" spans="1:57" ht="27" customHeight="1" x14ac:dyDescent="0.15">
      <c r="A94" s="1" t="s">
        <v>349</v>
      </c>
      <c r="B94" s="1" t="s">
        <v>1330</v>
      </c>
      <c r="C94" s="1" t="s">
        <v>1331</v>
      </c>
      <c r="D94" s="1" t="s">
        <v>1622</v>
      </c>
      <c r="E94" s="1">
        <v>1</v>
      </c>
      <c r="F94" s="1">
        <v>3</v>
      </c>
      <c r="G94" s="1">
        <v>11</v>
      </c>
      <c r="H94" s="1">
        <v>4</v>
      </c>
      <c r="I94" s="1">
        <v>4</v>
      </c>
      <c r="J94" s="1">
        <v>4</v>
      </c>
      <c r="K94" s="1">
        <v>603</v>
      </c>
      <c r="L94" s="1">
        <v>23</v>
      </c>
      <c r="M94" s="1">
        <v>190</v>
      </c>
      <c r="N94" s="1">
        <v>25</v>
      </c>
      <c r="O94" s="1">
        <v>113</v>
      </c>
      <c r="P94" s="1">
        <v>56</v>
      </c>
      <c r="Q94" s="1">
        <v>3</v>
      </c>
      <c r="R94" s="29">
        <v>18</v>
      </c>
      <c r="S94" s="30" t="s">
        <v>1332</v>
      </c>
      <c r="T94" s="29" t="s">
        <v>1333</v>
      </c>
      <c r="U94" s="29">
        <v>1</v>
      </c>
      <c r="V94" s="29">
        <v>20</v>
      </c>
      <c r="W94" s="30" t="s">
        <v>750</v>
      </c>
      <c r="X94" s="29" t="s">
        <v>700</v>
      </c>
      <c r="Y94" s="29">
        <v>5</v>
      </c>
      <c r="Z94" s="29">
        <v>20</v>
      </c>
      <c r="AA94" s="30" t="s">
        <v>1054</v>
      </c>
      <c r="AB94" s="29" t="s">
        <v>1055</v>
      </c>
      <c r="AC94" s="29">
        <v>10</v>
      </c>
      <c r="AD94" s="1" t="s">
        <v>349</v>
      </c>
      <c r="AE94" s="1">
        <v>1</v>
      </c>
      <c r="AF94" s="1"/>
      <c r="AG94" s="1"/>
      <c r="AH94" s="1"/>
      <c r="AI94" s="1"/>
      <c r="AJ94" s="1">
        <v>18</v>
      </c>
      <c r="AK94" s="21" t="e">
        <f>IF(LEN([1]!表1[[#This Row],[强化技能1]])&gt;0,IF([1]!表1[[#This Row],[强化技能1类别]]=20,VLOOKUP([1]!表1[[#This Row],[强化技能1]],[2]!Skill[#All],3,FALSE),IF([1]!表1[[#This Row],[强化技能1类别]]=18,VLOOKUP([1]!表1[[#This Row],[强化技能1]],[3]!Passive[#All],3,FALSE),"")),"")</f>
        <v>#REF!</v>
      </c>
      <c r="AL94" s="1" t="s">
        <v>447</v>
      </c>
      <c r="AM94" s="1">
        <v>20</v>
      </c>
      <c r="AN94" s="21" t="e">
        <f>IF(LEN([1]!表1[[#This Row],[强化技能2]])&gt;0,IF([1]!表1[[#This Row],[强化技能2类别]]=20,VLOOKUP([1]!表1[[#This Row],[强化技能2]],[2]!Skill[#All],3,FALSE),IF([1]!表1[[#This Row],[强化技能2类别]]=18,VLOOKUP([1]!表1[[#This Row],[强化技能2]],[3]!Passive[#All],3,FALSE),"")),"")</f>
        <v>#REF!</v>
      </c>
      <c r="AO94" s="1" t="s">
        <v>404</v>
      </c>
      <c r="AP94" s="1">
        <v>18</v>
      </c>
      <c r="AQ94" s="21" t="e">
        <f>IF(LEN([1]!表1[[#This Row],[强化技能3]])&gt;0,IF([1]!表1[[#This Row],[强化技能3类别]]=20,VLOOKUP([1]!表1[[#This Row],[强化技能3]],[2]!Skill[#All],3,FALSE),IF([1]!表1[[#This Row],[强化技能3类别]]=18,VLOOKUP([1]!表1[[#This Row],[强化技能3]],[3]!Passive[#All],3,FALSE),"")),"")</f>
        <v>#REF!</v>
      </c>
      <c r="AR94" s="1" t="s">
        <v>439</v>
      </c>
      <c r="AS94" s="1">
        <v>300</v>
      </c>
      <c r="AT94" s="1" t="s">
        <v>1334</v>
      </c>
      <c r="AU94" s="1" t="s">
        <v>1335</v>
      </c>
      <c r="AV94" s="1" t="s">
        <v>1336</v>
      </c>
      <c r="AW94" s="1" t="s">
        <v>38</v>
      </c>
      <c r="AX94" s="1" t="s">
        <v>37</v>
      </c>
      <c r="AY94" s="1" t="s">
        <v>36</v>
      </c>
      <c r="AZ94" s="1" t="s">
        <v>35</v>
      </c>
      <c r="BA94" s="1" t="s">
        <v>34</v>
      </c>
      <c r="BB94" s="1" t="s">
        <v>33</v>
      </c>
      <c r="BC94" s="1" t="s">
        <v>32</v>
      </c>
      <c r="BD94" s="1" t="s">
        <v>31</v>
      </c>
      <c r="BE94" s="1" t="s">
        <v>30</v>
      </c>
    </row>
    <row r="95" spans="1:57" ht="27" customHeight="1" x14ac:dyDescent="0.15">
      <c r="A95" s="1" t="s">
        <v>350</v>
      </c>
      <c r="B95" s="1" t="s">
        <v>42</v>
      </c>
      <c r="C95" s="1" t="s">
        <v>1337</v>
      </c>
      <c r="D95" s="1" t="s">
        <v>1621</v>
      </c>
      <c r="E95" s="1">
        <v>1</v>
      </c>
      <c r="F95" s="1">
        <v>3</v>
      </c>
      <c r="G95" s="1">
        <v>9</v>
      </c>
      <c r="H95" s="1">
        <v>4</v>
      </c>
      <c r="I95" s="1">
        <v>2</v>
      </c>
      <c r="J95" s="1">
        <v>2</v>
      </c>
      <c r="K95" s="1">
        <v>580</v>
      </c>
      <c r="L95" s="1">
        <v>21</v>
      </c>
      <c r="M95" s="1">
        <v>210</v>
      </c>
      <c r="N95" s="1">
        <v>28</v>
      </c>
      <c r="O95" s="1">
        <v>103</v>
      </c>
      <c r="P95" s="1">
        <v>63</v>
      </c>
      <c r="Q95" s="1">
        <v>3</v>
      </c>
      <c r="R95" s="29">
        <v>20</v>
      </c>
      <c r="S95" s="30" t="s">
        <v>969</v>
      </c>
      <c r="T95" s="29" t="s">
        <v>970</v>
      </c>
      <c r="U95" s="29">
        <v>1</v>
      </c>
      <c r="V95" s="29">
        <v>20</v>
      </c>
      <c r="W95" s="30" t="s">
        <v>779</v>
      </c>
      <c r="X95" s="29" t="s">
        <v>710</v>
      </c>
      <c r="Y95" s="29">
        <v>5</v>
      </c>
      <c r="Z95" s="29">
        <v>20</v>
      </c>
      <c r="AA95" s="30" t="s">
        <v>773</v>
      </c>
      <c r="AB95" s="29" t="s">
        <v>722</v>
      </c>
      <c r="AC95" s="29">
        <v>10</v>
      </c>
      <c r="AD95" s="1" t="s">
        <v>350</v>
      </c>
      <c r="AE95" s="1">
        <v>1</v>
      </c>
      <c r="AF95" s="1"/>
      <c r="AG95" s="1"/>
      <c r="AH95" s="1"/>
      <c r="AI95" s="1"/>
      <c r="AJ95" s="1">
        <v>18</v>
      </c>
      <c r="AK95" s="21" t="e">
        <f>IF(LEN([1]!表1[[#This Row],[强化技能1]])&gt;0,IF([1]!表1[[#This Row],[强化技能1类别]]=20,VLOOKUP([1]!表1[[#This Row],[强化技能1]],[2]!Skill[#All],3,FALSE),IF([1]!表1[[#This Row],[强化技能1类别]]=18,VLOOKUP([1]!表1[[#This Row],[强化技能1]],[3]!Passive[#All],3,FALSE),"")),"")</f>
        <v>#REF!</v>
      </c>
      <c r="AL95" s="1" t="s">
        <v>448</v>
      </c>
      <c r="AM95" s="1">
        <v>20</v>
      </c>
      <c r="AN95" s="21" t="e">
        <f>IF(LEN([1]!表1[[#This Row],[强化技能2]])&gt;0,IF([1]!表1[[#This Row],[强化技能2类别]]=20,VLOOKUP([1]!表1[[#This Row],[强化技能2]],[2]!Skill[#All],3,FALSE),IF([1]!表1[[#This Row],[强化技能2类别]]=18,VLOOKUP([1]!表1[[#This Row],[强化技能2]],[3]!Passive[#All],3,FALSE),"")),"")</f>
        <v>#REF!</v>
      </c>
      <c r="AO95" s="1" t="s">
        <v>405</v>
      </c>
      <c r="AP95" s="1">
        <v>18</v>
      </c>
      <c r="AQ95" s="21" t="e">
        <f>IF(LEN([1]!表1[[#This Row],[强化技能3]])&gt;0,IF([1]!表1[[#This Row],[强化技能3类别]]=20,VLOOKUP([1]!表1[[#This Row],[强化技能3]],[2]!Skill[#All],3,FALSE),IF([1]!表1[[#This Row],[强化技能3类别]]=18,VLOOKUP([1]!表1[[#This Row],[强化技能3]],[3]!Passive[#All],3,FALSE),"")),"")</f>
        <v>#REF!</v>
      </c>
      <c r="AR95" s="1" t="s">
        <v>440</v>
      </c>
      <c r="AS95" s="1">
        <v>300</v>
      </c>
      <c r="AT95" s="1" t="s">
        <v>741</v>
      </c>
      <c r="AU95" s="1" t="s">
        <v>859</v>
      </c>
      <c r="AV95" s="1" t="s">
        <v>860</v>
      </c>
      <c r="AW95" s="1" t="s">
        <v>38</v>
      </c>
      <c r="AX95" s="1" t="s">
        <v>37</v>
      </c>
      <c r="AY95" s="1" t="s">
        <v>36</v>
      </c>
      <c r="AZ95" s="1" t="s">
        <v>35</v>
      </c>
      <c r="BA95" s="1" t="s">
        <v>34</v>
      </c>
      <c r="BB95" s="1" t="s">
        <v>33</v>
      </c>
      <c r="BC95" s="1" t="s">
        <v>32</v>
      </c>
      <c r="BD95" s="1" t="s">
        <v>31</v>
      </c>
      <c r="BE95" s="1" t="s">
        <v>30</v>
      </c>
    </row>
    <row r="96" spans="1:57" ht="27" customHeight="1" x14ac:dyDescent="0.15">
      <c r="A96" s="1" t="s">
        <v>351</v>
      </c>
      <c r="B96" s="1" t="s">
        <v>41</v>
      </c>
      <c r="C96" s="1" t="s">
        <v>276</v>
      </c>
      <c r="D96" s="1" t="s">
        <v>1621</v>
      </c>
      <c r="E96" s="1">
        <v>1</v>
      </c>
      <c r="F96" s="1">
        <v>3</v>
      </c>
      <c r="G96" s="1">
        <v>10</v>
      </c>
      <c r="H96" s="1">
        <v>4</v>
      </c>
      <c r="I96" s="1">
        <v>4</v>
      </c>
      <c r="J96" s="1">
        <v>4</v>
      </c>
      <c r="K96" s="1">
        <v>643</v>
      </c>
      <c r="L96" s="1">
        <v>23</v>
      </c>
      <c r="M96" s="1">
        <v>151</v>
      </c>
      <c r="N96" s="1">
        <v>24</v>
      </c>
      <c r="O96" s="1">
        <v>114</v>
      </c>
      <c r="P96" s="1">
        <v>54</v>
      </c>
      <c r="Q96" s="1">
        <v>3</v>
      </c>
      <c r="R96" s="29">
        <v>20</v>
      </c>
      <c r="S96" s="30" t="s">
        <v>771</v>
      </c>
      <c r="T96" s="29" t="s">
        <v>420</v>
      </c>
      <c r="U96" s="29">
        <v>1</v>
      </c>
      <c r="V96" s="29">
        <v>18</v>
      </c>
      <c r="W96" s="30" t="s">
        <v>973</v>
      </c>
      <c r="X96" s="29" t="s">
        <v>974</v>
      </c>
      <c r="Y96" s="29">
        <v>5</v>
      </c>
      <c r="Z96" s="29">
        <v>18</v>
      </c>
      <c r="AA96" s="30" t="s">
        <v>648</v>
      </c>
      <c r="AB96" s="29" t="s">
        <v>451</v>
      </c>
      <c r="AC96" s="29">
        <v>10</v>
      </c>
      <c r="AD96" s="1" t="s">
        <v>351</v>
      </c>
      <c r="AE96" s="1">
        <v>1</v>
      </c>
      <c r="AF96" s="1"/>
      <c r="AG96" s="1"/>
      <c r="AH96" s="1"/>
      <c r="AI96" s="1"/>
      <c r="AJ96" s="1">
        <v>18</v>
      </c>
      <c r="AK96" s="21" t="e">
        <f>IF(LEN([1]!表1[[#This Row],[强化技能1]])&gt;0,IF([1]!表1[[#This Row],[强化技能1类别]]=20,VLOOKUP([1]!表1[[#This Row],[强化技能1]],[2]!Skill[#All],3,FALSE),IF([1]!表1[[#This Row],[强化技能1类别]]=18,VLOOKUP([1]!表1[[#This Row],[强化技能1]],[3]!Passive[#All],3,FALSE),"")),"")</f>
        <v>#REF!</v>
      </c>
      <c r="AL96" s="1" t="s">
        <v>443</v>
      </c>
      <c r="AM96" s="1">
        <v>20</v>
      </c>
      <c r="AN96" s="21" t="e">
        <f>IF(LEN([1]!表1[[#This Row],[强化技能2]])&gt;0,IF([1]!表1[[#This Row],[强化技能2类别]]=20,VLOOKUP([1]!表1[[#This Row],[强化技能2]],[2]!Skill[#All],3,FALSE),IF([1]!表1[[#This Row],[强化技能2类别]]=18,VLOOKUP([1]!表1[[#This Row],[强化技能2]],[3]!Passive[#All],3,FALSE),"")),"")</f>
        <v>#REF!</v>
      </c>
      <c r="AO96" s="1" t="s">
        <v>400</v>
      </c>
      <c r="AP96" s="1">
        <v>18</v>
      </c>
      <c r="AQ96" s="21" t="e">
        <f>IF(LEN([1]!表1[[#This Row],[强化技能3]])&gt;0,IF([1]!表1[[#This Row],[强化技能3类别]]=20,VLOOKUP([1]!表1[[#This Row],[强化技能3]],[2]!Skill[#All],3,FALSE),IF([1]!表1[[#This Row],[强化技能3类别]]=18,VLOOKUP([1]!表1[[#This Row],[强化技能3]],[3]!Passive[#All],3,FALSE),"")),"")</f>
        <v>#REF!</v>
      </c>
      <c r="AR96" s="1" t="s">
        <v>435</v>
      </c>
      <c r="AS96" s="1">
        <v>300</v>
      </c>
      <c r="AT96" s="1" t="s">
        <v>742</v>
      </c>
      <c r="AU96" s="1" t="s">
        <v>1338</v>
      </c>
      <c r="AV96" s="1" t="s">
        <v>1339</v>
      </c>
      <c r="AW96" s="1" t="s">
        <v>38</v>
      </c>
      <c r="AX96" s="1" t="s">
        <v>37</v>
      </c>
      <c r="AY96" s="1" t="s">
        <v>36</v>
      </c>
      <c r="AZ96" s="1" t="s">
        <v>35</v>
      </c>
      <c r="BA96" s="1" t="s">
        <v>34</v>
      </c>
      <c r="BB96" s="1" t="s">
        <v>33</v>
      </c>
      <c r="BC96" s="1" t="s">
        <v>32</v>
      </c>
      <c r="BD96" s="1" t="s">
        <v>31</v>
      </c>
      <c r="BE96" s="1" t="s">
        <v>30</v>
      </c>
    </row>
    <row r="97" spans="1:57" ht="27" customHeight="1" x14ac:dyDescent="0.15">
      <c r="A97" s="1" t="s">
        <v>352</v>
      </c>
      <c r="B97" s="1" t="s">
        <v>40</v>
      </c>
      <c r="C97" s="1" t="s">
        <v>1340</v>
      </c>
      <c r="D97" s="1" t="s">
        <v>1622</v>
      </c>
      <c r="E97" s="1">
        <v>1</v>
      </c>
      <c r="F97" s="1">
        <v>3</v>
      </c>
      <c r="G97" s="1">
        <v>9</v>
      </c>
      <c r="H97" s="1">
        <v>4</v>
      </c>
      <c r="I97" s="1">
        <v>2</v>
      </c>
      <c r="J97" s="1">
        <v>2</v>
      </c>
      <c r="K97" s="1">
        <v>615</v>
      </c>
      <c r="L97" s="1">
        <v>24</v>
      </c>
      <c r="M97" s="1">
        <v>184</v>
      </c>
      <c r="N97" s="1">
        <v>25</v>
      </c>
      <c r="O97" s="1">
        <v>119</v>
      </c>
      <c r="P97" s="1">
        <v>56</v>
      </c>
      <c r="Q97" s="1">
        <v>3</v>
      </c>
      <c r="R97" s="29">
        <v>20</v>
      </c>
      <c r="S97" s="30" t="s">
        <v>1023</v>
      </c>
      <c r="T97" s="29" t="s">
        <v>1024</v>
      </c>
      <c r="U97" s="29">
        <v>1</v>
      </c>
      <c r="V97" s="29">
        <v>20</v>
      </c>
      <c r="W97" s="30" t="s">
        <v>787</v>
      </c>
      <c r="X97" s="29" t="s">
        <v>715</v>
      </c>
      <c r="Y97" s="29">
        <v>5</v>
      </c>
      <c r="Z97" s="29">
        <v>20</v>
      </c>
      <c r="AA97" s="30" t="s">
        <v>751</v>
      </c>
      <c r="AB97" s="29" t="s">
        <v>421</v>
      </c>
      <c r="AC97" s="29">
        <v>10</v>
      </c>
      <c r="AD97" s="1" t="s">
        <v>352</v>
      </c>
      <c r="AE97" s="1">
        <v>1</v>
      </c>
      <c r="AF97" s="1"/>
      <c r="AG97" s="1"/>
      <c r="AH97" s="1"/>
      <c r="AI97" s="1"/>
      <c r="AJ97" s="1">
        <v>18</v>
      </c>
      <c r="AK97" s="21" t="e">
        <f>IF(LEN([1]!表1[[#This Row],[强化技能1]])&gt;0,IF([1]!表1[[#This Row],[强化技能1类别]]=20,VLOOKUP([1]!表1[[#This Row],[强化技能1]],[2]!Skill[#All],3,FALSE),IF([1]!表1[[#This Row],[强化技能1类别]]=18,VLOOKUP([1]!表1[[#This Row],[强化技能1]],[3]!Passive[#All],3,FALSE),"")),"")</f>
        <v>#REF!</v>
      </c>
      <c r="AL97" s="1" t="s">
        <v>444</v>
      </c>
      <c r="AM97" s="1">
        <v>20</v>
      </c>
      <c r="AN97" s="21" t="e">
        <f>IF(LEN([1]!表1[[#This Row],[强化技能2]])&gt;0,IF([1]!表1[[#This Row],[强化技能2类别]]=20,VLOOKUP([1]!表1[[#This Row],[强化技能2]],[2]!Skill[#All],3,FALSE),IF([1]!表1[[#This Row],[强化技能2类别]]=18,VLOOKUP([1]!表1[[#This Row],[强化技能2]],[3]!Passive[#All],3,FALSE),"")),"")</f>
        <v>#REF!</v>
      </c>
      <c r="AO97" s="1" t="s">
        <v>401</v>
      </c>
      <c r="AP97" s="1">
        <v>18</v>
      </c>
      <c r="AQ97" s="21" t="e">
        <f>IF(LEN([1]!表1[[#This Row],[强化技能3]])&gt;0,IF([1]!表1[[#This Row],[强化技能3类别]]=20,VLOOKUP([1]!表1[[#This Row],[强化技能3]],[2]!Skill[#All],3,FALSE),IF([1]!表1[[#This Row],[强化技能3类别]]=18,VLOOKUP([1]!表1[[#This Row],[强化技能3]],[3]!Passive[#All],3,FALSE),"")),"")</f>
        <v>#REF!</v>
      </c>
      <c r="AR97" s="1" t="s">
        <v>436</v>
      </c>
      <c r="AS97" s="1">
        <v>300</v>
      </c>
      <c r="AT97" s="1" t="s">
        <v>1341</v>
      </c>
      <c r="AU97" s="1" t="s">
        <v>1342</v>
      </c>
      <c r="AV97" s="1" t="s">
        <v>1343</v>
      </c>
      <c r="AW97" s="1" t="s">
        <v>38</v>
      </c>
      <c r="AX97" s="1" t="s">
        <v>37</v>
      </c>
      <c r="AY97" s="1" t="s">
        <v>36</v>
      </c>
      <c r="AZ97" s="1" t="s">
        <v>35</v>
      </c>
      <c r="BA97" s="1" t="s">
        <v>34</v>
      </c>
      <c r="BB97" s="1" t="s">
        <v>33</v>
      </c>
      <c r="BC97" s="1" t="s">
        <v>32</v>
      </c>
      <c r="BD97" s="1" t="s">
        <v>31</v>
      </c>
      <c r="BE97" s="1" t="s">
        <v>30</v>
      </c>
    </row>
    <row r="98" spans="1:57" ht="27" customHeight="1" x14ac:dyDescent="0.15">
      <c r="A98" s="1" t="s">
        <v>1591</v>
      </c>
      <c r="B98" s="1" t="s">
        <v>576</v>
      </c>
      <c r="C98" s="1" t="s">
        <v>277</v>
      </c>
      <c r="D98" s="1" t="s">
        <v>1620</v>
      </c>
      <c r="E98" s="1">
        <v>1</v>
      </c>
      <c r="F98" s="1">
        <v>3</v>
      </c>
      <c r="G98" s="1">
        <v>11</v>
      </c>
      <c r="H98" s="1">
        <v>4</v>
      </c>
      <c r="I98" s="1">
        <v>4</v>
      </c>
      <c r="J98" s="1">
        <v>4</v>
      </c>
      <c r="K98" s="1">
        <v>595</v>
      </c>
      <c r="L98" s="1">
        <v>23</v>
      </c>
      <c r="M98" s="1">
        <v>186</v>
      </c>
      <c r="N98" s="1">
        <v>27</v>
      </c>
      <c r="O98" s="1">
        <v>111</v>
      </c>
      <c r="P98" s="1">
        <v>60</v>
      </c>
      <c r="Q98" s="1">
        <v>3</v>
      </c>
      <c r="R98" s="29">
        <v>20</v>
      </c>
      <c r="S98" s="30" t="s">
        <v>1577</v>
      </c>
      <c r="T98" s="29" t="s">
        <v>715</v>
      </c>
      <c r="U98" s="29">
        <v>1</v>
      </c>
      <c r="V98" s="29">
        <v>20</v>
      </c>
      <c r="W98" s="30" t="s">
        <v>1009</v>
      </c>
      <c r="X98" s="29" t="s">
        <v>1010</v>
      </c>
      <c r="Y98" s="29">
        <v>5</v>
      </c>
      <c r="Z98" s="29">
        <v>18</v>
      </c>
      <c r="AA98" s="30" t="s">
        <v>788</v>
      </c>
      <c r="AB98" s="29" t="s">
        <v>434</v>
      </c>
      <c r="AC98" s="29">
        <v>10</v>
      </c>
      <c r="AD98" s="1"/>
      <c r="AE98" s="1"/>
      <c r="AF98" s="1"/>
      <c r="AG98" s="1"/>
      <c r="AH98" s="1"/>
      <c r="AI98" s="1"/>
      <c r="AJ98" s="1"/>
      <c r="AK98" s="21"/>
      <c r="AL98" s="1"/>
      <c r="AM98" s="1"/>
      <c r="AN98" s="21"/>
      <c r="AO98" s="1"/>
      <c r="AP98" s="1"/>
      <c r="AQ98" s="21"/>
      <c r="AR98" s="1"/>
      <c r="AS98" s="1">
        <v>300</v>
      </c>
      <c r="AT98" s="32" t="s">
        <v>1344</v>
      </c>
      <c r="AU98" s="32" t="s">
        <v>1345</v>
      </c>
      <c r="AV98" s="32" t="s">
        <v>1346</v>
      </c>
      <c r="AW98" s="1" t="s">
        <v>38</v>
      </c>
      <c r="AX98" s="1" t="s">
        <v>37</v>
      </c>
      <c r="AY98" s="1" t="s">
        <v>36</v>
      </c>
      <c r="AZ98" s="1" t="s">
        <v>35</v>
      </c>
      <c r="BA98" s="1" t="s">
        <v>34</v>
      </c>
      <c r="BB98" s="1" t="s">
        <v>33</v>
      </c>
      <c r="BC98" s="1" t="s">
        <v>32</v>
      </c>
      <c r="BD98" s="1" t="s">
        <v>31</v>
      </c>
      <c r="BE98" s="1" t="s">
        <v>30</v>
      </c>
    </row>
    <row r="99" spans="1:57" ht="27" customHeight="1" x14ac:dyDescent="0.15">
      <c r="A99" s="1" t="s">
        <v>1592</v>
      </c>
      <c r="B99" s="1" t="s">
        <v>547</v>
      </c>
      <c r="C99" s="1" t="s">
        <v>1347</v>
      </c>
      <c r="D99" s="1" t="s">
        <v>1622</v>
      </c>
      <c r="E99" s="1">
        <v>1</v>
      </c>
      <c r="F99" s="1">
        <v>4</v>
      </c>
      <c r="G99" s="1">
        <v>15</v>
      </c>
      <c r="H99" s="1">
        <v>1</v>
      </c>
      <c r="I99" s="1">
        <v>4</v>
      </c>
      <c r="J99" s="1">
        <v>4</v>
      </c>
      <c r="K99" s="1">
        <v>1030</v>
      </c>
      <c r="L99" s="1">
        <v>29</v>
      </c>
      <c r="M99" s="1">
        <v>220</v>
      </c>
      <c r="N99" s="1">
        <v>25</v>
      </c>
      <c r="O99" s="1">
        <v>140</v>
      </c>
      <c r="P99" s="1">
        <v>70</v>
      </c>
      <c r="Q99" s="1">
        <v>1</v>
      </c>
      <c r="R99" s="29">
        <v>18</v>
      </c>
      <c r="S99" s="30" t="s">
        <v>781</v>
      </c>
      <c r="T99" s="29" t="s">
        <v>440</v>
      </c>
      <c r="U99" s="29">
        <v>1</v>
      </c>
      <c r="V99" s="29">
        <v>18</v>
      </c>
      <c r="W99" s="30" t="s">
        <v>639</v>
      </c>
      <c r="X99" s="29" t="s">
        <v>705</v>
      </c>
      <c r="Y99" s="29">
        <v>5</v>
      </c>
      <c r="Z99" s="29">
        <v>18</v>
      </c>
      <c r="AA99" s="30" t="s">
        <v>648</v>
      </c>
      <c r="AB99" s="29" t="s">
        <v>451</v>
      </c>
      <c r="AC99" s="29">
        <v>10</v>
      </c>
      <c r="AD99" s="1" t="s">
        <v>300</v>
      </c>
      <c r="AE99" s="1">
        <v>1</v>
      </c>
      <c r="AF99" s="1"/>
      <c r="AG99" s="1"/>
      <c r="AH99" s="1"/>
      <c r="AI99" s="1"/>
      <c r="AJ99" s="1">
        <v>18</v>
      </c>
      <c r="AK99" s="21" t="e">
        <f>IF(LEN([1]!表1[[#This Row],[强化技能1]])&gt;0,IF([1]!表1[[#This Row],[强化技能1类别]]=20,VLOOKUP([1]!表1[[#This Row],[强化技能1]],[2]!Skill[#All],3,FALSE),IF([1]!表1[[#This Row],[强化技能1类别]]=18,VLOOKUP([1]!表1[[#This Row],[强化技能1]],[3]!Passive[#All],3,FALSE),"")),"")</f>
        <v>#REF!</v>
      </c>
      <c r="AL99" s="1" t="s">
        <v>449</v>
      </c>
      <c r="AM99" s="1">
        <v>20</v>
      </c>
      <c r="AN99" s="21" t="e">
        <f>IF(LEN([1]!表1[[#This Row],[强化技能2]])&gt;0,IF([1]!表1[[#This Row],[强化技能2类别]]=20,VLOOKUP([1]!表1[[#This Row],[强化技能2]],[2]!Skill[#All],3,FALSE),IF([1]!表1[[#This Row],[强化技能2类别]]=18,VLOOKUP([1]!表1[[#This Row],[强化技能2]],[3]!Passive[#All],3,FALSE),"")),"")</f>
        <v>#REF!</v>
      </c>
      <c r="AO99" s="1" t="s">
        <v>406</v>
      </c>
      <c r="AP99" s="1">
        <v>18</v>
      </c>
      <c r="AQ99" s="21" t="e">
        <f>IF(LEN([1]!表1[[#This Row],[强化技能3]])&gt;0,IF([1]!表1[[#This Row],[强化技能3类别]]=20,VLOOKUP([1]!表1[[#This Row],[强化技能3]],[2]!Skill[#All],3,FALSE),IF([1]!表1[[#This Row],[强化技能3类别]]=18,VLOOKUP([1]!表1[[#This Row],[强化技能3]],[3]!Passive[#All],3,FALSE),"")),"")</f>
        <v>#REF!</v>
      </c>
      <c r="AR99" s="1" t="s">
        <v>441</v>
      </c>
      <c r="AS99" s="1">
        <v>400</v>
      </c>
      <c r="AT99" s="1" t="s">
        <v>1348</v>
      </c>
      <c r="AU99" s="1" t="s">
        <v>1349</v>
      </c>
      <c r="AV99" s="1" t="s">
        <v>941</v>
      </c>
      <c r="AW99" s="1" t="s">
        <v>38</v>
      </c>
      <c r="AX99" s="1" t="s">
        <v>37</v>
      </c>
      <c r="AY99" s="1" t="s">
        <v>36</v>
      </c>
      <c r="AZ99" s="1" t="s">
        <v>35</v>
      </c>
      <c r="BA99" s="1" t="s">
        <v>34</v>
      </c>
      <c r="BB99" s="1" t="s">
        <v>33</v>
      </c>
      <c r="BC99" s="1" t="s">
        <v>32</v>
      </c>
      <c r="BD99" s="1" t="s">
        <v>31</v>
      </c>
      <c r="BE99" s="1" t="s">
        <v>30</v>
      </c>
    </row>
    <row r="100" spans="1:57" ht="27" customHeight="1" x14ac:dyDescent="0.15">
      <c r="A100" s="1" t="s">
        <v>301</v>
      </c>
      <c r="B100" s="1" t="s">
        <v>92</v>
      </c>
      <c r="C100" s="1" t="s">
        <v>1350</v>
      </c>
      <c r="D100" s="1" t="s">
        <v>1536</v>
      </c>
      <c r="E100" s="1">
        <v>1</v>
      </c>
      <c r="F100" s="1">
        <v>4</v>
      </c>
      <c r="G100" s="1">
        <v>15</v>
      </c>
      <c r="H100" s="1">
        <v>1</v>
      </c>
      <c r="I100" s="1">
        <v>4</v>
      </c>
      <c r="J100" s="1">
        <v>4</v>
      </c>
      <c r="K100" s="1">
        <v>844</v>
      </c>
      <c r="L100" s="1">
        <v>27</v>
      </c>
      <c r="M100" s="1">
        <v>297</v>
      </c>
      <c r="N100" s="1">
        <v>29</v>
      </c>
      <c r="O100" s="1">
        <v>130</v>
      </c>
      <c r="P100" s="1">
        <v>65</v>
      </c>
      <c r="Q100" s="1">
        <v>1</v>
      </c>
      <c r="R100" s="29">
        <v>20</v>
      </c>
      <c r="S100" s="30" t="s">
        <v>756</v>
      </c>
      <c r="T100" s="29" t="s">
        <v>412</v>
      </c>
      <c r="U100" s="29">
        <v>1</v>
      </c>
      <c r="V100" s="29">
        <v>20</v>
      </c>
      <c r="W100" s="30" t="s">
        <v>751</v>
      </c>
      <c r="X100" s="29" t="s">
        <v>421</v>
      </c>
      <c r="Y100" s="29">
        <v>5</v>
      </c>
      <c r="Z100" s="29">
        <v>20</v>
      </c>
      <c r="AA100" s="30" t="s">
        <v>1011</v>
      </c>
      <c r="AB100" s="29" t="s">
        <v>1012</v>
      </c>
      <c r="AC100" s="29">
        <v>10</v>
      </c>
      <c r="AD100" s="1" t="s">
        <v>301</v>
      </c>
      <c r="AE100" s="1">
        <v>1</v>
      </c>
      <c r="AF100" s="1"/>
      <c r="AG100" s="1"/>
      <c r="AH100" s="1"/>
      <c r="AI100" s="1"/>
      <c r="AJ100" s="1">
        <v>18</v>
      </c>
      <c r="AK100" s="21" t="e">
        <f>IF(LEN([1]!表1[[#This Row],[强化技能1]])&gt;0,IF([1]!表1[[#This Row],[强化技能1类别]]=20,VLOOKUP([1]!表1[[#This Row],[强化技能1]],[2]!Skill[#All],3,FALSE),IF([1]!表1[[#This Row],[强化技能1类别]]=18,VLOOKUP([1]!表1[[#This Row],[强化技能1]],[3]!Passive[#All],3,FALSE),"")),"")</f>
        <v>#REF!</v>
      </c>
      <c r="AL100" s="1" t="s">
        <v>450</v>
      </c>
      <c r="AM100" s="1">
        <v>20</v>
      </c>
      <c r="AN100" s="21" t="e">
        <f>IF(LEN([1]!表1[[#This Row],[强化技能2]])&gt;0,IF([1]!表1[[#This Row],[强化技能2类别]]=20,VLOOKUP([1]!表1[[#This Row],[强化技能2]],[2]!Skill[#All],3,FALSE),IF([1]!表1[[#This Row],[强化技能2类别]]=18,VLOOKUP([1]!表1[[#This Row],[强化技能2]],[3]!Passive[#All],3,FALSE),"")),"")</f>
        <v>#REF!</v>
      </c>
      <c r="AO100" s="1" t="s">
        <v>407</v>
      </c>
      <c r="AP100" s="1">
        <v>18</v>
      </c>
      <c r="AQ100" s="21" t="e">
        <f>IF(LEN([1]!表1[[#This Row],[强化技能3]])&gt;0,IF([1]!表1[[#This Row],[强化技能3类别]]=20,VLOOKUP([1]!表1[[#This Row],[强化技能3]],[2]!Skill[#All],3,FALSE),IF([1]!表1[[#This Row],[强化技能3类别]]=18,VLOOKUP([1]!表1[[#This Row],[强化技能3]],[3]!Passive[#All],3,FALSE),"")),"")</f>
        <v>#REF!</v>
      </c>
      <c r="AR100" s="1" t="s">
        <v>442</v>
      </c>
      <c r="AS100" s="1">
        <v>400</v>
      </c>
      <c r="AT100" s="1" t="s">
        <v>1351</v>
      </c>
      <c r="AU100" s="1" t="s">
        <v>1352</v>
      </c>
      <c r="AV100" s="1" t="s">
        <v>1353</v>
      </c>
      <c r="AW100" s="1" t="s">
        <v>38</v>
      </c>
      <c r="AX100" s="1" t="s">
        <v>37</v>
      </c>
      <c r="AY100" s="1" t="s">
        <v>36</v>
      </c>
      <c r="AZ100" s="1" t="s">
        <v>35</v>
      </c>
      <c r="BA100" s="1" t="s">
        <v>34</v>
      </c>
      <c r="BB100" s="1" t="s">
        <v>33</v>
      </c>
      <c r="BC100" s="1" t="s">
        <v>32</v>
      </c>
      <c r="BD100" s="1" t="s">
        <v>31</v>
      </c>
      <c r="BE100" s="1" t="s">
        <v>30</v>
      </c>
    </row>
    <row r="101" spans="1:57" ht="27" customHeight="1" x14ac:dyDescent="0.15">
      <c r="A101" s="1" t="s">
        <v>302</v>
      </c>
      <c r="B101" s="1" t="s">
        <v>91</v>
      </c>
      <c r="C101" s="1" t="s">
        <v>1354</v>
      </c>
      <c r="D101" s="1" t="s">
        <v>1622</v>
      </c>
      <c r="E101" s="1">
        <v>1</v>
      </c>
      <c r="F101" s="1">
        <v>4</v>
      </c>
      <c r="G101" s="1">
        <v>14</v>
      </c>
      <c r="H101" s="1">
        <v>1</v>
      </c>
      <c r="I101" s="1">
        <v>2</v>
      </c>
      <c r="J101" s="1">
        <v>2</v>
      </c>
      <c r="K101" s="1">
        <v>736</v>
      </c>
      <c r="L101" s="1">
        <v>25</v>
      </c>
      <c r="M101" s="1">
        <v>320</v>
      </c>
      <c r="N101" s="1">
        <v>32</v>
      </c>
      <c r="O101" s="1">
        <v>126</v>
      </c>
      <c r="P101" s="1">
        <v>72</v>
      </c>
      <c r="Q101" s="1">
        <v>1</v>
      </c>
      <c r="R101" s="29">
        <v>20</v>
      </c>
      <c r="S101" s="30" t="s">
        <v>783</v>
      </c>
      <c r="T101" s="29" t="s">
        <v>711</v>
      </c>
      <c r="U101" s="29">
        <v>1</v>
      </c>
      <c r="V101" s="29">
        <v>20</v>
      </c>
      <c r="W101" s="30" t="s">
        <v>792</v>
      </c>
      <c r="X101" s="29" t="s">
        <v>717</v>
      </c>
      <c r="Y101" s="29">
        <v>5</v>
      </c>
      <c r="Z101" s="29">
        <v>18</v>
      </c>
      <c r="AA101" s="30" t="s">
        <v>780</v>
      </c>
      <c r="AB101" s="29" t="s">
        <v>430</v>
      </c>
      <c r="AC101" s="29">
        <v>10</v>
      </c>
      <c r="AD101" s="1" t="s">
        <v>302</v>
      </c>
      <c r="AE101" s="1">
        <v>1</v>
      </c>
      <c r="AF101" s="1"/>
      <c r="AG101" s="1"/>
      <c r="AH101" s="1"/>
      <c r="AI101" s="1"/>
      <c r="AJ101" s="1">
        <v>18</v>
      </c>
      <c r="AK101" s="21" t="e">
        <f>IF(LEN([1]!表1[[#This Row],[强化技能1]])&gt;0,IF([1]!表1[[#This Row],[强化技能1类别]]=20,VLOOKUP([1]!表1[[#This Row],[强化技能1]],[2]!Skill[#All],3,FALSE),IF([1]!表1[[#This Row],[强化技能1类别]]=18,VLOOKUP([1]!表1[[#This Row],[强化技能1]],[3]!Passive[#All],3,FALSE),"")),"")</f>
        <v>#REF!</v>
      </c>
      <c r="AL101" s="1" t="s">
        <v>451</v>
      </c>
      <c r="AM101" s="1">
        <v>20</v>
      </c>
      <c r="AN101" s="21" t="e">
        <f>IF(LEN([1]!表1[[#This Row],[强化技能2]])&gt;0,IF([1]!表1[[#This Row],[强化技能2类别]]=20,VLOOKUP([1]!表1[[#This Row],[强化技能2]],[2]!Skill[#All],3,FALSE),IF([1]!表1[[#This Row],[强化技能2类别]]=18,VLOOKUP([1]!表1[[#This Row],[强化技能2]],[3]!Passive[#All],3,FALSE),"")),"")</f>
        <v>#REF!</v>
      </c>
      <c r="AO101" s="1" t="s">
        <v>408</v>
      </c>
      <c r="AP101" s="1">
        <v>18</v>
      </c>
      <c r="AQ101" s="21" t="e">
        <f>IF(LEN([1]!表1[[#This Row],[强化技能3]])&gt;0,IF([1]!表1[[#This Row],[强化技能3类别]]=20,VLOOKUP([1]!表1[[#This Row],[强化技能3]],[2]!Skill[#All],3,FALSE),IF([1]!表1[[#This Row],[强化技能3类别]]=18,VLOOKUP([1]!表1[[#This Row],[强化技能3]],[3]!Passive[#All],3,FALSE),"")),"")</f>
        <v>#REF!</v>
      </c>
      <c r="AR101" s="1" t="s">
        <v>443</v>
      </c>
      <c r="AS101" s="1">
        <v>400</v>
      </c>
      <c r="AT101" s="1" t="s">
        <v>728</v>
      </c>
      <c r="AU101" s="1" t="s">
        <v>1355</v>
      </c>
      <c r="AV101" s="1" t="s">
        <v>1356</v>
      </c>
      <c r="AW101" s="1" t="s">
        <v>38</v>
      </c>
      <c r="AX101" s="1" t="s">
        <v>37</v>
      </c>
      <c r="AY101" s="1" t="s">
        <v>36</v>
      </c>
      <c r="AZ101" s="1" t="s">
        <v>35</v>
      </c>
      <c r="BA101" s="1" t="s">
        <v>34</v>
      </c>
      <c r="BB101" s="1" t="s">
        <v>33</v>
      </c>
      <c r="BC101" s="1" t="s">
        <v>32</v>
      </c>
      <c r="BD101" s="1" t="s">
        <v>31</v>
      </c>
      <c r="BE101" s="1" t="s">
        <v>30</v>
      </c>
    </row>
    <row r="102" spans="1:57" ht="27" customHeight="1" x14ac:dyDescent="0.15">
      <c r="A102" s="1" t="s">
        <v>303</v>
      </c>
      <c r="B102" s="2" t="s">
        <v>1357</v>
      </c>
      <c r="C102" s="2" t="s">
        <v>1358</v>
      </c>
      <c r="D102" s="1" t="s">
        <v>1525</v>
      </c>
      <c r="E102" s="1">
        <v>1</v>
      </c>
      <c r="F102" s="1">
        <v>4</v>
      </c>
      <c r="G102" s="1">
        <v>14</v>
      </c>
      <c r="H102" s="1">
        <v>1</v>
      </c>
      <c r="I102" s="1">
        <v>4</v>
      </c>
      <c r="J102" s="1">
        <v>4</v>
      </c>
      <c r="K102" s="1">
        <v>862</v>
      </c>
      <c r="L102" s="1">
        <v>27</v>
      </c>
      <c r="M102" s="1">
        <v>289</v>
      </c>
      <c r="N102" s="1">
        <v>28</v>
      </c>
      <c r="O102" s="1">
        <v>132</v>
      </c>
      <c r="P102" s="1">
        <v>63</v>
      </c>
      <c r="Q102" s="1">
        <v>1</v>
      </c>
      <c r="R102" s="29">
        <v>20</v>
      </c>
      <c r="S102" s="30" t="s">
        <v>791</v>
      </c>
      <c r="T102" s="29" t="s">
        <v>398</v>
      </c>
      <c r="U102" s="29">
        <v>1</v>
      </c>
      <c r="V102" s="29">
        <v>18</v>
      </c>
      <c r="W102" s="30" t="s">
        <v>1080</v>
      </c>
      <c r="X102" s="29" t="s">
        <v>698</v>
      </c>
      <c r="Y102" s="29">
        <v>5</v>
      </c>
      <c r="Z102" s="29">
        <v>20</v>
      </c>
      <c r="AA102" s="30" t="s">
        <v>1546</v>
      </c>
      <c r="AB102" s="29" t="s">
        <v>1547</v>
      </c>
      <c r="AC102" s="29">
        <v>10</v>
      </c>
      <c r="AD102" s="1" t="s">
        <v>303</v>
      </c>
      <c r="AE102" s="1">
        <v>1</v>
      </c>
      <c r="AF102" s="1"/>
      <c r="AG102" s="1"/>
      <c r="AH102" s="1"/>
      <c r="AI102" s="1"/>
      <c r="AJ102" s="1">
        <v>20</v>
      </c>
      <c r="AK102" s="21" t="e">
        <f>IF(LEN([1]!表1[[#This Row],[强化技能1]])&gt;0,IF([1]!表1[[#This Row],[强化技能1类别]]=20,VLOOKUP([1]!表1[[#This Row],[强化技能1]],[2]!Skill[#All],3,FALSE),IF([1]!表1[[#This Row],[强化技能1类别]]=18,VLOOKUP([1]!表1[[#This Row],[强化技能1]],[3]!Passive[#All],3,FALSE),"")),"")</f>
        <v>#REF!</v>
      </c>
      <c r="AL102" s="1" t="s">
        <v>409</v>
      </c>
      <c r="AM102" s="1">
        <v>20</v>
      </c>
      <c r="AN102" s="21" t="e">
        <f>IF(LEN([1]!表1[[#This Row],[强化技能2]])&gt;0,IF([1]!表1[[#This Row],[强化技能2类别]]=20,VLOOKUP([1]!表1[[#This Row],[强化技能2]],[2]!Skill[#All],3,FALSE),IF([1]!表1[[#This Row],[强化技能2类别]]=18,VLOOKUP([1]!表1[[#This Row],[强化技能2]],[3]!Passive[#All],3,FALSE),"")),"")</f>
        <v>#REF!</v>
      </c>
      <c r="AO102" s="1" t="s">
        <v>409</v>
      </c>
      <c r="AP102" s="1">
        <v>18</v>
      </c>
      <c r="AQ102" s="21" t="e">
        <f>IF(LEN([1]!表1[[#This Row],[强化技能3]])&gt;0,IF([1]!表1[[#This Row],[强化技能3类别]]=20,VLOOKUP([1]!表1[[#This Row],[强化技能3]],[2]!Skill[#All],3,FALSE),IF([1]!表1[[#This Row],[强化技能3类别]]=18,VLOOKUP([1]!表1[[#This Row],[强化技能3]],[3]!Passive[#All],3,FALSE),"")),"")</f>
        <v>#REF!</v>
      </c>
      <c r="AR102" s="1" t="s">
        <v>444</v>
      </c>
      <c r="AS102" s="1">
        <v>400</v>
      </c>
      <c r="AT102" s="1" t="s">
        <v>1359</v>
      </c>
      <c r="AU102" s="1" t="s">
        <v>1360</v>
      </c>
      <c r="AV102" s="1" t="s">
        <v>1361</v>
      </c>
      <c r="AW102" s="1" t="s">
        <v>38</v>
      </c>
      <c r="AX102" s="1" t="s">
        <v>37</v>
      </c>
      <c r="AY102" s="1" t="s">
        <v>36</v>
      </c>
      <c r="AZ102" s="1" t="s">
        <v>35</v>
      </c>
      <c r="BA102" s="1" t="s">
        <v>34</v>
      </c>
      <c r="BB102" s="1" t="s">
        <v>33</v>
      </c>
      <c r="BC102" s="1" t="s">
        <v>32</v>
      </c>
      <c r="BD102" s="1" t="s">
        <v>31</v>
      </c>
      <c r="BE102" s="1" t="s">
        <v>30</v>
      </c>
    </row>
    <row r="103" spans="1:57" ht="27" customHeight="1" x14ac:dyDescent="0.15">
      <c r="A103" s="1" t="s">
        <v>1594</v>
      </c>
      <c r="B103" s="1" t="s">
        <v>27</v>
      </c>
      <c r="C103" s="1" t="s">
        <v>1363</v>
      </c>
      <c r="D103" s="1" t="s">
        <v>1525</v>
      </c>
      <c r="E103" s="1">
        <v>1</v>
      </c>
      <c r="F103" s="1">
        <v>4</v>
      </c>
      <c r="G103" s="1">
        <v>16</v>
      </c>
      <c r="H103" s="1">
        <v>1</v>
      </c>
      <c r="I103" s="1">
        <v>2</v>
      </c>
      <c r="J103" s="1">
        <v>2</v>
      </c>
      <c r="K103" s="1">
        <v>936</v>
      </c>
      <c r="L103" s="1">
        <v>27</v>
      </c>
      <c r="M103" s="1">
        <v>330</v>
      </c>
      <c r="N103" s="1">
        <v>33</v>
      </c>
      <c r="O103" s="1">
        <v>134</v>
      </c>
      <c r="P103" s="1">
        <v>68</v>
      </c>
      <c r="Q103" s="1">
        <v>1</v>
      </c>
      <c r="R103" s="29">
        <v>18</v>
      </c>
      <c r="S103" s="30" t="s">
        <v>1079</v>
      </c>
      <c r="T103" s="29" t="s">
        <v>475</v>
      </c>
      <c r="U103" s="29">
        <v>1</v>
      </c>
      <c r="V103" s="29">
        <v>18</v>
      </c>
      <c r="W103" s="30" t="s">
        <v>760</v>
      </c>
      <c r="X103" s="29" t="s">
        <v>703</v>
      </c>
      <c r="Y103" s="29">
        <v>5</v>
      </c>
      <c r="Z103" s="29">
        <v>18</v>
      </c>
      <c r="AA103" s="30" t="s">
        <v>987</v>
      </c>
      <c r="AB103" s="29" t="s">
        <v>988</v>
      </c>
      <c r="AC103" s="29">
        <v>10</v>
      </c>
      <c r="AD103" s="1" t="s">
        <v>479</v>
      </c>
      <c r="AE103" s="1">
        <v>1</v>
      </c>
      <c r="AF103" s="1"/>
      <c r="AG103" s="1"/>
      <c r="AH103" s="1"/>
      <c r="AI103" s="1"/>
      <c r="AJ103" s="1">
        <v>18</v>
      </c>
      <c r="AK103" s="21" t="e">
        <f>IF(LEN([1]!表1[[#This Row],[强化技能1]])&gt;0,IF([1]!表1[[#This Row],[强化技能1类别]]=20,VLOOKUP([1]!表1[[#This Row],[强化技能1]],[2]!Skill[#All],3,FALSE),IF([1]!表1[[#This Row],[强化技能1类别]]=18,VLOOKUP([1]!表1[[#This Row],[强化技能1]],[3]!Passive[#All],3,FALSE),"")),"")</f>
        <v>#REF!</v>
      </c>
      <c r="AL103" s="1" t="s">
        <v>444</v>
      </c>
      <c r="AM103" s="1">
        <v>20</v>
      </c>
      <c r="AN103" s="21" t="e">
        <f>IF(LEN([1]!表1[[#This Row],[强化技能2]])&gt;0,IF([1]!表1[[#This Row],[强化技能2类别]]=20,VLOOKUP([1]!表1[[#This Row],[强化技能2]],[2]!Skill[#All],3,FALSE),IF([1]!表1[[#This Row],[强化技能2类别]]=18,VLOOKUP([1]!表1[[#This Row],[强化技能2]],[3]!Passive[#All],3,FALSE),"")),"")</f>
        <v>#REF!</v>
      </c>
      <c r="AO103" s="1" t="s">
        <v>401</v>
      </c>
      <c r="AP103" s="1">
        <v>18</v>
      </c>
      <c r="AQ103" s="21" t="e">
        <f>IF(LEN([1]!表1[[#This Row],[强化技能3]])&gt;0,IF([1]!表1[[#This Row],[强化技能3类别]]=20,VLOOKUP([1]!表1[[#This Row],[强化技能3]],[2]!Skill[#All],3,FALSE),IF([1]!表1[[#This Row],[强化技能3类别]]=18,VLOOKUP([1]!表1[[#This Row],[强化技能3]],[3]!Passive[#All],3,FALSE),"")),"")</f>
        <v>#REF!</v>
      </c>
      <c r="AR103" s="1" t="s">
        <v>436</v>
      </c>
      <c r="AS103" s="1">
        <v>400</v>
      </c>
      <c r="AT103" s="32" t="s">
        <v>1364</v>
      </c>
      <c r="AU103" s="32" t="s">
        <v>1365</v>
      </c>
      <c r="AV103" s="32" t="s">
        <v>1366</v>
      </c>
      <c r="AW103" s="1" t="s">
        <v>38</v>
      </c>
      <c r="AX103" s="1" t="s">
        <v>37</v>
      </c>
      <c r="AY103" s="1" t="s">
        <v>36</v>
      </c>
      <c r="AZ103" s="1" t="s">
        <v>35</v>
      </c>
      <c r="BA103" s="1" t="s">
        <v>34</v>
      </c>
      <c r="BB103" s="1" t="s">
        <v>33</v>
      </c>
      <c r="BC103" s="1" t="s">
        <v>32</v>
      </c>
      <c r="BD103" s="1" t="s">
        <v>31</v>
      </c>
      <c r="BE103" s="1" t="s">
        <v>30</v>
      </c>
    </row>
    <row r="104" spans="1:57" ht="27" customHeight="1" x14ac:dyDescent="0.15">
      <c r="A104" s="1" t="s">
        <v>1593</v>
      </c>
      <c r="B104" s="1" t="s">
        <v>15</v>
      </c>
      <c r="C104" s="1" t="s">
        <v>1368</v>
      </c>
      <c r="D104" s="1" t="s">
        <v>1536</v>
      </c>
      <c r="E104" s="1">
        <v>1</v>
      </c>
      <c r="F104" s="1">
        <v>4</v>
      </c>
      <c r="G104" s="1">
        <v>14</v>
      </c>
      <c r="H104" s="1">
        <v>1</v>
      </c>
      <c r="I104" s="1">
        <v>4</v>
      </c>
      <c r="J104" s="1">
        <v>4</v>
      </c>
      <c r="K104" s="1">
        <v>865</v>
      </c>
      <c r="L104" s="1">
        <v>26</v>
      </c>
      <c r="M104" s="1">
        <v>301</v>
      </c>
      <c r="N104" s="1">
        <v>29</v>
      </c>
      <c r="O104" s="1">
        <v>129</v>
      </c>
      <c r="P104" s="1">
        <v>65</v>
      </c>
      <c r="Q104" s="1">
        <v>1</v>
      </c>
      <c r="R104" s="29">
        <v>20</v>
      </c>
      <c r="S104" s="30" t="s">
        <v>1064</v>
      </c>
      <c r="T104" s="29" t="s">
        <v>1065</v>
      </c>
      <c r="U104" s="29">
        <v>1</v>
      </c>
      <c r="V104" s="29">
        <v>20</v>
      </c>
      <c r="W104" s="30" t="s">
        <v>1544</v>
      </c>
      <c r="X104" s="29" t="s">
        <v>1545</v>
      </c>
      <c r="Y104" s="29">
        <v>5</v>
      </c>
      <c r="Z104" s="29">
        <v>20</v>
      </c>
      <c r="AA104" s="30" t="s">
        <v>1552</v>
      </c>
      <c r="AB104" s="29" t="s">
        <v>1553</v>
      </c>
      <c r="AC104" s="29">
        <v>10</v>
      </c>
      <c r="AD104" s="1" t="s">
        <v>1369</v>
      </c>
      <c r="AE104" s="1">
        <v>1</v>
      </c>
      <c r="AF104" s="1"/>
      <c r="AG104" s="1"/>
      <c r="AH104" s="1"/>
      <c r="AI104" s="1"/>
      <c r="AJ104" s="1">
        <v>18</v>
      </c>
      <c r="AK104" s="21" t="e">
        <f>IF(LEN([1]!表1[[#This Row],[强化技能1]])&gt;0,IF([1]!表1[[#This Row],[强化技能1类别]]=20,VLOOKUP([1]!表1[[#This Row],[强化技能1]],[2]!Skill[#All],3,FALSE),IF([1]!表1[[#This Row],[强化技能1类别]]=18,VLOOKUP([1]!表1[[#This Row],[强化技能1]],[3]!Passive[#All],3,FALSE),"")),"")</f>
        <v>#REF!</v>
      </c>
      <c r="AL104" s="1" t="s">
        <v>444</v>
      </c>
      <c r="AM104" s="1">
        <v>20</v>
      </c>
      <c r="AN104" s="21" t="e">
        <f>IF(LEN([1]!表1[[#This Row],[强化技能2]])&gt;0,IF([1]!表1[[#This Row],[强化技能2类别]]=20,VLOOKUP([1]!表1[[#This Row],[强化技能2]],[2]!Skill[#All],3,FALSE),IF([1]!表1[[#This Row],[强化技能2类别]]=18,VLOOKUP([1]!表1[[#This Row],[强化技能2]],[3]!Passive[#All],3,FALSE),"")),"")</f>
        <v>#REF!</v>
      </c>
      <c r="AO104" s="1" t="s">
        <v>401</v>
      </c>
      <c r="AP104" s="1">
        <v>18</v>
      </c>
      <c r="AQ104" s="21" t="e">
        <f>IF(LEN([1]!表1[[#This Row],[强化技能3]])&gt;0,IF([1]!表1[[#This Row],[强化技能3类别]]=20,VLOOKUP([1]!表1[[#This Row],[强化技能3]],[2]!Skill[#All],3,FALSE),IF([1]!表1[[#This Row],[强化技能3类别]]=18,VLOOKUP([1]!表1[[#This Row],[强化技能3]],[3]!Passive[#All],3,FALSE),"")),"")</f>
        <v>#REF!</v>
      </c>
      <c r="AR104" s="1" t="s">
        <v>436</v>
      </c>
      <c r="AS104" s="1">
        <v>400</v>
      </c>
      <c r="AT104" s="32" t="s">
        <v>1370</v>
      </c>
      <c r="AU104" s="32" t="s">
        <v>1371</v>
      </c>
      <c r="AV104" s="32" t="s">
        <v>1372</v>
      </c>
      <c r="AW104" s="1" t="s">
        <v>38</v>
      </c>
      <c r="AX104" s="1" t="s">
        <v>37</v>
      </c>
      <c r="AY104" s="1" t="s">
        <v>36</v>
      </c>
      <c r="AZ104" s="1" t="s">
        <v>35</v>
      </c>
      <c r="BA104" s="1" t="s">
        <v>34</v>
      </c>
      <c r="BB104" s="1" t="s">
        <v>33</v>
      </c>
      <c r="BC104" s="1" t="s">
        <v>32</v>
      </c>
      <c r="BD104" s="1" t="s">
        <v>31</v>
      </c>
      <c r="BE104" s="1" t="s">
        <v>30</v>
      </c>
    </row>
    <row r="105" spans="1:57" ht="27" customHeight="1" x14ac:dyDescent="0.15">
      <c r="A105" s="1" t="s">
        <v>1373</v>
      </c>
      <c r="B105" s="1" t="s">
        <v>588</v>
      </c>
      <c r="C105" s="1" t="s">
        <v>1374</v>
      </c>
      <c r="D105" s="1" t="s">
        <v>1622</v>
      </c>
      <c r="E105" s="1">
        <v>1</v>
      </c>
      <c r="F105" s="1">
        <v>4</v>
      </c>
      <c r="G105" s="1">
        <v>16</v>
      </c>
      <c r="H105" s="1">
        <v>1</v>
      </c>
      <c r="I105" s="1">
        <v>4</v>
      </c>
      <c r="J105" s="1">
        <v>4</v>
      </c>
      <c r="K105" s="1">
        <v>934</v>
      </c>
      <c r="L105" s="1">
        <v>27</v>
      </c>
      <c r="M105" s="1">
        <v>253</v>
      </c>
      <c r="N105" s="1">
        <v>25</v>
      </c>
      <c r="O105" s="1">
        <v>133</v>
      </c>
      <c r="P105" s="1">
        <v>63</v>
      </c>
      <c r="Q105" s="1">
        <v>1</v>
      </c>
      <c r="R105" s="29">
        <v>20</v>
      </c>
      <c r="S105" s="30" t="s">
        <v>759</v>
      </c>
      <c r="T105" s="29" t="s">
        <v>424</v>
      </c>
      <c r="U105" s="29">
        <v>1</v>
      </c>
      <c r="V105" s="29">
        <v>20</v>
      </c>
      <c r="W105" s="30" t="s">
        <v>1044</v>
      </c>
      <c r="X105" s="29" t="s">
        <v>1045</v>
      </c>
      <c r="Y105" s="29">
        <v>5</v>
      </c>
      <c r="Z105" s="29">
        <v>20</v>
      </c>
      <c r="AA105" s="30" t="s">
        <v>693</v>
      </c>
      <c r="AB105" s="29" t="s">
        <v>724</v>
      </c>
      <c r="AC105" s="29">
        <v>10</v>
      </c>
      <c r="AD105" s="1" t="s">
        <v>1367</v>
      </c>
      <c r="AE105" s="1">
        <v>1</v>
      </c>
      <c r="AF105" s="1"/>
      <c r="AG105" s="1"/>
      <c r="AH105" s="1"/>
      <c r="AI105" s="1"/>
      <c r="AJ105" s="1">
        <v>18</v>
      </c>
      <c r="AK105" s="21" t="e">
        <f>IF(LEN([1]!表1[[#This Row],[强化技能1]])&gt;0,IF([1]!表1[[#This Row],[强化技能1类别]]=20,VLOOKUP([1]!表1[[#This Row],[强化技能1]],[2]!Skill[#All],3,FALSE),IF([1]!表1[[#This Row],[强化技能1类别]]=18,VLOOKUP([1]!表1[[#This Row],[强化技能1]],[3]!Passive[#All],3,FALSE),"")),"")</f>
        <v>#REF!</v>
      </c>
      <c r="AL105" s="1" t="s">
        <v>444</v>
      </c>
      <c r="AM105" s="1">
        <v>20</v>
      </c>
      <c r="AN105" s="21" t="e">
        <f>IF(LEN([1]!表1[[#This Row],[强化技能2]])&gt;0,IF([1]!表1[[#This Row],[强化技能2类别]]=20,VLOOKUP([1]!表1[[#This Row],[强化技能2]],[2]!Skill[#All],3,FALSE),IF([1]!表1[[#This Row],[强化技能2类别]]=18,VLOOKUP([1]!表1[[#This Row],[强化技能2]],[3]!Passive[#All],3,FALSE),"")),"")</f>
        <v>#REF!</v>
      </c>
      <c r="AO105" s="1" t="s">
        <v>401</v>
      </c>
      <c r="AP105" s="1">
        <v>18</v>
      </c>
      <c r="AQ105" s="21" t="e">
        <f>IF(LEN([1]!表1[[#This Row],[强化技能3]])&gt;0,IF([1]!表1[[#This Row],[强化技能3类别]]=20,VLOOKUP([1]!表1[[#This Row],[强化技能3]],[2]!Skill[#All],3,FALSE),IF([1]!表1[[#This Row],[强化技能3类别]]=18,VLOOKUP([1]!表1[[#This Row],[强化技能3]],[3]!Passive[#All],3,FALSE),"")),"")</f>
        <v>#REF!</v>
      </c>
      <c r="AR105" s="1" t="s">
        <v>436</v>
      </c>
      <c r="AS105" s="1">
        <v>400</v>
      </c>
      <c r="AT105" s="32" t="s">
        <v>1375</v>
      </c>
      <c r="AU105" s="32" t="s">
        <v>1376</v>
      </c>
      <c r="AV105" s="32" t="s">
        <v>1377</v>
      </c>
      <c r="AW105" s="1" t="s">
        <v>38</v>
      </c>
      <c r="AX105" s="1" t="s">
        <v>37</v>
      </c>
      <c r="AY105" s="1" t="s">
        <v>36</v>
      </c>
      <c r="AZ105" s="1" t="s">
        <v>35</v>
      </c>
      <c r="BA105" s="1" t="s">
        <v>34</v>
      </c>
      <c r="BB105" s="1" t="s">
        <v>33</v>
      </c>
      <c r="BC105" s="1" t="s">
        <v>32</v>
      </c>
      <c r="BD105" s="1" t="s">
        <v>31</v>
      </c>
      <c r="BE105" s="1" t="s">
        <v>30</v>
      </c>
    </row>
    <row r="106" spans="1:57" ht="27" customHeight="1" x14ac:dyDescent="0.15">
      <c r="A106" s="1" t="s">
        <v>320</v>
      </c>
      <c r="B106" s="1" t="s">
        <v>75</v>
      </c>
      <c r="C106" s="1" t="s">
        <v>1378</v>
      </c>
      <c r="D106" s="1" t="s">
        <v>1525</v>
      </c>
      <c r="E106" s="1">
        <v>1</v>
      </c>
      <c r="F106" s="1">
        <v>4</v>
      </c>
      <c r="G106" s="1">
        <v>15</v>
      </c>
      <c r="H106" s="1">
        <v>2</v>
      </c>
      <c r="I106" s="1">
        <v>4</v>
      </c>
      <c r="J106" s="1">
        <v>4</v>
      </c>
      <c r="K106" s="1">
        <v>829</v>
      </c>
      <c r="L106" s="1">
        <v>26</v>
      </c>
      <c r="M106" s="1">
        <v>302</v>
      </c>
      <c r="N106" s="1">
        <v>31</v>
      </c>
      <c r="O106" s="1">
        <v>127</v>
      </c>
      <c r="P106" s="1">
        <v>70</v>
      </c>
      <c r="Q106" s="1">
        <v>1</v>
      </c>
      <c r="R106" s="29">
        <v>20</v>
      </c>
      <c r="S106" s="30" t="s">
        <v>786</v>
      </c>
      <c r="T106" s="29" t="s">
        <v>397</v>
      </c>
      <c r="U106" s="29">
        <v>1</v>
      </c>
      <c r="V106" s="29">
        <v>18</v>
      </c>
      <c r="W106" s="30" t="s">
        <v>1083</v>
      </c>
      <c r="X106" s="29" t="s">
        <v>706</v>
      </c>
      <c r="Y106" s="29">
        <v>5</v>
      </c>
      <c r="Z106" s="29">
        <v>20</v>
      </c>
      <c r="AA106" s="30" t="s">
        <v>1554</v>
      </c>
      <c r="AB106" s="29" t="s">
        <v>1555</v>
      </c>
      <c r="AC106" s="29">
        <v>10</v>
      </c>
      <c r="AD106" s="1" t="s">
        <v>320</v>
      </c>
      <c r="AE106" s="1">
        <v>1</v>
      </c>
      <c r="AF106" s="1"/>
      <c r="AG106" s="1"/>
      <c r="AH106" s="1"/>
      <c r="AI106" s="1"/>
      <c r="AJ106" s="1">
        <v>18</v>
      </c>
      <c r="AK106" s="21" t="e">
        <f>IF(LEN([1]!表1[[#This Row],[强化技能1]])&gt;0,IF([1]!表1[[#This Row],[强化技能1类别]]=20,VLOOKUP([1]!表1[[#This Row],[强化技能1]],[2]!Skill[#All],3,FALSE),IF([1]!表1[[#This Row],[强化技能1类别]]=18,VLOOKUP([1]!表1[[#This Row],[强化技能1]],[3]!Passive[#All],3,FALSE),"")),"")</f>
        <v>#REF!</v>
      </c>
      <c r="AL106" s="1" t="s">
        <v>444</v>
      </c>
      <c r="AM106" s="1">
        <v>20</v>
      </c>
      <c r="AN106" s="21" t="e">
        <f>IF(LEN([1]!表1[[#This Row],[强化技能2]])&gt;0,IF([1]!表1[[#This Row],[强化技能2类别]]=20,VLOOKUP([1]!表1[[#This Row],[强化技能2]],[2]!Skill[#All],3,FALSE),IF([1]!表1[[#This Row],[强化技能2类别]]=18,VLOOKUP([1]!表1[[#This Row],[强化技能2]],[3]!Passive[#All],3,FALSE),"")),"")</f>
        <v>#REF!</v>
      </c>
      <c r="AO106" s="1" t="s">
        <v>401</v>
      </c>
      <c r="AP106" s="1">
        <v>18</v>
      </c>
      <c r="AQ106" s="21" t="e">
        <f>IF(LEN([1]!表1[[#This Row],[强化技能3]])&gt;0,IF([1]!表1[[#This Row],[强化技能3类别]]=20,VLOOKUP([1]!表1[[#This Row],[强化技能3]],[2]!Skill[#All],3,FALSE),IF([1]!表1[[#This Row],[强化技能3类别]]=18,VLOOKUP([1]!表1[[#This Row],[强化技能3]],[3]!Passive[#All],3,FALSE),"")),"")</f>
        <v>#REF!</v>
      </c>
      <c r="AR106" s="1" t="s">
        <v>436</v>
      </c>
      <c r="AS106" s="1">
        <v>400</v>
      </c>
      <c r="AT106" s="1" t="s">
        <v>1379</v>
      </c>
      <c r="AU106" s="1" t="s">
        <v>1380</v>
      </c>
      <c r="AV106" s="1" t="s">
        <v>1381</v>
      </c>
      <c r="AW106" s="1" t="s">
        <v>38</v>
      </c>
      <c r="AX106" s="1" t="s">
        <v>37</v>
      </c>
      <c r="AY106" s="1" t="s">
        <v>36</v>
      </c>
      <c r="AZ106" s="1" t="s">
        <v>35</v>
      </c>
      <c r="BA106" s="1" t="s">
        <v>34</v>
      </c>
      <c r="BB106" s="1" t="s">
        <v>33</v>
      </c>
      <c r="BC106" s="1" t="s">
        <v>32</v>
      </c>
      <c r="BD106" s="1" t="s">
        <v>31</v>
      </c>
      <c r="BE106" s="1" t="s">
        <v>30</v>
      </c>
    </row>
    <row r="107" spans="1:57" ht="27" customHeight="1" x14ac:dyDescent="0.15">
      <c r="A107" s="1" t="s">
        <v>1382</v>
      </c>
      <c r="B107" s="1" t="s">
        <v>74</v>
      </c>
      <c r="C107" s="1" t="s">
        <v>1383</v>
      </c>
      <c r="D107" s="1" t="s">
        <v>1622</v>
      </c>
      <c r="E107" s="1">
        <v>1</v>
      </c>
      <c r="F107" s="1">
        <v>4</v>
      </c>
      <c r="G107" s="1">
        <v>16</v>
      </c>
      <c r="H107" s="1">
        <v>2</v>
      </c>
      <c r="I107" s="1">
        <v>6</v>
      </c>
      <c r="J107" s="1">
        <v>6</v>
      </c>
      <c r="K107" s="1">
        <v>853</v>
      </c>
      <c r="L107" s="1">
        <v>26</v>
      </c>
      <c r="M107" s="1">
        <v>263</v>
      </c>
      <c r="N107" s="1">
        <v>27</v>
      </c>
      <c r="O107" s="1">
        <v>127</v>
      </c>
      <c r="P107" s="1">
        <v>70</v>
      </c>
      <c r="Q107" s="1">
        <v>1</v>
      </c>
      <c r="R107" s="29">
        <v>20</v>
      </c>
      <c r="S107" s="30" t="s">
        <v>1015</v>
      </c>
      <c r="T107" s="29" t="s">
        <v>1016</v>
      </c>
      <c r="U107" s="29">
        <v>1</v>
      </c>
      <c r="V107" s="29">
        <v>20</v>
      </c>
      <c r="W107" s="30" t="s">
        <v>952</v>
      </c>
      <c r="X107" s="29" t="s">
        <v>953</v>
      </c>
      <c r="Y107" s="29">
        <v>5</v>
      </c>
      <c r="Z107" s="29">
        <v>20</v>
      </c>
      <c r="AA107" s="30" t="s">
        <v>1556</v>
      </c>
      <c r="AB107" s="29" t="s">
        <v>1557</v>
      </c>
      <c r="AC107" s="29">
        <v>10</v>
      </c>
      <c r="AD107" s="1" t="s">
        <v>321</v>
      </c>
      <c r="AE107" s="1">
        <v>1</v>
      </c>
      <c r="AF107" s="1"/>
      <c r="AG107" s="1"/>
      <c r="AH107" s="1"/>
      <c r="AI107" s="1"/>
      <c r="AJ107" s="1">
        <v>18</v>
      </c>
      <c r="AK107" s="21" t="e">
        <f>IF(LEN([1]!表1[[#This Row],[强化技能1]])&gt;0,IF([1]!表1[[#This Row],[强化技能1类别]]=20,VLOOKUP([1]!表1[[#This Row],[强化技能1]],[2]!Skill[#All],3,FALSE),IF([1]!表1[[#This Row],[强化技能1类别]]=18,VLOOKUP([1]!表1[[#This Row],[强化技能1]],[3]!Passive[#All],3,FALSE),"")),"")</f>
        <v>#REF!</v>
      </c>
      <c r="AL107" s="1" t="s">
        <v>444</v>
      </c>
      <c r="AM107" s="1">
        <v>20</v>
      </c>
      <c r="AN107" s="21" t="e">
        <f>IF(LEN([1]!表1[[#This Row],[强化技能2]])&gt;0,IF([1]!表1[[#This Row],[强化技能2类别]]=20,VLOOKUP([1]!表1[[#This Row],[强化技能2]],[2]!Skill[#All],3,FALSE),IF([1]!表1[[#This Row],[强化技能2类别]]=18,VLOOKUP([1]!表1[[#This Row],[强化技能2]],[3]!Passive[#All],3,FALSE),"")),"")</f>
        <v>#REF!</v>
      </c>
      <c r="AO107" s="1" t="s">
        <v>401</v>
      </c>
      <c r="AP107" s="1">
        <v>18</v>
      </c>
      <c r="AQ107" s="21" t="e">
        <f>IF(LEN([1]!表1[[#This Row],[强化技能3]])&gt;0,IF([1]!表1[[#This Row],[强化技能3类别]]=20,VLOOKUP([1]!表1[[#This Row],[强化技能3]],[2]!Skill[#All],3,FALSE),IF([1]!表1[[#This Row],[强化技能3类别]]=18,VLOOKUP([1]!表1[[#This Row],[强化技能3]],[3]!Passive[#All],3,FALSE),"")),"")</f>
        <v>#REF!</v>
      </c>
      <c r="AR107" s="1" t="s">
        <v>436</v>
      </c>
      <c r="AS107" s="1">
        <v>400</v>
      </c>
      <c r="AT107" s="32" t="s">
        <v>1384</v>
      </c>
      <c r="AU107" s="32" t="s">
        <v>1385</v>
      </c>
      <c r="AV107" s="32" t="s">
        <v>1386</v>
      </c>
      <c r="AW107" s="1" t="s">
        <v>38</v>
      </c>
      <c r="AX107" s="1" t="s">
        <v>37</v>
      </c>
      <c r="AY107" s="1" t="s">
        <v>36</v>
      </c>
      <c r="AZ107" s="1" t="s">
        <v>35</v>
      </c>
      <c r="BA107" s="1" t="s">
        <v>34</v>
      </c>
      <c r="BB107" s="1" t="s">
        <v>33</v>
      </c>
      <c r="BC107" s="1" t="s">
        <v>32</v>
      </c>
      <c r="BD107" s="1" t="s">
        <v>31</v>
      </c>
      <c r="BE107" s="1" t="s">
        <v>30</v>
      </c>
    </row>
    <row r="108" spans="1:57" ht="27" customHeight="1" x14ac:dyDescent="0.15">
      <c r="A108" s="1" t="s">
        <v>1387</v>
      </c>
      <c r="B108" s="1" t="s">
        <v>21</v>
      </c>
      <c r="C108" s="1" t="s">
        <v>1388</v>
      </c>
      <c r="D108" s="1" t="s">
        <v>1622</v>
      </c>
      <c r="E108" s="1">
        <v>1</v>
      </c>
      <c r="F108" s="1">
        <v>4</v>
      </c>
      <c r="G108" s="1">
        <v>14</v>
      </c>
      <c r="H108" s="1">
        <v>2</v>
      </c>
      <c r="I108" s="1">
        <v>4</v>
      </c>
      <c r="J108" s="1">
        <v>4</v>
      </c>
      <c r="K108" s="1">
        <v>828</v>
      </c>
      <c r="L108" s="1">
        <v>25</v>
      </c>
      <c r="M108" s="1">
        <v>334</v>
      </c>
      <c r="N108" s="1">
        <v>32</v>
      </c>
      <c r="O108" s="1">
        <v>123</v>
      </c>
      <c r="P108" s="1">
        <v>73</v>
      </c>
      <c r="Q108" s="1">
        <v>1</v>
      </c>
      <c r="R108" s="29">
        <v>18</v>
      </c>
      <c r="S108" s="30" t="s">
        <v>1082</v>
      </c>
      <c r="T108" s="29" t="s">
        <v>707</v>
      </c>
      <c r="U108" s="29">
        <v>1</v>
      </c>
      <c r="V108" s="29">
        <v>18</v>
      </c>
      <c r="W108" s="30" t="s">
        <v>747</v>
      </c>
      <c r="X108" s="29" t="s">
        <v>429</v>
      </c>
      <c r="Y108" s="29">
        <v>5</v>
      </c>
      <c r="Z108" s="29">
        <v>20</v>
      </c>
      <c r="AA108" s="30" t="s">
        <v>1060</v>
      </c>
      <c r="AB108" s="29" t="s">
        <v>1061</v>
      </c>
      <c r="AC108" s="29">
        <v>10</v>
      </c>
      <c r="AD108" s="1" t="s">
        <v>485</v>
      </c>
      <c r="AE108" s="1">
        <v>1</v>
      </c>
      <c r="AF108" s="1"/>
      <c r="AG108" s="1"/>
      <c r="AH108" s="1"/>
      <c r="AI108" s="1"/>
      <c r="AJ108" s="1">
        <v>18</v>
      </c>
      <c r="AK108" s="21" t="e">
        <f>IF(LEN([1]!表1[[#This Row],[强化技能1]])&gt;0,IF([1]!表1[[#This Row],[强化技能1类别]]=20,VLOOKUP([1]!表1[[#This Row],[强化技能1]],[2]!Skill[#All],3,FALSE),IF([1]!表1[[#This Row],[强化技能1类别]]=18,VLOOKUP([1]!表1[[#This Row],[强化技能1]],[3]!Passive[#All],3,FALSE),"")),"")</f>
        <v>#REF!</v>
      </c>
      <c r="AL108" s="1" t="s">
        <v>444</v>
      </c>
      <c r="AM108" s="1">
        <v>20</v>
      </c>
      <c r="AN108" s="21" t="e">
        <f>IF(LEN([1]!表1[[#This Row],[强化技能2]])&gt;0,IF([1]!表1[[#This Row],[强化技能2类别]]=20,VLOOKUP([1]!表1[[#This Row],[强化技能2]],[2]!Skill[#All],3,FALSE),IF([1]!表1[[#This Row],[强化技能2类别]]=18,VLOOKUP([1]!表1[[#This Row],[强化技能2]],[3]!Passive[#All],3,FALSE),"")),"")</f>
        <v>#REF!</v>
      </c>
      <c r="AO108" s="1" t="s">
        <v>401</v>
      </c>
      <c r="AP108" s="1">
        <v>18</v>
      </c>
      <c r="AQ108" s="21" t="e">
        <f>IF(LEN([1]!表1[[#This Row],[强化技能3]])&gt;0,IF([1]!表1[[#This Row],[强化技能3类别]]=20,VLOOKUP([1]!表1[[#This Row],[强化技能3]],[2]!Skill[#All],3,FALSE),IF([1]!表1[[#This Row],[强化技能3类别]]=18,VLOOKUP([1]!表1[[#This Row],[强化技能3]],[3]!Passive[#All],3,FALSE),"")),"")</f>
        <v>#REF!</v>
      </c>
      <c r="AR108" s="1" t="s">
        <v>436</v>
      </c>
      <c r="AS108" s="1">
        <v>400</v>
      </c>
      <c r="AT108" s="32" t="s">
        <v>1389</v>
      </c>
      <c r="AU108" s="1" t="s">
        <v>1390</v>
      </c>
      <c r="AV108" s="1" t="s">
        <v>1391</v>
      </c>
      <c r="AW108" s="1" t="s">
        <v>38</v>
      </c>
      <c r="AX108" s="1" t="s">
        <v>37</v>
      </c>
      <c r="AY108" s="1" t="s">
        <v>36</v>
      </c>
      <c r="AZ108" s="1" t="s">
        <v>35</v>
      </c>
      <c r="BA108" s="1" t="s">
        <v>34</v>
      </c>
      <c r="BB108" s="1" t="s">
        <v>33</v>
      </c>
      <c r="BC108" s="1" t="s">
        <v>32</v>
      </c>
      <c r="BD108" s="1" t="s">
        <v>31</v>
      </c>
      <c r="BE108" s="1" t="s">
        <v>30</v>
      </c>
    </row>
    <row r="109" spans="1:57" ht="27" customHeight="1" x14ac:dyDescent="0.15">
      <c r="A109" s="1" t="s">
        <v>1392</v>
      </c>
      <c r="B109" s="1" t="s">
        <v>1393</v>
      </c>
      <c r="C109" s="1" t="s">
        <v>1394</v>
      </c>
      <c r="D109" s="1" t="s">
        <v>1622</v>
      </c>
      <c r="E109" s="1">
        <v>1</v>
      </c>
      <c r="F109" s="1">
        <v>4</v>
      </c>
      <c r="G109" s="1">
        <v>16</v>
      </c>
      <c r="H109" s="1">
        <v>2</v>
      </c>
      <c r="I109" s="1">
        <v>4</v>
      </c>
      <c r="J109" s="1">
        <v>4</v>
      </c>
      <c r="K109" s="1">
        <v>918</v>
      </c>
      <c r="L109" s="1">
        <v>27</v>
      </c>
      <c r="M109" s="1">
        <v>265</v>
      </c>
      <c r="N109" s="1">
        <v>25</v>
      </c>
      <c r="O109" s="1">
        <v>130</v>
      </c>
      <c r="P109" s="1">
        <v>63</v>
      </c>
      <c r="Q109" s="1">
        <v>1</v>
      </c>
      <c r="R109" s="29">
        <v>20</v>
      </c>
      <c r="S109" s="30" t="s">
        <v>759</v>
      </c>
      <c r="T109" s="29" t="s">
        <v>424</v>
      </c>
      <c r="U109" s="29">
        <v>1</v>
      </c>
      <c r="V109" s="29">
        <v>20</v>
      </c>
      <c r="W109" s="30" t="s">
        <v>1005</v>
      </c>
      <c r="X109" s="29" t="s">
        <v>1006</v>
      </c>
      <c r="Y109" s="29">
        <v>5</v>
      </c>
      <c r="Z109" s="29">
        <v>18</v>
      </c>
      <c r="AA109" s="30" t="s">
        <v>989</v>
      </c>
      <c r="AB109" s="29" t="s">
        <v>990</v>
      </c>
      <c r="AC109" s="29">
        <v>10</v>
      </c>
      <c r="AD109" s="1" t="s">
        <v>1395</v>
      </c>
      <c r="AE109" s="1">
        <v>1</v>
      </c>
      <c r="AF109" s="1"/>
      <c r="AG109" s="1"/>
      <c r="AH109" s="1"/>
      <c r="AI109" s="1"/>
      <c r="AJ109" s="1">
        <v>18</v>
      </c>
      <c r="AK109" s="21" t="e">
        <f>IF(LEN([1]!表1[[#This Row],[强化技能1]])&gt;0,IF([1]!表1[[#This Row],[强化技能1类别]]=20,VLOOKUP([1]!表1[[#This Row],[强化技能1]],[2]!Skill[#All],3,FALSE),IF([1]!表1[[#This Row],[强化技能1类别]]=18,VLOOKUP([1]!表1[[#This Row],[强化技能1]],[3]!Passive[#All],3,FALSE),"")),"")</f>
        <v>#REF!</v>
      </c>
      <c r="AL109" s="1" t="s">
        <v>444</v>
      </c>
      <c r="AM109" s="1">
        <v>20</v>
      </c>
      <c r="AN109" s="21" t="e">
        <f>IF(LEN([1]!表1[[#This Row],[强化技能2]])&gt;0,IF([1]!表1[[#This Row],[强化技能2类别]]=20,VLOOKUP([1]!表1[[#This Row],[强化技能2]],[2]!Skill[#All],3,FALSE),IF([1]!表1[[#This Row],[强化技能2类别]]=18,VLOOKUP([1]!表1[[#This Row],[强化技能2]],[3]!Passive[#All],3,FALSE),"")),"")</f>
        <v>#REF!</v>
      </c>
      <c r="AO109" s="1" t="s">
        <v>401</v>
      </c>
      <c r="AP109" s="1">
        <v>18</v>
      </c>
      <c r="AQ109" s="21" t="e">
        <f>IF(LEN([1]!表1[[#This Row],[强化技能3]])&gt;0,IF([1]!表1[[#This Row],[强化技能3类别]]=20,VLOOKUP([1]!表1[[#This Row],[强化技能3]],[2]!Skill[#All],3,FALSE),IF([1]!表1[[#This Row],[强化技能3类别]]=18,VLOOKUP([1]!表1[[#This Row],[强化技能3]],[3]!Passive[#All],3,FALSE),"")),"")</f>
        <v>#REF!</v>
      </c>
      <c r="AR109" s="1" t="s">
        <v>436</v>
      </c>
      <c r="AS109" s="1">
        <v>400</v>
      </c>
      <c r="AT109" s="32" t="s">
        <v>1396</v>
      </c>
      <c r="AU109" s="1" t="s">
        <v>1397</v>
      </c>
      <c r="AV109" s="1" t="s">
        <v>1398</v>
      </c>
      <c r="AW109" s="1" t="s">
        <v>38</v>
      </c>
      <c r="AX109" s="1" t="s">
        <v>37</v>
      </c>
      <c r="AY109" s="1" t="s">
        <v>36</v>
      </c>
      <c r="AZ109" s="1" t="s">
        <v>35</v>
      </c>
      <c r="BA109" s="1" t="s">
        <v>34</v>
      </c>
      <c r="BB109" s="1" t="s">
        <v>33</v>
      </c>
      <c r="BC109" s="1" t="s">
        <v>32</v>
      </c>
      <c r="BD109" s="1" t="s">
        <v>31</v>
      </c>
      <c r="BE109" s="1" t="s">
        <v>30</v>
      </c>
    </row>
    <row r="110" spans="1:57" ht="27" customHeight="1" x14ac:dyDescent="0.15">
      <c r="A110" s="1" t="s">
        <v>1399</v>
      </c>
      <c r="B110" s="1" t="s">
        <v>18</v>
      </c>
      <c r="C110" s="1" t="s">
        <v>1400</v>
      </c>
      <c r="D110" s="1" t="s">
        <v>1622</v>
      </c>
      <c r="E110" s="1">
        <v>1</v>
      </c>
      <c r="F110" s="1">
        <v>4</v>
      </c>
      <c r="G110" s="1">
        <v>16</v>
      </c>
      <c r="H110" s="1">
        <v>2</v>
      </c>
      <c r="I110" s="1">
        <v>4</v>
      </c>
      <c r="J110" s="1">
        <v>4</v>
      </c>
      <c r="K110" s="1">
        <v>832</v>
      </c>
      <c r="L110" s="1">
        <v>25</v>
      </c>
      <c r="M110" s="1">
        <v>349</v>
      </c>
      <c r="N110" s="1">
        <v>33</v>
      </c>
      <c r="O110" s="1">
        <v>124</v>
      </c>
      <c r="P110" s="1">
        <v>74</v>
      </c>
      <c r="Q110" s="1">
        <v>1</v>
      </c>
      <c r="R110" s="29">
        <v>18</v>
      </c>
      <c r="S110" s="30" t="s">
        <v>747</v>
      </c>
      <c r="T110" s="29" t="s">
        <v>429</v>
      </c>
      <c r="U110" s="29">
        <v>1</v>
      </c>
      <c r="V110" s="29">
        <v>20</v>
      </c>
      <c r="W110" s="30" t="s">
        <v>773</v>
      </c>
      <c r="X110" s="29" t="s">
        <v>722</v>
      </c>
      <c r="Y110" s="29">
        <v>5</v>
      </c>
      <c r="Z110" s="29">
        <v>18</v>
      </c>
      <c r="AA110" s="30" t="s">
        <v>991</v>
      </c>
      <c r="AB110" s="29" t="s">
        <v>992</v>
      </c>
      <c r="AC110" s="29">
        <v>10</v>
      </c>
      <c r="AD110" s="1" t="s">
        <v>1401</v>
      </c>
      <c r="AE110" s="1">
        <v>1</v>
      </c>
      <c r="AF110" s="1"/>
      <c r="AG110" s="1"/>
      <c r="AH110" s="1"/>
      <c r="AI110" s="1"/>
      <c r="AJ110" s="1">
        <v>18</v>
      </c>
      <c r="AK110" s="21" t="e">
        <f>IF(LEN([1]!表1[[#This Row],[强化技能1]])&gt;0,IF([1]!表1[[#This Row],[强化技能1类别]]=20,VLOOKUP([1]!表1[[#This Row],[强化技能1]],[2]!Skill[#All],3,FALSE),IF([1]!表1[[#This Row],[强化技能1类别]]=18,VLOOKUP([1]!表1[[#This Row],[强化技能1]],[3]!Passive[#All],3,FALSE),"")),"")</f>
        <v>#REF!</v>
      </c>
      <c r="AL110" s="1" t="s">
        <v>444</v>
      </c>
      <c r="AM110" s="1">
        <v>20</v>
      </c>
      <c r="AN110" s="21" t="e">
        <f>IF(LEN([1]!表1[[#This Row],[强化技能2]])&gt;0,IF([1]!表1[[#This Row],[强化技能2类别]]=20,VLOOKUP([1]!表1[[#This Row],[强化技能2]],[2]!Skill[#All],3,FALSE),IF([1]!表1[[#This Row],[强化技能2类别]]=18,VLOOKUP([1]!表1[[#This Row],[强化技能2]],[3]!Passive[#All],3,FALSE),"")),"")</f>
        <v>#REF!</v>
      </c>
      <c r="AO110" s="1" t="s">
        <v>401</v>
      </c>
      <c r="AP110" s="1">
        <v>18</v>
      </c>
      <c r="AQ110" s="21" t="e">
        <f>IF(LEN([1]!表1[[#This Row],[强化技能3]])&gt;0,IF([1]!表1[[#This Row],[强化技能3类别]]=20,VLOOKUP([1]!表1[[#This Row],[强化技能3]],[2]!Skill[#All],3,FALSE),IF([1]!表1[[#This Row],[强化技能3类别]]=18,VLOOKUP([1]!表1[[#This Row],[强化技能3]],[3]!Passive[#All],3,FALSE),"")),"")</f>
        <v>#REF!</v>
      </c>
      <c r="AR110" s="1" t="s">
        <v>436</v>
      </c>
      <c r="AS110" s="1">
        <v>400</v>
      </c>
      <c r="AT110" s="32" t="s">
        <v>1402</v>
      </c>
      <c r="AU110" s="32" t="s">
        <v>1403</v>
      </c>
      <c r="AV110" s="32" t="s">
        <v>1404</v>
      </c>
      <c r="AW110" s="1" t="s">
        <v>38</v>
      </c>
      <c r="AX110" s="1" t="s">
        <v>37</v>
      </c>
      <c r="AY110" s="1" t="s">
        <v>36</v>
      </c>
      <c r="AZ110" s="1" t="s">
        <v>35</v>
      </c>
      <c r="BA110" s="1" t="s">
        <v>34</v>
      </c>
      <c r="BB110" s="1" t="s">
        <v>33</v>
      </c>
      <c r="BC110" s="1" t="s">
        <v>32</v>
      </c>
      <c r="BD110" s="1" t="s">
        <v>31</v>
      </c>
      <c r="BE110" s="1" t="s">
        <v>30</v>
      </c>
    </row>
    <row r="111" spans="1:57" ht="27" customHeight="1" x14ac:dyDescent="0.15">
      <c r="A111" s="1" t="s">
        <v>1595</v>
      </c>
      <c r="B111" s="1" t="s">
        <v>17</v>
      </c>
      <c r="C111" s="1" t="s">
        <v>281</v>
      </c>
      <c r="D111" s="1" t="s">
        <v>1525</v>
      </c>
      <c r="E111" s="1">
        <v>1</v>
      </c>
      <c r="F111" s="1">
        <v>4</v>
      </c>
      <c r="G111" s="1">
        <v>15</v>
      </c>
      <c r="H111" s="1">
        <v>2</v>
      </c>
      <c r="I111" s="1">
        <v>4</v>
      </c>
      <c r="J111" s="1">
        <v>4</v>
      </c>
      <c r="K111" s="1">
        <v>1240</v>
      </c>
      <c r="L111" s="1">
        <v>32</v>
      </c>
      <c r="M111" s="1">
        <v>309</v>
      </c>
      <c r="N111" s="1">
        <v>29</v>
      </c>
      <c r="O111" s="1">
        <v>155</v>
      </c>
      <c r="P111" s="1">
        <v>65</v>
      </c>
      <c r="Q111" s="1">
        <v>1</v>
      </c>
      <c r="R111" s="29">
        <v>18</v>
      </c>
      <c r="S111" s="30" t="s">
        <v>761</v>
      </c>
      <c r="T111" s="29" t="s">
        <v>432</v>
      </c>
      <c r="U111" s="29">
        <v>1</v>
      </c>
      <c r="V111" s="29">
        <v>20</v>
      </c>
      <c r="W111" s="30" t="s">
        <v>1614</v>
      </c>
      <c r="X111" s="29" t="s">
        <v>1615</v>
      </c>
      <c r="Y111" s="29">
        <v>5</v>
      </c>
      <c r="Z111" s="29">
        <v>18</v>
      </c>
      <c r="AA111" s="30" t="s">
        <v>648</v>
      </c>
      <c r="AB111" s="29" t="s">
        <v>451</v>
      </c>
      <c r="AC111" s="29">
        <v>10</v>
      </c>
      <c r="AD111" s="1" t="s">
        <v>1399</v>
      </c>
      <c r="AE111" s="1">
        <v>1</v>
      </c>
      <c r="AF111" s="1"/>
      <c r="AG111" s="1"/>
      <c r="AH111" s="1"/>
      <c r="AI111" s="1"/>
      <c r="AJ111" s="1">
        <v>18</v>
      </c>
      <c r="AK111" s="21" t="e">
        <f>IF(LEN([1]!表1[[#This Row],[强化技能1]])&gt;0,IF([1]!表1[[#This Row],[强化技能1类别]]=20,VLOOKUP([1]!表1[[#This Row],[强化技能1]],[2]!Skill[#All],3,FALSE),IF([1]!表1[[#This Row],[强化技能1类别]]=18,VLOOKUP([1]!表1[[#This Row],[强化技能1]],[3]!Passive[#All],3,FALSE),"")),"")</f>
        <v>#REF!</v>
      </c>
      <c r="AL111" s="1" t="s">
        <v>444</v>
      </c>
      <c r="AM111" s="1">
        <v>20</v>
      </c>
      <c r="AN111" s="21" t="e">
        <f>IF(LEN([1]!表1[[#This Row],[强化技能2]])&gt;0,IF([1]!表1[[#This Row],[强化技能2类别]]=20,VLOOKUP([1]!表1[[#This Row],[强化技能2]],[2]!Skill[#All],3,FALSE),IF([1]!表1[[#This Row],[强化技能2类别]]=18,VLOOKUP([1]!表1[[#This Row],[强化技能2]],[3]!Passive[#All],3,FALSE),"")),"")</f>
        <v>#REF!</v>
      </c>
      <c r="AO111" s="1" t="s">
        <v>401</v>
      </c>
      <c r="AP111" s="1">
        <v>18</v>
      </c>
      <c r="AQ111" s="21" t="e">
        <f>IF(LEN([1]!表1[[#This Row],[强化技能3]])&gt;0,IF([1]!表1[[#This Row],[强化技能3类别]]=20,VLOOKUP([1]!表1[[#This Row],[强化技能3]],[2]!Skill[#All],3,FALSE),IF([1]!表1[[#This Row],[强化技能3类别]]=18,VLOOKUP([1]!表1[[#This Row],[强化技能3]],[3]!Passive[#All],3,FALSE),"")),"")</f>
        <v>#REF!</v>
      </c>
      <c r="AR111" s="1" t="s">
        <v>436</v>
      </c>
      <c r="AS111" s="1">
        <v>400</v>
      </c>
      <c r="AT111" s="32" t="s">
        <v>1405</v>
      </c>
      <c r="AU111" s="32" t="s">
        <v>1406</v>
      </c>
      <c r="AV111" s="32" t="s">
        <v>1407</v>
      </c>
      <c r="AW111" s="1" t="s">
        <v>38</v>
      </c>
      <c r="AX111" s="1" t="s">
        <v>37</v>
      </c>
      <c r="AY111" s="1" t="s">
        <v>36</v>
      </c>
      <c r="AZ111" s="1" t="s">
        <v>35</v>
      </c>
      <c r="BA111" s="1" t="s">
        <v>34</v>
      </c>
      <c r="BB111" s="1" t="s">
        <v>33</v>
      </c>
      <c r="BC111" s="1" t="s">
        <v>32</v>
      </c>
      <c r="BD111" s="1" t="s">
        <v>31</v>
      </c>
      <c r="BE111" s="1" t="s">
        <v>30</v>
      </c>
    </row>
    <row r="112" spans="1:57" ht="27" customHeight="1" x14ac:dyDescent="0.15">
      <c r="A112" s="1" t="s">
        <v>598</v>
      </c>
      <c r="B112" s="1" t="s">
        <v>10</v>
      </c>
      <c r="C112" s="1" t="s">
        <v>1408</v>
      </c>
      <c r="D112" s="1" t="s">
        <v>1622</v>
      </c>
      <c r="E112" s="1">
        <v>1</v>
      </c>
      <c r="F112" s="1">
        <v>4</v>
      </c>
      <c r="G112" s="1">
        <v>15</v>
      </c>
      <c r="H112" s="1">
        <v>2</v>
      </c>
      <c r="I112" s="1">
        <v>6</v>
      </c>
      <c r="J112" s="1">
        <v>6</v>
      </c>
      <c r="K112" s="1">
        <v>980</v>
      </c>
      <c r="L112" s="1">
        <v>28</v>
      </c>
      <c r="M112" s="1">
        <v>312</v>
      </c>
      <c r="N112" s="1">
        <v>30</v>
      </c>
      <c r="O112" s="1">
        <v>139</v>
      </c>
      <c r="P112" s="1">
        <v>65</v>
      </c>
      <c r="Q112" s="1">
        <v>1</v>
      </c>
      <c r="R112" s="29">
        <v>18</v>
      </c>
      <c r="S112" s="30" t="s">
        <v>757</v>
      </c>
      <c r="T112" s="29" t="s">
        <v>439</v>
      </c>
      <c r="U112" s="29">
        <v>1</v>
      </c>
      <c r="V112" s="29">
        <v>20</v>
      </c>
      <c r="W112" s="30" t="s">
        <v>1560</v>
      </c>
      <c r="X112" s="29" t="s">
        <v>1561</v>
      </c>
      <c r="Y112" s="29">
        <v>5</v>
      </c>
      <c r="Z112" s="29">
        <v>20</v>
      </c>
      <c r="AA112" s="30" t="s">
        <v>1573</v>
      </c>
      <c r="AB112" s="29" t="s">
        <v>1572</v>
      </c>
      <c r="AC112" s="29">
        <v>10</v>
      </c>
      <c r="AD112" s="1" t="s">
        <v>1409</v>
      </c>
      <c r="AE112" s="1">
        <v>1</v>
      </c>
      <c r="AF112" s="1"/>
      <c r="AG112" s="1"/>
      <c r="AH112" s="1"/>
      <c r="AI112" s="1"/>
      <c r="AJ112" s="1">
        <v>18</v>
      </c>
      <c r="AK112" s="21" t="e">
        <f>IF(LEN([1]!表1[[#This Row],[强化技能1]])&gt;0,IF([1]!表1[[#This Row],[强化技能1类别]]=20,VLOOKUP([1]!表1[[#This Row],[强化技能1]],[2]!Skill[#All],3,FALSE),IF([1]!表1[[#This Row],[强化技能1类别]]=18,VLOOKUP([1]!表1[[#This Row],[强化技能1]],[3]!Passive[#All],3,FALSE),"")),"")</f>
        <v>#REF!</v>
      </c>
      <c r="AL112" s="1" t="s">
        <v>444</v>
      </c>
      <c r="AM112" s="1">
        <v>20</v>
      </c>
      <c r="AN112" s="21" t="e">
        <f>IF(LEN([1]!表1[[#This Row],[强化技能2]])&gt;0,IF([1]!表1[[#This Row],[强化技能2类别]]=20,VLOOKUP([1]!表1[[#This Row],[强化技能2]],[2]!Skill[#All],3,FALSE),IF([1]!表1[[#This Row],[强化技能2类别]]=18,VLOOKUP([1]!表1[[#This Row],[强化技能2]],[3]!Passive[#All],3,FALSE),"")),"")</f>
        <v>#REF!</v>
      </c>
      <c r="AO112" s="1" t="s">
        <v>401</v>
      </c>
      <c r="AP112" s="1">
        <v>18</v>
      </c>
      <c r="AQ112" s="21" t="e">
        <f>IF(LEN([1]!表1[[#This Row],[强化技能3]])&gt;0,IF([1]!表1[[#This Row],[强化技能3类别]]=20,VLOOKUP([1]!表1[[#This Row],[强化技能3]],[2]!Skill[#All],3,FALSE),IF([1]!表1[[#This Row],[强化技能3类别]]=18,VLOOKUP([1]!表1[[#This Row],[强化技能3]],[3]!Passive[#All],3,FALSE),"")),"")</f>
        <v>#REF!</v>
      </c>
      <c r="AR112" s="1" t="s">
        <v>436</v>
      </c>
      <c r="AS112" s="1">
        <v>400</v>
      </c>
      <c r="AT112" s="32" t="s">
        <v>1410</v>
      </c>
      <c r="AU112" s="32" t="s">
        <v>1411</v>
      </c>
      <c r="AV112" s="32" t="s">
        <v>1412</v>
      </c>
      <c r="AW112" s="1" t="s">
        <v>38</v>
      </c>
      <c r="AX112" s="1" t="s">
        <v>37</v>
      </c>
      <c r="AY112" s="1" t="s">
        <v>36</v>
      </c>
      <c r="AZ112" s="1" t="s">
        <v>35</v>
      </c>
      <c r="BA112" s="1" t="s">
        <v>34</v>
      </c>
      <c r="BB112" s="1" t="s">
        <v>33</v>
      </c>
      <c r="BC112" s="1" t="s">
        <v>32</v>
      </c>
      <c r="BD112" s="1" t="s">
        <v>31</v>
      </c>
      <c r="BE112" s="1" t="s">
        <v>30</v>
      </c>
    </row>
    <row r="113" spans="1:57" ht="27" customHeight="1" x14ac:dyDescent="0.15">
      <c r="A113" s="1" t="s">
        <v>334</v>
      </c>
      <c r="B113" s="1" t="s">
        <v>59</v>
      </c>
      <c r="C113" s="1" t="s">
        <v>269</v>
      </c>
      <c r="D113" s="1" t="s">
        <v>1622</v>
      </c>
      <c r="E113" s="1">
        <v>1</v>
      </c>
      <c r="F113" s="1">
        <v>4</v>
      </c>
      <c r="G113" s="1">
        <v>14</v>
      </c>
      <c r="H113" s="1">
        <v>3</v>
      </c>
      <c r="I113" s="1">
        <v>4</v>
      </c>
      <c r="J113" s="1">
        <v>4</v>
      </c>
      <c r="K113" s="1">
        <v>894</v>
      </c>
      <c r="L113" s="1">
        <v>27</v>
      </c>
      <c r="M113" s="1">
        <v>350</v>
      </c>
      <c r="N113" s="1">
        <v>34</v>
      </c>
      <c r="O113" s="1">
        <v>133</v>
      </c>
      <c r="P113" s="1">
        <v>75</v>
      </c>
      <c r="Q113" s="1">
        <v>3</v>
      </c>
      <c r="R113" s="29">
        <v>18</v>
      </c>
      <c r="S113" s="30" t="s">
        <v>1085</v>
      </c>
      <c r="T113" s="29" t="s">
        <v>949</v>
      </c>
      <c r="U113" s="29">
        <v>1</v>
      </c>
      <c r="V113" s="29">
        <v>20</v>
      </c>
      <c r="W113" s="30" t="s">
        <v>773</v>
      </c>
      <c r="X113" s="29" t="s">
        <v>722</v>
      </c>
      <c r="Y113" s="29">
        <v>5</v>
      </c>
      <c r="Z113" s="29">
        <v>20</v>
      </c>
      <c r="AA113" s="30" t="s">
        <v>650</v>
      </c>
      <c r="AB113" s="29" t="s">
        <v>723</v>
      </c>
      <c r="AC113" s="29">
        <v>10</v>
      </c>
      <c r="AD113" s="1" t="s">
        <v>334</v>
      </c>
      <c r="AE113" s="1">
        <v>1</v>
      </c>
      <c r="AF113" s="1"/>
      <c r="AG113" s="1"/>
      <c r="AH113" s="1"/>
      <c r="AI113" s="1"/>
      <c r="AJ113" s="1">
        <v>18</v>
      </c>
      <c r="AK113" s="21" t="e">
        <f>IF(LEN([1]!表1[[#This Row],[强化技能1]])&gt;0,IF([1]!表1[[#This Row],[强化技能1类别]]=20,VLOOKUP([1]!表1[[#This Row],[强化技能1]],[2]!Skill[#All],3,FALSE),IF([1]!表1[[#This Row],[强化技能1类别]]=18,VLOOKUP([1]!表1[[#This Row],[强化技能1]],[3]!Passive[#All],3,FALSE),"")),"")</f>
        <v>#REF!</v>
      </c>
      <c r="AL113" s="1" t="s">
        <v>444</v>
      </c>
      <c r="AM113" s="1">
        <v>20</v>
      </c>
      <c r="AN113" s="21" t="e">
        <f>IF(LEN([1]!表1[[#This Row],[强化技能2]])&gt;0,IF([1]!表1[[#This Row],[强化技能2类别]]=20,VLOOKUP([1]!表1[[#This Row],[强化技能2]],[2]!Skill[#All],3,FALSE),IF([1]!表1[[#This Row],[强化技能2类别]]=18,VLOOKUP([1]!表1[[#This Row],[强化技能2]],[3]!Passive[#All],3,FALSE),"")),"")</f>
        <v>#REF!</v>
      </c>
      <c r="AO113" s="1" t="s">
        <v>401</v>
      </c>
      <c r="AP113" s="1">
        <v>18</v>
      </c>
      <c r="AQ113" s="21" t="e">
        <f>IF(LEN([1]!表1[[#This Row],[强化技能3]])&gt;0,IF([1]!表1[[#This Row],[强化技能3类别]]=20,VLOOKUP([1]!表1[[#This Row],[强化技能3]],[2]!Skill[#All],3,FALSE),IF([1]!表1[[#This Row],[强化技能3类别]]=18,VLOOKUP([1]!表1[[#This Row],[强化技能3]],[3]!Passive[#All],3,FALSE),"")),"")</f>
        <v>#REF!</v>
      </c>
      <c r="AR113" s="1" t="s">
        <v>436</v>
      </c>
      <c r="AS113" s="1">
        <v>400</v>
      </c>
      <c r="AT113" s="1" t="s">
        <v>1413</v>
      </c>
      <c r="AU113" s="1" t="s">
        <v>1414</v>
      </c>
      <c r="AV113" s="1" t="s">
        <v>1415</v>
      </c>
      <c r="AW113" s="1" t="s">
        <v>38</v>
      </c>
      <c r="AX113" s="1" t="s">
        <v>37</v>
      </c>
      <c r="AY113" s="1" t="s">
        <v>36</v>
      </c>
      <c r="AZ113" s="1" t="s">
        <v>35</v>
      </c>
      <c r="BA113" s="1" t="s">
        <v>34</v>
      </c>
      <c r="BB113" s="1" t="s">
        <v>33</v>
      </c>
      <c r="BC113" s="1" t="s">
        <v>32</v>
      </c>
      <c r="BD113" s="1" t="s">
        <v>31</v>
      </c>
      <c r="BE113" s="1" t="s">
        <v>30</v>
      </c>
    </row>
    <row r="114" spans="1:57" ht="27" customHeight="1" x14ac:dyDescent="0.15">
      <c r="A114" s="1" t="s">
        <v>335</v>
      </c>
      <c r="B114" s="1" t="s">
        <v>564</v>
      </c>
      <c r="C114" s="1" t="s">
        <v>1416</v>
      </c>
      <c r="D114" s="1" t="s">
        <v>1622</v>
      </c>
      <c r="E114" s="1">
        <v>1</v>
      </c>
      <c r="F114" s="1">
        <v>4</v>
      </c>
      <c r="G114" s="1">
        <v>16</v>
      </c>
      <c r="H114" s="1">
        <v>3</v>
      </c>
      <c r="I114" s="1">
        <v>4</v>
      </c>
      <c r="J114" s="1">
        <v>4</v>
      </c>
      <c r="K114" s="1">
        <v>940</v>
      </c>
      <c r="L114" s="1">
        <v>29</v>
      </c>
      <c r="M114" s="1">
        <v>258</v>
      </c>
      <c r="N114" s="1">
        <v>25</v>
      </c>
      <c r="O114" s="1">
        <v>140</v>
      </c>
      <c r="P114" s="1">
        <v>72</v>
      </c>
      <c r="Q114" s="1">
        <v>3</v>
      </c>
      <c r="R114" s="29">
        <v>20</v>
      </c>
      <c r="S114" s="30" t="s">
        <v>790</v>
      </c>
      <c r="T114" s="29" t="s">
        <v>416</v>
      </c>
      <c r="U114" s="29">
        <v>1</v>
      </c>
      <c r="V114" s="29">
        <v>20</v>
      </c>
      <c r="W114" s="30" t="s">
        <v>777</v>
      </c>
      <c r="X114" s="29" t="s">
        <v>419</v>
      </c>
      <c r="Y114" s="29">
        <v>5</v>
      </c>
      <c r="Z114" s="29">
        <v>20</v>
      </c>
      <c r="AA114" s="30" t="s">
        <v>952</v>
      </c>
      <c r="AB114" s="29" t="s">
        <v>953</v>
      </c>
      <c r="AC114" s="29">
        <v>10</v>
      </c>
      <c r="AD114" s="1" t="s">
        <v>335</v>
      </c>
      <c r="AE114" s="1">
        <v>1</v>
      </c>
      <c r="AF114" s="1"/>
      <c r="AG114" s="1"/>
      <c r="AH114" s="1"/>
      <c r="AI114" s="1"/>
      <c r="AJ114" s="1">
        <v>18</v>
      </c>
      <c r="AK114" s="21" t="e">
        <f>IF(LEN([1]!表1[[#This Row],[强化技能1]])&gt;0,IF([1]!表1[[#This Row],[强化技能1类别]]=20,VLOOKUP([1]!表1[[#This Row],[强化技能1]],[2]!Skill[#All],3,FALSE),IF([1]!表1[[#This Row],[强化技能1类别]]=18,VLOOKUP([1]!表1[[#This Row],[强化技能1]],[3]!Passive[#All],3,FALSE),"")),"")</f>
        <v>#REF!</v>
      </c>
      <c r="AL114" s="1" t="s">
        <v>444</v>
      </c>
      <c r="AM114" s="1">
        <v>20</v>
      </c>
      <c r="AN114" s="21" t="e">
        <f>IF(LEN([1]!表1[[#This Row],[强化技能2]])&gt;0,IF([1]!表1[[#This Row],[强化技能2类别]]=20,VLOOKUP([1]!表1[[#This Row],[强化技能2]],[2]!Skill[#All],3,FALSE),IF([1]!表1[[#This Row],[强化技能2类别]]=18,VLOOKUP([1]!表1[[#This Row],[强化技能2]],[3]!Passive[#All],3,FALSE),"")),"")</f>
        <v>#REF!</v>
      </c>
      <c r="AO114" s="1" t="s">
        <v>401</v>
      </c>
      <c r="AP114" s="1">
        <v>18</v>
      </c>
      <c r="AQ114" s="21" t="e">
        <f>IF(LEN([1]!表1[[#This Row],[强化技能3]])&gt;0,IF([1]!表1[[#This Row],[强化技能3类别]]=20,VLOOKUP([1]!表1[[#This Row],[强化技能3]],[2]!Skill[#All],3,FALSE),IF([1]!表1[[#This Row],[强化技能3类别]]=18,VLOOKUP([1]!表1[[#This Row],[强化技能3]],[3]!Passive[#All],3,FALSE),"")),"")</f>
        <v>#REF!</v>
      </c>
      <c r="AR114" s="1" t="s">
        <v>436</v>
      </c>
      <c r="AS114" s="1">
        <v>400</v>
      </c>
      <c r="AT114" s="1" t="s">
        <v>733</v>
      </c>
      <c r="AU114" s="1" t="s">
        <v>1417</v>
      </c>
      <c r="AV114" s="1" t="s">
        <v>1418</v>
      </c>
      <c r="AW114" s="1" t="s">
        <v>38</v>
      </c>
      <c r="AX114" s="1" t="s">
        <v>37</v>
      </c>
      <c r="AY114" s="1" t="s">
        <v>36</v>
      </c>
      <c r="AZ114" s="1" t="s">
        <v>35</v>
      </c>
      <c r="BA114" s="1" t="s">
        <v>34</v>
      </c>
      <c r="BB114" s="1" t="s">
        <v>33</v>
      </c>
      <c r="BC114" s="1" t="s">
        <v>32</v>
      </c>
      <c r="BD114" s="1" t="s">
        <v>31</v>
      </c>
      <c r="BE114" s="1" t="s">
        <v>30</v>
      </c>
    </row>
    <row r="115" spans="1:57" ht="27" customHeight="1" x14ac:dyDescent="0.15">
      <c r="A115" s="1" t="s">
        <v>336</v>
      </c>
      <c r="B115" s="1" t="s">
        <v>58</v>
      </c>
      <c r="C115" s="1" t="s">
        <v>1419</v>
      </c>
      <c r="D115" s="1" t="s">
        <v>1525</v>
      </c>
      <c r="E115" s="1">
        <v>1</v>
      </c>
      <c r="F115" s="1">
        <v>4</v>
      </c>
      <c r="G115" s="1">
        <v>15</v>
      </c>
      <c r="H115" s="1">
        <v>3</v>
      </c>
      <c r="I115" s="1">
        <v>4</v>
      </c>
      <c r="J115" s="1">
        <v>4</v>
      </c>
      <c r="K115" s="1">
        <v>896</v>
      </c>
      <c r="L115" s="1">
        <v>28</v>
      </c>
      <c r="M115" s="1">
        <v>260</v>
      </c>
      <c r="N115" s="1">
        <v>33</v>
      </c>
      <c r="O115" s="1">
        <v>129</v>
      </c>
      <c r="P115" s="1">
        <v>64</v>
      </c>
      <c r="Q115" s="1">
        <v>3</v>
      </c>
      <c r="R115" s="29">
        <v>18</v>
      </c>
      <c r="S115" s="30" t="s">
        <v>639</v>
      </c>
      <c r="T115" s="29" t="s">
        <v>705</v>
      </c>
      <c r="U115" s="29">
        <v>1</v>
      </c>
      <c r="V115" s="29">
        <v>18</v>
      </c>
      <c r="W115" s="30" t="s">
        <v>980</v>
      </c>
      <c r="X115" s="29" t="s">
        <v>981</v>
      </c>
      <c r="Y115" s="29">
        <v>5</v>
      </c>
      <c r="Z115" s="29">
        <v>20</v>
      </c>
      <c r="AA115" s="30" t="s">
        <v>1043</v>
      </c>
      <c r="AB115" s="29" t="s">
        <v>704</v>
      </c>
      <c r="AC115" s="29">
        <v>10</v>
      </c>
      <c r="AD115" s="1" t="s">
        <v>336</v>
      </c>
      <c r="AE115" s="1">
        <v>1</v>
      </c>
      <c r="AF115" s="1"/>
      <c r="AG115" s="1"/>
      <c r="AH115" s="1"/>
      <c r="AI115" s="1"/>
      <c r="AJ115" s="1">
        <v>18</v>
      </c>
      <c r="AK115" s="21" t="e">
        <f>IF(LEN([1]!表1[[#This Row],[强化技能1]])&gt;0,IF([1]!表1[[#This Row],[强化技能1类别]]=20,VLOOKUP([1]!表1[[#This Row],[强化技能1]],[2]!Skill[#All],3,FALSE),IF([1]!表1[[#This Row],[强化技能1类别]]=18,VLOOKUP([1]!表1[[#This Row],[强化技能1]],[3]!Passive[#All],3,FALSE),"")),"")</f>
        <v>#REF!</v>
      </c>
      <c r="AL115" s="1" t="s">
        <v>444</v>
      </c>
      <c r="AM115" s="1">
        <v>20</v>
      </c>
      <c r="AN115" s="21" t="e">
        <f>IF(LEN([1]!表1[[#This Row],[强化技能2]])&gt;0,IF([1]!表1[[#This Row],[强化技能2类别]]=20,VLOOKUP([1]!表1[[#This Row],[强化技能2]],[2]!Skill[#All],3,FALSE),IF([1]!表1[[#This Row],[强化技能2类别]]=18,VLOOKUP([1]!表1[[#This Row],[强化技能2]],[3]!Passive[#All],3,FALSE),"")),"")</f>
        <v>#REF!</v>
      </c>
      <c r="AO115" s="1" t="s">
        <v>401</v>
      </c>
      <c r="AP115" s="1">
        <v>18</v>
      </c>
      <c r="AQ115" s="21" t="e">
        <f>IF(LEN([1]!表1[[#This Row],[强化技能3]])&gt;0,IF([1]!表1[[#This Row],[强化技能3类别]]=20,VLOOKUP([1]!表1[[#This Row],[强化技能3]],[2]!Skill[#All],3,FALSE),IF([1]!表1[[#This Row],[强化技能3类别]]=18,VLOOKUP([1]!表1[[#This Row],[强化技能3]],[3]!Passive[#All],3,FALSE),"")),"")</f>
        <v>#REF!</v>
      </c>
      <c r="AR115" s="1" t="s">
        <v>436</v>
      </c>
      <c r="AS115" s="1">
        <v>400</v>
      </c>
      <c r="AT115" s="1" t="s">
        <v>1420</v>
      </c>
      <c r="AU115" s="1" t="s">
        <v>1421</v>
      </c>
      <c r="AV115" s="1" t="s">
        <v>1422</v>
      </c>
      <c r="AW115" s="1" t="s">
        <v>38</v>
      </c>
      <c r="AX115" s="1" t="s">
        <v>37</v>
      </c>
      <c r="AY115" s="1" t="s">
        <v>36</v>
      </c>
      <c r="AZ115" s="1" t="s">
        <v>35</v>
      </c>
      <c r="BA115" s="1" t="s">
        <v>34</v>
      </c>
      <c r="BB115" s="1" t="s">
        <v>33</v>
      </c>
      <c r="BC115" s="1" t="s">
        <v>32</v>
      </c>
      <c r="BD115" s="1" t="s">
        <v>31</v>
      </c>
      <c r="BE115" s="1" t="s">
        <v>30</v>
      </c>
    </row>
    <row r="116" spans="1:57" ht="27" customHeight="1" x14ac:dyDescent="0.15">
      <c r="A116" s="1" t="s">
        <v>337</v>
      </c>
      <c r="B116" s="1" t="s">
        <v>57</v>
      </c>
      <c r="C116" s="1" t="s">
        <v>1423</v>
      </c>
      <c r="D116" s="1" t="s">
        <v>1622</v>
      </c>
      <c r="E116" s="1">
        <v>1</v>
      </c>
      <c r="F116" s="1">
        <v>4</v>
      </c>
      <c r="G116" s="1">
        <v>15</v>
      </c>
      <c r="H116" s="1">
        <v>3</v>
      </c>
      <c r="I116" s="1">
        <v>4</v>
      </c>
      <c r="J116" s="1">
        <v>4</v>
      </c>
      <c r="K116" s="1">
        <v>896</v>
      </c>
      <c r="L116" s="1">
        <v>29</v>
      </c>
      <c r="M116" s="1">
        <v>317</v>
      </c>
      <c r="N116" s="1">
        <v>30</v>
      </c>
      <c r="O116" s="1">
        <v>140</v>
      </c>
      <c r="P116" s="1">
        <v>67</v>
      </c>
      <c r="Q116" s="1">
        <v>3</v>
      </c>
      <c r="R116" s="29">
        <v>20</v>
      </c>
      <c r="S116" s="30" t="s">
        <v>1029</v>
      </c>
      <c r="T116" s="29" t="s">
        <v>1030</v>
      </c>
      <c r="U116" s="29">
        <v>1</v>
      </c>
      <c r="V116" s="29">
        <v>20</v>
      </c>
      <c r="W116" s="30" t="s">
        <v>1044</v>
      </c>
      <c r="X116" s="29" t="s">
        <v>1045</v>
      </c>
      <c r="Y116" s="29">
        <v>5</v>
      </c>
      <c r="Z116" s="29">
        <v>20</v>
      </c>
      <c r="AA116" s="30" t="s">
        <v>765</v>
      </c>
      <c r="AB116" s="29" t="s">
        <v>425</v>
      </c>
      <c r="AC116" s="29">
        <v>10</v>
      </c>
      <c r="AD116" s="1" t="s">
        <v>337</v>
      </c>
      <c r="AE116" s="1">
        <v>1</v>
      </c>
      <c r="AF116" s="1"/>
      <c r="AG116" s="1"/>
      <c r="AH116" s="1"/>
      <c r="AI116" s="1"/>
      <c r="AJ116" s="1">
        <v>18</v>
      </c>
      <c r="AK116" s="21" t="e">
        <f>IF(LEN([1]!表1[[#This Row],[强化技能1]])&gt;0,IF([1]!表1[[#This Row],[强化技能1类别]]=20,VLOOKUP([1]!表1[[#This Row],[强化技能1]],[2]!Skill[#All],3,FALSE),IF([1]!表1[[#This Row],[强化技能1类别]]=18,VLOOKUP([1]!表1[[#This Row],[强化技能1]],[3]!Passive[#All],3,FALSE),"")),"")</f>
        <v>#REF!</v>
      </c>
      <c r="AL116" s="1" t="s">
        <v>444</v>
      </c>
      <c r="AM116" s="1">
        <v>20</v>
      </c>
      <c r="AN116" s="21" t="e">
        <f>IF(LEN([1]!表1[[#This Row],[强化技能2]])&gt;0,IF([1]!表1[[#This Row],[强化技能2类别]]=20,VLOOKUP([1]!表1[[#This Row],[强化技能2]],[2]!Skill[#All],3,FALSE),IF([1]!表1[[#This Row],[强化技能2类别]]=18,VLOOKUP([1]!表1[[#This Row],[强化技能2]],[3]!Passive[#All],3,FALSE),"")),"")</f>
        <v>#REF!</v>
      </c>
      <c r="AO116" s="1" t="s">
        <v>401</v>
      </c>
      <c r="AP116" s="1">
        <v>18</v>
      </c>
      <c r="AQ116" s="21" t="e">
        <f>IF(LEN([1]!表1[[#This Row],[强化技能3]])&gt;0,IF([1]!表1[[#This Row],[强化技能3类别]]=20,VLOOKUP([1]!表1[[#This Row],[强化技能3]],[2]!Skill[#All],3,FALSE),IF([1]!表1[[#This Row],[强化技能3类别]]=18,VLOOKUP([1]!表1[[#This Row],[强化技能3]],[3]!Passive[#All],3,FALSE),"")),"")</f>
        <v>#REF!</v>
      </c>
      <c r="AR116" s="1" t="s">
        <v>436</v>
      </c>
      <c r="AS116" s="1">
        <v>400</v>
      </c>
      <c r="AT116" s="1" t="s">
        <v>1424</v>
      </c>
      <c r="AU116" s="1" t="s">
        <v>1425</v>
      </c>
      <c r="AV116" s="1" t="s">
        <v>1426</v>
      </c>
      <c r="AW116" s="1" t="s">
        <v>38</v>
      </c>
      <c r="AX116" s="1" t="s">
        <v>37</v>
      </c>
      <c r="AY116" s="1" t="s">
        <v>36</v>
      </c>
      <c r="AZ116" s="1" t="s">
        <v>35</v>
      </c>
      <c r="BA116" s="1" t="s">
        <v>34</v>
      </c>
      <c r="BB116" s="1" t="s">
        <v>33</v>
      </c>
      <c r="BC116" s="1" t="s">
        <v>32</v>
      </c>
      <c r="BD116" s="1" t="s">
        <v>31</v>
      </c>
      <c r="BE116" s="1" t="s">
        <v>30</v>
      </c>
    </row>
    <row r="117" spans="1:57" ht="27" customHeight="1" x14ac:dyDescent="0.15">
      <c r="A117" s="1" t="s">
        <v>1427</v>
      </c>
      <c r="B117" s="1" t="s">
        <v>1428</v>
      </c>
      <c r="C117" s="1" t="s">
        <v>1429</v>
      </c>
      <c r="D117" s="1" t="s">
        <v>1525</v>
      </c>
      <c r="E117" s="1">
        <v>1</v>
      </c>
      <c r="F117" s="1">
        <v>4</v>
      </c>
      <c r="G117" s="1">
        <v>16</v>
      </c>
      <c r="H117" s="1">
        <v>3</v>
      </c>
      <c r="I117" s="1">
        <v>4</v>
      </c>
      <c r="J117" s="1">
        <v>4</v>
      </c>
      <c r="K117" s="1">
        <v>938</v>
      </c>
      <c r="L117" s="1">
        <v>30</v>
      </c>
      <c r="M117" s="1">
        <v>326</v>
      </c>
      <c r="N117" s="1">
        <v>31</v>
      </c>
      <c r="O117" s="1">
        <v>147</v>
      </c>
      <c r="P117" s="1">
        <v>68</v>
      </c>
      <c r="Q117" s="1">
        <v>3</v>
      </c>
      <c r="R117" s="29">
        <v>20</v>
      </c>
      <c r="S117" s="30" t="s">
        <v>754</v>
      </c>
      <c r="T117" s="29" t="s">
        <v>702</v>
      </c>
      <c r="U117" s="29">
        <v>1</v>
      </c>
      <c r="V117" s="29">
        <v>20</v>
      </c>
      <c r="W117" s="30" t="s">
        <v>1025</v>
      </c>
      <c r="X117" s="29" t="s">
        <v>1026</v>
      </c>
      <c r="Y117" s="29">
        <v>5</v>
      </c>
      <c r="Z117" s="29">
        <v>18</v>
      </c>
      <c r="AA117" s="30" t="s">
        <v>1073</v>
      </c>
      <c r="AB117" s="29" t="s">
        <v>1074</v>
      </c>
      <c r="AC117" s="29">
        <v>10</v>
      </c>
      <c r="AD117" s="1" t="s">
        <v>480</v>
      </c>
      <c r="AE117" s="1">
        <v>1</v>
      </c>
      <c r="AF117" s="1"/>
      <c r="AG117" s="1"/>
      <c r="AH117" s="1"/>
      <c r="AI117" s="1"/>
      <c r="AJ117" s="1">
        <v>18</v>
      </c>
      <c r="AK117" s="21" t="e">
        <f>IF(LEN([1]!表1[[#This Row],[强化技能1]])&gt;0,IF([1]!表1[[#This Row],[强化技能1类别]]=20,VLOOKUP([1]!表1[[#This Row],[强化技能1]],[2]!Skill[#All],3,FALSE),IF([1]!表1[[#This Row],[强化技能1类别]]=18,VLOOKUP([1]!表1[[#This Row],[强化技能1]],[3]!Passive[#All],3,FALSE),"")),"")</f>
        <v>#REF!</v>
      </c>
      <c r="AL117" s="1" t="s">
        <v>444</v>
      </c>
      <c r="AM117" s="1">
        <v>20</v>
      </c>
      <c r="AN117" s="21" t="e">
        <f>IF(LEN([1]!表1[[#This Row],[强化技能2]])&gt;0,IF([1]!表1[[#This Row],[强化技能2类别]]=20,VLOOKUP([1]!表1[[#This Row],[强化技能2]],[2]!Skill[#All],3,FALSE),IF([1]!表1[[#This Row],[强化技能2类别]]=18,VLOOKUP([1]!表1[[#This Row],[强化技能2]],[3]!Passive[#All],3,FALSE),"")),"")</f>
        <v>#REF!</v>
      </c>
      <c r="AO117" s="1" t="s">
        <v>401</v>
      </c>
      <c r="AP117" s="1">
        <v>18</v>
      </c>
      <c r="AQ117" s="21" t="e">
        <f>IF(LEN([1]!表1[[#This Row],[强化技能3]])&gt;0,IF([1]!表1[[#This Row],[强化技能3类别]]=20,VLOOKUP([1]!表1[[#This Row],[强化技能3]],[2]!Skill[#All],3,FALSE),IF([1]!表1[[#This Row],[强化技能3类别]]=18,VLOOKUP([1]!表1[[#This Row],[强化技能3]],[3]!Passive[#All],3,FALSE),"")),"")</f>
        <v>#REF!</v>
      </c>
      <c r="AR117" s="1" t="s">
        <v>436</v>
      </c>
      <c r="AS117" s="1">
        <v>400</v>
      </c>
      <c r="AT117" s="32" t="s">
        <v>1430</v>
      </c>
      <c r="AU117" s="32" t="s">
        <v>1431</v>
      </c>
      <c r="AV117" s="32" t="s">
        <v>1432</v>
      </c>
      <c r="AW117" s="1" t="s">
        <v>38</v>
      </c>
      <c r="AX117" s="1" t="s">
        <v>37</v>
      </c>
      <c r="AY117" s="1" t="s">
        <v>36</v>
      </c>
      <c r="AZ117" s="1" t="s">
        <v>35</v>
      </c>
      <c r="BA117" s="1" t="s">
        <v>34</v>
      </c>
      <c r="BB117" s="1" t="s">
        <v>33</v>
      </c>
      <c r="BC117" s="1" t="s">
        <v>32</v>
      </c>
      <c r="BD117" s="1" t="s">
        <v>31</v>
      </c>
      <c r="BE117" s="1" t="s">
        <v>30</v>
      </c>
    </row>
    <row r="118" spans="1:57" ht="27" customHeight="1" x14ac:dyDescent="0.15">
      <c r="A118" s="1" t="s">
        <v>1596</v>
      </c>
      <c r="B118" s="1" t="s">
        <v>24</v>
      </c>
      <c r="C118" s="1" t="s">
        <v>1433</v>
      </c>
      <c r="D118" s="1" t="s">
        <v>1536</v>
      </c>
      <c r="E118" s="1">
        <v>1</v>
      </c>
      <c r="F118" s="1">
        <v>4</v>
      </c>
      <c r="G118" s="1">
        <v>15</v>
      </c>
      <c r="H118" s="1">
        <v>3</v>
      </c>
      <c r="I118" s="1">
        <v>6</v>
      </c>
      <c r="J118" s="1">
        <v>6</v>
      </c>
      <c r="K118" s="1">
        <v>968</v>
      </c>
      <c r="L118" s="1">
        <v>28</v>
      </c>
      <c r="M118" s="1">
        <v>296</v>
      </c>
      <c r="N118" s="1">
        <v>30</v>
      </c>
      <c r="O118" s="1">
        <v>136</v>
      </c>
      <c r="P118" s="1">
        <v>68</v>
      </c>
      <c r="Q118" s="1">
        <v>3</v>
      </c>
      <c r="R118" s="29">
        <v>18</v>
      </c>
      <c r="S118" s="30" t="s">
        <v>757</v>
      </c>
      <c r="T118" s="29" t="s">
        <v>439</v>
      </c>
      <c r="U118" s="29">
        <v>1</v>
      </c>
      <c r="V118" s="29">
        <v>20</v>
      </c>
      <c r="W118" s="30" t="s">
        <v>751</v>
      </c>
      <c r="X118" s="29" t="s">
        <v>421</v>
      </c>
      <c r="Y118" s="29">
        <v>5</v>
      </c>
      <c r="Z118" s="29">
        <v>20</v>
      </c>
      <c r="AA118" s="30" t="s">
        <v>1035</v>
      </c>
      <c r="AB118" s="29" t="s">
        <v>1036</v>
      </c>
      <c r="AC118" s="29">
        <v>10</v>
      </c>
      <c r="AD118" s="1" t="s">
        <v>481</v>
      </c>
      <c r="AE118" s="1">
        <v>1</v>
      </c>
      <c r="AF118" s="1"/>
      <c r="AG118" s="1"/>
      <c r="AH118" s="1"/>
      <c r="AI118" s="1"/>
      <c r="AJ118" s="1">
        <v>18</v>
      </c>
      <c r="AK118" s="21" t="e">
        <f>IF(LEN([1]!表1[[#This Row],[强化技能1]])&gt;0,IF([1]!表1[[#This Row],[强化技能1类别]]=20,VLOOKUP([1]!表1[[#This Row],[强化技能1]],[2]!Skill[#All],3,FALSE),IF([1]!表1[[#This Row],[强化技能1类别]]=18,VLOOKUP([1]!表1[[#This Row],[强化技能1]],[3]!Passive[#All],3,FALSE),"")),"")</f>
        <v>#REF!</v>
      </c>
      <c r="AL118" s="1" t="s">
        <v>444</v>
      </c>
      <c r="AM118" s="1">
        <v>20</v>
      </c>
      <c r="AN118" s="21" t="e">
        <f>IF(LEN([1]!表1[[#This Row],[强化技能2]])&gt;0,IF([1]!表1[[#This Row],[强化技能2类别]]=20,VLOOKUP([1]!表1[[#This Row],[强化技能2]],[2]!Skill[#All],3,FALSE),IF([1]!表1[[#This Row],[强化技能2类别]]=18,VLOOKUP([1]!表1[[#This Row],[强化技能2]],[3]!Passive[#All],3,FALSE),"")),"")</f>
        <v>#REF!</v>
      </c>
      <c r="AO118" s="1" t="s">
        <v>401</v>
      </c>
      <c r="AP118" s="1">
        <v>18</v>
      </c>
      <c r="AQ118" s="21" t="e">
        <f>IF(LEN([1]!表1[[#This Row],[强化技能3]])&gt;0,IF([1]!表1[[#This Row],[强化技能3类别]]=20,VLOOKUP([1]!表1[[#This Row],[强化技能3]],[2]!Skill[#All],3,FALSE),IF([1]!表1[[#This Row],[强化技能3类别]]=18,VLOOKUP([1]!表1[[#This Row],[强化技能3]],[3]!Passive[#All],3,FALSE),"")),"")</f>
        <v>#REF!</v>
      </c>
      <c r="AR118" s="1" t="s">
        <v>436</v>
      </c>
      <c r="AS118" s="1">
        <v>400</v>
      </c>
      <c r="AT118" s="32" t="s">
        <v>1434</v>
      </c>
      <c r="AU118" s="32" t="s">
        <v>1435</v>
      </c>
      <c r="AV118" s="32" t="s">
        <v>1436</v>
      </c>
      <c r="AW118" s="1" t="s">
        <v>38</v>
      </c>
      <c r="AX118" s="1" t="s">
        <v>37</v>
      </c>
      <c r="AY118" s="1" t="s">
        <v>36</v>
      </c>
      <c r="AZ118" s="1" t="s">
        <v>35</v>
      </c>
      <c r="BA118" s="1" t="s">
        <v>34</v>
      </c>
      <c r="BB118" s="1" t="s">
        <v>33</v>
      </c>
      <c r="BC118" s="1" t="s">
        <v>32</v>
      </c>
      <c r="BD118" s="1" t="s">
        <v>31</v>
      </c>
      <c r="BE118" s="1" t="s">
        <v>30</v>
      </c>
    </row>
    <row r="119" spans="1:57" ht="27" customHeight="1" x14ac:dyDescent="0.15">
      <c r="A119" s="1" t="s">
        <v>1437</v>
      </c>
      <c r="B119" s="1" t="s">
        <v>8</v>
      </c>
      <c r="C119" s="1" t="s">
        <v>1574</v>
      </c>
      <c r="D119" s="1" t="s">
        <v>1622</v>
      </c>
      <c r="E119" s="1">
        <v>1</v>
      </c>
      <c r="F119" s="1">
        <v>4</v>
      </c>
      <c r="G119" s="1">
        <v>15</v>
      </c>
      <c r="H119" s="1">
        <v>3</v>
      </c>
      <c r="I119" s="1">
        <v>6</v>
      </c>
      <c r="J119" s="1">
        <v>6</v>
      </c>
      <c r="K119" s="1">
        <v>927</v>
      </c>
      <c r="L119" s="1">
        <v>29</v>
      </c>
      <c r="M119" s="1">
        <v>205</v>
      </c>
      <c r="N119" s="1">
        <v>22</v>
      </c>
      <c r="O119" s="1">
        <v>143</v>
      </c>
      <c r="P119" s="1">
        <v>73</v>
      </c>
      <c r="Q119" s="1">
        <v>3</v>
      </c>
      <c r="R119" s="29">
        <v>18</v>
      </c>
      <c r="S119" s="30" t="s">
        <v>1085</v>
      </c>
      <c r="T119" s="29" t="s">
        <v>949</v>
      </c>
      <c r="U119" s="29">
        <v>1</v>
      </c>
      <c r="V119" s="29">
        <v>20</v>
      </c>
      <c r="W119" s="30" t="s">
        <v>1575</v>
      </c>
      <c r="X119" s="29" t="s">
        <v>1576</v>
      </c>
      <c r="Y119" s="29">
        <v>5</v>
      </c>
      <c r="Z119" s="29">
        <v>18</v>
      </c>
      <c r="AA119" s="30" t="s">
        <v>639</v>
      </c>
      <c r="AB119" s="29" t="s">
        <v>705</v>
      </c>
      <c r="AC119" s="29">
        <v>10</v>
      </c>
      <c r="AD119" s="1" t="s">
        <v>1438</v>
      </c>
      <c r="AE119" s="1">
        <v>1</v>
      </c>
      <c r="AF119" s="1"/>
      <c r="AG119" s="1"/>
      <c r="AH119" s="1"/>
      <c r="AI119" s="1"/>
      <c r="AJ119" s="1">
        <v>18</v>
      </c>
      <c r="AK119" s="21" t="e">
        <f>IF(LEN([1]!表1[[#This Row],[强化技能1]])&gt;0,IF([1]!表1[[#This Row],[强化技能1类别]]=20,VLOOKUP([1]!表1[[#This Row],[强化技能1]],[2]!Skill[#All],3,FALSE),IF([1]!表1[[#This Row],[强化技能1类别]]=18,VLOOKUP([1]!表1[[#This Row],[强化技能1]],[3]!Passive[#All],3,FALSE),"")),"")</f>
        <v>#REF!</v>
      </c>
      <c r="AL119" s="1" t="s">
        <v>444</v>
      </c>
      <c r="AM119" s="1">
        <v>20</v>
      </c>
      <c r="AN119" s="21" t="e">
        <f>IF(LEN([1]!表1[[#This Row],[强化技能2]])&gt;0,IF([1]!表1[[#This Row],[强化技能2类别]]=20,VLOOKUP([1]!表1[[#This Row],[强化技能2]],[2]!Skill[#All],3,FALSE),IF([1]!表1[[#This Row],[强化技能2类别]]=18,VLOOKUP([1]!表1[[#This Row],[强化技能2]],[3]!Passive[#All],3,FALSE),"")),"")</f>
        <v>#REF!</v>
      </c>
      <c r="AO119" s="1" t="s">
        <v>401</v>
      </c>
      <c r="AP119" s="1">
        <v>18</v>
      </c>
      <c r="AQ119" s="21" t="e">
        <f>IF(LEN([1]!表1[[#This Row],[强化技能3]])&gt;0,IF([1]!表1[[#This Row],[强化技能3类别]]=20,VLOOKUP([1]!表1[[#This Row],[强化技能3]],[2]!Skill[#All],3,FALSE),IF([1]!表1[[#This Row],[强化技能3类别]]=18,VLOOKUP([1]!表1[[#This Row],[强化技能3]],[3]!Passive[#All],3,FALSE),"")),"")</f>
        <v>#REF!</v>
      </c>
      <c r="AR119" s="1" t="s">
        <v>436</v>
      </c>
      <c r="AS119" s="1">
        <v>400</v>
      </c>
      <c r="AT119" s="32" t="s">
        <v>1439</v>
      </c>
      <c r="AU119" s="32" t="s">
        <v>1440</v>
      </c>
      <c r="AV119" s="32" t="s">
        <v>1441</v>
      </c>
      <c r="AW119" s="1" t="s">
        <v>38</v>
      </c>
      <c r="AX119" s="1" t="s">
        <v>37</v>
      </c>
      <c r="AY119" s="1" t="s">
        <v>36</v>
      </c>
      <c r="AZ119" s="1" t="s">
        <v>35</v>
      </c>
      <c r="BA119" s="1" t="s">
        <v>34</v>
      </c>
      <c r="BB119" s="1" t="s">
        <v>33</v>
      </c>
      <c r="BC119" s="1" t="s">
        <v>32</v>
      </c>
      <c r="BD119" s="1" t="s">
        <v>31</v>
      </c>
      <c r="BE119" s="1" t="s">
        <v>30</v>
      </c>
    </row>
    <row r="120" spans="1:57" ht="27" customHeight="1" x14ac:dyDescent="0.15">
      <c r="A120" s="1" t="s">
        <v>353</v>
      </c>
      <c r="B120" s="1" t="s">
        <v>571</v>
      </c>
      <c r="C120" s="1" t="s">
        <v>1442</v>
      </c>
      <c r="D120" s="1" t="s">
        <v>1525</v>
      </c>
      <c r="E120" s="1">
        <v>1</v>
      </c>
      <c r="F120" s="1">
        <v>4</v>
      </c>
      <c r="G120" s="1">
        <v>15</v>
      </c>
      <c r="H120" s="1">
        <v>4</v>
      </c>
      <c r="I120" s="1">
        <v>6</v>
      </c>
      <c r="J120" s="1">
        <v>6</v>
      </c>
      <c r="K120" s="1">
        <v>952</v>
      </c>
      <c r="L120" s="1">
        <v>26</v>
      </c>
      <c r="M120" s="1">
        <v>312</v>
      </c>
      <c r="N120" s="1">
        <v>27</v>
      </c>
      <c r="O120" s="1">
        <v>129</v>
      </c>
      <c r="P120" s="1">
        <v>61</v>
      </c>
      <c r="Q120" s="1">
        <v>3</v>
      </c>
      <c r="R120" s="29">
        <v>18</v>
      </c>
      <c r="S120" s="30" t="s">
        <v>1087</v>
      </c>
      <c r="T120" s="29" t="s">
        <v>714</v>
      </c>
      <c r="U120" s="29">
        <v>1</v>
      </c>
      <c r="V120" s="29">
        <v>20</v>
      </c>
      <c r="W120" s="30" t="s">
        <v>767</v>
      </c>
      <c r="X120" s="29" t="s">
        <v>422</v>
      </c>
      <c r="Y120" s="29">
        <v>5</v>
      </c>
      <c r="Z120" s="29">
        <v>20</v>
      </c>
      <c r="AA120" s="30" t="s">
        <v>1056</v>
      </c>
      <c r="AB120" s="29" t="s">
        <v>1057</v>
      </c>
      <c r="AC120" s="29">
        <v>10</v>
      </c>
      <c r="AD120" s="1" t="s">
        <v>353</v>
      </c>
      <c r="AE120" s="1">
        <v>1</v>
      </c>
      <c r="AF120" s="1"/>
      <c r="AG120" s="1"/>
      <c r="AH120" s="1"/>
      <c r="AI120" s="1"/>
      <c r="AJ120" s="1">
        <v>18</v>
      </c>
      <c r="AK120" s="21" t="e">
        <f>IF(LEN([1]!表1[[#This Row],[强化技能1]])&gt;0,IF([1]!表1[[#This Row],[强化技能1类别]]=20,VLOOKUP([1]!表1[[#This Row],[强化技能1]],[2]!Skill[#All],3,FALSE),IF([1]!表1[[#This Row],[强化技能1类别]]=18,VLOOKUP([1]!表1[[#This Row],[强化技能1]],[3]!Passive[#All],3,FALSE),"")),"")</f>
        <v>#REF!</v>
      </c>
      <c r="AL120" s="1" t="s">
        <v>444</v>
      </c>
      <c r="AM120" s="1">
        <v>20</v>
      </c>
      <c r="AN120" s="21" t="e">
        <f>IF(LEN([1]!表1[[#This Row],[强化技能2]])&gt;0,IF([1]!表1[[#This Row],[强化技能2类别]]=20,VLOOKUP([1]!表1[[#This Row],[强化技能2]],[2]!Skill[#All],3,FALSE),IF([1]!表1[[#This Row],[强化技能2类别]]=18,VLOOKUP([1]!表1[[#This Row],[强化技能2]],[3]!Passive[#All],3,FALSE),"")),"")</f>
        <v>#REF!</v>
      </c>
      <c r="AO120" s="1" t="s">
        <v>401</v>
      </c>
      <c r="AP120" s="1">
        <v>18</v>
      </c>
      <c r="AQ120" s="21" t="e">
        <f>IF(LEN([1]!表1[[#This Row],[强化技能3]])&gt;0,IF([1]!表1[[#This Row],[强化技能3类别]]=20,VLOOKUP([1]!表1[[#This Row],[强化技能3]],[2]!Skill[#All],3,FALSE),IF([1]!表1[[#This Row],[强化技能3类别]]=18,VLOOKUP([1]!表1[[#This Row],[强化技能3]],[3]!Passive[#All],3,FALSE),"")),"")</f>
        <v>#REF!</v>
      </c>
      <c r="AR120" s="1" t="s">
        <v>436</v>
      </c>
      <c r="AS120" s="1">
        <v>400</v>
      </c>
      <c r="AT120" s="1" t="s">
        <v>743</v>
      </c>
      <c r="AU120" s="1" t="s">
        <v>1443</v>
      </c>
      <c r="AV120" s="1" t="s">
        <v>1444</v>
      </c>
      <c r="AW120" s="1" t="s">
        <v>38</v>
      </c>
      <c r="AX120" s="1" t="s">
        <v>37</v>
      </c>
      <c r="AY120" s="1" t="s">
        <v>36</v>
      </c>
      <c r="AZ120" s="1" t="s">
        <v>35</v>
      </c>
      <c r="BA120" s="1" t="s">
        <v>34</v>
      </c>
      <c r="BB120" s="1" t="s">
        <v>33</v>
      </c>
      <c r="BC120" s="1" t="s">
        <v>32</v>
      </c>
      <c r="BD120" s="1" t="s">
        <v>31</v>
      </c>
      <c r="BE120" s="1" t="s">
        <v>30</v>
      </c>
    </row>
    <row r="121" spans="1:57" ht="27" customHeight="1" x14ac:dyDescent="0.15">
      <c r="A121" s="1" t="s">
        <v>1445</v>
      </c>
      <c r="B121" s="1" t="s">
        <v>26</v>
      </c>
      <c r="C121" s="1" t="s">
        <v>1446</v>
      </c>
      <c r="D121" s="1" t="s">
        <v>1536</v>
      </c>
      <c r="E121" s="1">
        <v>1</v>
      </c>
      <c r="F121" s="1">
        <v>4</v>
      </c>
      <c r="G121" s="1">
        <v>15</v>
      </c>
      <c r="H121" s="1">
        <v>4</v>
      </c>
      <c r="I121" s="1">
        <v>4</v>
      </c>
      <c r="J121" s="1">
        <v>4</v>
      </c>
      <c r="K121" s="1">
        <v>792</v>
      </c>
      <c r="L121" s="1">
        <v>25</v>
      </c>
      <c r="M121" s="1">
        <v>200</v>
      </c>
      <c r="N121" s="1">
        <v>20</v>
      </c>
      <c r="O121" s="1">
        <v>123</v>
      </c>
      <c r="P121" s="1">
        <v>73</v>
      </c>
      <c r="Q121" s="1">
        <v>3</v>
      </c>
      <c r="R121" s="29">
        <v>20</v>
      </c>
      <c r="S121" s="30" t="s">
        <v>1582</v>
      </c>
      <c r="T121" s="29" t="s">
        <v>1583</v>
      </c>
      <c r="U121" s="29">
        <v>1</v>
      </c>
      <c r="V121" s="29">
        <v>20</v>
      </c>
      <c r="W121" s="30" t="s">
        <v>1550</v>
      </c>
      <c r="X121" s="29" t="s">
        <v>1551</v>
      </c>
      <c r="Y121" s="29">
        <v>5</v>
      </c>
      <c r="Z121" s="29">
        <v>18</v>
      </c>
      <c r="AA121" s="30" t="s">
        <v>639</v>
      </c>
      <c r="AB121" s="29" t="s">
        <v>705</v>
      </c>
      <c r="AC121" s="29">
        <v>10</v>
      </c>
      <c r="AD121" s="1" t="s">
        <v>1362</v>
      </c>
      <c r="AE121" s="1">
        <v>1</v>
      </c>
      <c r="AF121" s="1"/>
      <c r="AG121" s="1"/>
      <c r="AH121" s="1"/>
      <c r="AI121" s="1"/>
      <c r="AJ121" s="1">
        <v>18</v>
      </c>
      <c r="AK121" s="21" t="e">
        <f>IF(LEN([1]!表1[[#This Row],[强化技能1]])&gt;0,IF([1]!表1[[#This Row],[强化技能1类别]]=20,VLOOKUP([1]!表1[[#This Row],[强化技能1]],[2]!Skill[#All],3,FALSE),IF([1]!表1[[#This Row],[强化技能1类别]]=18,VLOOKUP([1]!表1[[#This Row],[强化技能1]],[3]!Passive[#All],3,FALSE),"")),"")</f>
        <v>#REF!</v>
      </c>
      <c r="AL121" s="1" t="s">
        <v>444</v>
      </c>
      <c r="AM121" s="1">
        <v>20</v>
      </c>
      <c r="AN121" s="21" t="e">
        <f>IF(LEN([1]!表1[[#This Row],[强化技能2]])&gt;0,IF([1]!表1[[#This Row],[强化技能2类别]]=20,VLOOKUP([1]!表1[[#This Row],[强化技能2]],[2]!Skill[#All],3,FALSE),IF([1]!表1[[#This Row],[强化技能2类别]]=18,VLOOKUP([1]!表1[[#This Row],[强化技能2]],[3]!Passive[#All],3,FALSE),"")),"")</f>
        <v>#REF!</v>
      </c>
      <c r="AO121" s="1" t="s">
        <v>401</v>
      </c>
      <c r="AP121" s="1">
        <v>18</v>
      </c>
      <c r="AQ121" s="21" t="e">
        <f>IF(LEN([1]!表1[[#This Row],[强化技能3]])&gt;0,IF([1]!表1[[#This Row],[强化技能3类别]]=20,VLOOKUP([1]!表1[[#This Row],[强化技能3]],[2]!Skill[#All],3,FALSE),IF([1]!表1[[#This Row],[强化技能3类别]]=18,VLOOKUP([1]!表1[[#This Row],[强化技能3]],[3]!Passive[#All],3,FALSE),"")),"")</f>
        <v>#REF!</v>
      </c>
      <c r="AR121" s="1" t="s">
        <v>436</v>
      </c>
      <c r="AS121" s="1">
        <v>400</v>
      </c>
      <c r="AT121" s="32" t="s">
        <v>1447</v>
      </c>
      <c r="AU121" s="32" t="s">
        <v>1448</v>
      </c>
      <c r="AV121" s="32" t="s">
        <v>1449</v>
      </c>
      <c r="AW121" s="1" t="s">
        <v>38</v>
      </c>
      <c r="AX121" s="1" t="s">
        <v>37</v>
      </c>
      <c r="AY121" s="1" t="s">
        <v>36</v>
      </c>
      <c r="AZ121" s="1" t="s">
        <v>35</v>
      </c>
      <c r="BA121" s="1" t="s">
        <v>34</v>
      </c>
      <c r="BB121" s="1" t="s">
        <v>33</v>
      </c>
      <c r="BC121" s="1" t="s">
        <v>32</v>
      </c>
      <c r="BD121" s="1" t="s">
        <v>31</v>
      </c>
      <c r="BE121" s="1" t="s">
        <v>30</v>
      </c>
    </row>
    <row r="122" spans="1:57" ht="27" customHeight="1" x14ac:dyDescent="0.15">
      <c r="A122" s="1" t="s">
        <v>585</v>
      </c>
      <c r="B122" s="1" t="s">
        <v>1450</v>
      </c>
      <c r="C122" s="1" t="s">
        <v>1451</v>
      </c>
      <c r="D122" s="1" t="s">
        <v>1536</v>
      </c>
      <c r="E122" s="1">
        <v>1</v>
      </c>
      <c r="F122" s="1">
        <v>4</v>
      </c>
      <c r="G122" s="1">
        <v>16</v>
      </c>
      <c r="H122" s="1">
        <v>4</v>
      </c>
      <c r="I122" s="1">
        <v>4</v>
      </c>
      <c r="J122" s="1">
        <v>4</v>
      </c>
      <c r="K122" s="1">
        <v>995</v>
      </c>
      <c r="L122" s="1">
        <v>26</v>
      </c>
      <c r="M122" s="1">
        <v>330</v>
      </c>
      <c r="N122" s="1">
        <v>30</v>
      </c>
      <c r="O122" s="1">
        <v>127</v>
      </c>
      <c r="P122" s="1">
        <v>68</v>
      </c>
      <c r="Q122" s="1">
        <v>3</v>
      </c>
      <c r="R122" s="29">
        <v>18</v>
      </c>
      <c r="S122" s="30" t="s">
        <v>1452</v>
      </c>
      <c r="T122" s="29" t="s">
        <v>1453</v>
      </c>
      <c r="U122" s="29">
        <v>1</v>
      </c>
      <c r="V122" s="29">
        <v>20</v>
      </c>
      <c r="W122" s="30" t="s">
        <v>1584</v>
      </c>
      <c r="X122" s="29" t="s">
        <v>1585</v>
      </c>
      <c r="Y122" s="29">
        <v>5</v>
      </c>
      <c r="Z122" s="29">
        <v>18</v>
      </c>
      <c r="AA122" s="30" t="s">
        <v>789</v>
      </c>
      <c r="AB122" s="29" t="s">
        <v>433</v>
      </c>
      <c r="AC122" s="29">
        <v>10</v>
      </c>
      <c r="AD122" s="1" t="s">
        <v>1454</v>
      </c>
      <c r="AE122" s="1">
        <v>1</v>
      </c>
      <c r="AF122" s="1"/>
      <c r="AG122" s="1"/>
      <c r="AH122" s="1"/>
      <c r="AI122" s="1"/>
      <c r="AJ122" s="1">
        <v>18</v>
      </c>
      <c r="AK122" s="21" t="e">
        <f>IF(LEN([1]!表1[[#This Row],[强化技能1]])&gt;0,IF([1]!表1[[#This Row],[强化技能1类别]]=20,VLOOKUP([1]!表1[[#This Row],[强化技能1]],[2]!Skill[#All],3,FALSE),IF([1]!表1[[#This Row],[强化技能1类别]]=18,VLOOKUP([1]!表1[[#This Row],[强化技能1]],[3]!Passive[#All],3,FALSE),"")),"")</f>
        <v>#REF!</v>
      </c>
      <c r="AL122" s="1" t="s">
        <v>444</v>
      </c>
      <c r="AM122" s="1">
        <v>20</v>
      </c>
      <c r="AN122" s="21" t="e">
        <f>IF(LEN([1]!表1[[#This Row],[强化技能2]])&gt;0,IF([1]!表1[[#This Row],[强化技能2类别]]=20,VLOOKUP([1]!表1[[#This Row],[强化技能2]],[2]!Skill[#All],3,FALSE),IF([1]!表1[[#This Row],[强化技能2类别]]=18,VLOOKUP([1]!表1[[#This Row],[强化技能2]],[3]!Passive[#All],3,FALSE),"")),"")</f>
        <v>#REF!</v>
      </c>
      <c r="AO122" s="1" t="s">
        <v>401</v>
      </c>
      <c r="AP122" s="1">
        <v>18</v>
      </c>
      <c r="AQ122" s="21" t="e">
        <f>IF(LEN([1]!表1[[#This Row],[强化技能3]])&gt;0,IF([1]!表1[[#This Row],[强化技能3类别]]=20,VLOOKUP([1]!表1[[#This Row],[强化技能3]],[2]!Skill[#All],3,FALSE),IF([1]!表1[[#This Row],[强化技能3类别]]=18,VLOOKUP([1]!表1[[#This Row],[强化技能3]],[3]!Passive[#All],3,FALSE),"")),"")</f>
        <v>#REF!</v>
      </c>
      <c r="AR122" s="1" t="s">
        <v>436</v>
      </c>
      <c r="AS122" s="1">
        <v>400</v>
      </c>
      <c r="AT122" s="1" t="s">
        <v>1455</v>
      </c>
      <c r="AU122" s="1" t="s">
        <v>1456</v>
      </c>
      <c r="AV122" s="1" t="s">
        <v>1457</v>
      </c>
      <c r="AW122" s="1" t="s">
        <v>38</v>
      </c>
      <c r="AX122" s="1" t="s">
        <v>37</v>
      </c>
      <c r="AY122" s="1" t="s">
        <v>36</v>
      </c>
      <c r="AZ122" s="1" t="s">
        <v>35</v>
      </c>
      <c r="BA122" s="1" t="s">
        <v>34</v>
      </c>
      <c r="BB122" s="1" t="s">
        <v>33</v>
      </c>
      <c r="BC122" s="1" t="s">
        <v>32</v>
      </c>
      <c r="BD122" s="1" t="s">
        <v>31</v>
      </c>
      <c r="BE122" s="1" t="s">
        <v>30</v>
      </c>
    </row>
    <row r="123" spans="1:57" ht="27" customHeight="1" x14ac:dyDescent="0.15">
      <c r="A123" s="1" t="s">
        <v>1597</v>
      </c>
      <c r="B123" s="1" t="s">
        <v>591</v>
      </c>
      <c r="C123" s="1" t="s">
        <v>1458</v>
      </c>
      <c r="D123" s="1" t="s">
        <v>1622</v>
      </c>
      <c r="E123" s="1">
        <v>1</v>
      </c>
      <c r="F123" s="1">
        <v>4</v>
      </c>
      <c r="G123" s="1">
        <v>16</v>
      </c>
      <c r="H123" s="1">
        <v>4</v>
      </c>
      <c r="I123" s="1">
        <v>4</v>
      </c>
      <c r="J123" s="1">
        <v>4</v>
      </c>
      <c r="K123" s="1">
        <v>970</v>
      </c>
      <c r="L123" s="1">
        <v>29</v>
      </c>
      <c r="M123" s="1">
        <v>298</v>
      </c>
      <c r="N123" s="1">
        <v>29</v>
      </c>
      <c r="O123" s="1">
        <v>133</v>
      </c>
      <c r="P123" s="1">
        <v>66</v>
      </c>
      <c r="Q123" s="1">
        <v>3</v>
      </c>
      <c r="R123" s="29">
        <v>20</v>
      </c>
      <c r="S123" s="30" t="s">
        <v>1578</v>
      </c>
      <c r="T123" s="29" t="s">
        <v>1579</v>
      </c>
      <c r="U123" s="29">
        <v>1</v>
      </c>
      <c r="V123" s="29">
        <v>18</v>
      </c>
      <c r="W123" s="30" t="s">
        <v>788</v>
      </c>
      <c r="X123" s="29" t="s">
        <v>434</v>
      </c>
      <c r="Y123" s="29">
        <v>5</v>
      </c>
      <c r="Z123" s="29">
        <v>20</v>
      </c>
      <c r="AA123" s="30" t="s">
        <v>659</v>
      </c>
      <c r="AB123" s="29" t="s">
        <v>716</v>
      </c>
      <c r="AC123" s="29">
        <v>10</v>
      </c>
      <c r="AD123" s="1" t="s">
        <v>1459</v>
      </c>
      <c r="AE123" s="1">
        <v>1</v>
      </c>
      <c r="AF123" s="1"/>
      <c r="AG123" s="1"/>
      <c r="AH123" s="1"/>
      <c r="AI123" s="1"/>
      <c r="AJ123" s="1">
        <v>18</v>
      </c>
      <c r="AK123" s="21" t="e">
        <f>IF(LEN([1]!表1[[#This Row],[强化技能1]])&gt;0,IF([1]!表1[[#This Row],[强化技能1类别]]=20,VLOOKUP([1]!表1[[#This Row],[强化技能1]],[2]!Skill[#All],3,FALSE),IF([1]!表1[[#This Row],[强化技能1类别]]=18,VLOOKUP([1]!表1[[#This Row],[强化技能1]],[3]!Passive[#All],3,FALSE),"")),"")</f>
        <v>#REF!</v>
      </c>
      <c r="AL123" s="1" t="s">
        <v>444</v>
      </c>
      <c r="AM123" s="1">
        <v>20</v>
      </c>
      <c r="AN123" s="21" t="e">
        <f>IF(LEN([1]!表1[[#This Row],[强化技能2]])&gt;0,IF([1]!表1[[#This Row],[强化技能2类别]]=20,VLOOKUP([1]!表1[[#This Row],[强化技能2]],[2]!Skill[#All],3,FALSE),IF([1]!表1[[#This Row],[强化技能2类别]]=18,VLOOKUP([1]!表1[[#This Row],[强化技能2]],[3]!Passive[#All],3,FALSE),"")),"")</f>
        <v>#REF!</v>
      </c>
      <c r="AO123" s="1" t="s">
        <v>401</v>
      </c>
      <c r="AP123" s="1">
        <v>18</v>
      </c>
      <c r="AQ123" s="21" t="e">
        <f>IF(LEN([1]!表1[[#This Row],[强化技能3]])&gt;0,IF([1]!表1[[#This Row],[强化技能3类别]]=20,VLOOKUP([1]!表1[[#This Row],[强化技能3]],[2]!Skill[#All],3,FALSE),IF([1]!表1[[#This Row],[强化技能3类别]]=18,VLOOKUP([1]!表1[[#This Row],[强化技能3]],[3]!Passive[#All],3,FALSE),"")),"")</f>
        <v>#REF!</v>
      </c>
      <c r="AR123" s="1" t="s">
        <v>436</v>
      </c>
      <c r="AS123" s="1">
        <v>400</v>
      </c>
      <c r="AT123" s="32" t="s">
        <v>1460</v>
      </c>
      <c r="AU123" s="1" t="s">
        <v>1461</v>
      </c>
      <c r="AV123" s="32" t="s">
        <v>1462</v>
      </c>
      <c r="AW123" s="1" t="s">
        <v>38</v>
      </c>
      <c r="AX123" s="1" t="s">
        <v>37</v>
      </c>
      <c r="AY123" s="1" t="s">
        <v>36</v>
      </c>
      <c r="AZ123" s="1" t="s">
        <v>35</v>
      </c>
      <c r="BA123" s="1" t="s">
        <v>34</v>
      </c>
      <c r="BB123" s="1" t="s">
        <v>33</v>
      </c>
      <c r="BC123" s="1" t="s">
        <v>32</v>
      </c>
      <c r="BD123" s="1" t="s">
        <v>31</v>
      </c>
      <c r="BE123" s="1" t="s">
        <v>30</v>
      </c>
    </row>
    <row r="124" spans="1:57" ht="27" customHeight="1" x14ac:dyDescent="0.15">
      <c r="A124" s="1" t="s">
        <v>592</v>
      </c>
      <c r="B124" s="1" t="s">
        <v>593</v>
      </c>
      <c r="C124" s="1" t="s">
        <v>1463</v>
      </c>
      <c r="D124" s="1" t="s">
        <v>1536</v>
      </c>
      <c r="E124" s="1">
        <v>1</v>
      </c>
      <c r="F124" s="1">
        <v>4</v>
      </c>
      <c r="G124" s="1">
        <v>17</v>
      </c>
      <c r="H124" s="1">
        <v>4</v>
      </c>
      <c r="I124" s="1">
        <v>6</v>
      </c>
      <c r="J124" s="1">
        <v>6</v>
      </c>
      <c r="K124" s="1">
        <v>932</v>
      </c>
      <c r="L124" s="1">
        <v>29</v>
      </c>
      <c r="M124" s="1">
        <v>300</v>
      </c>
      <c r="N124" s="1">
        <v>30</v>
      </c>
      <c r="O124" s="1">
        <v>178</v>
      </c>
      <c r="P124" s="1">
        <v>84</v>
      </c>
      <c r="Q124" s="1">
        <v>3</v>
      </c>
      <c r="R124" s="29">
        <v>20</v>
      </c>
      <c r="S124" s="30" t="s">
        <v>1064</v>
      </c>
      <c r="T124" s="29" t="s">
        <v>1065</v>
      </c>
      <c r="U124" s="29">
        <v>1</v>
      </c>
      <c r="V124" s="29">
        <v>20</v>
      </c>
      <c r="W124" s="30" t="s">
        <v>1033</v>
      </c>
      <c r="X124" s="29" t="s">
        <v>1034</v>
      </c>
      <c r="Y124" s="29">
        <v>5</v>
      </c>
      <c r="Z124" s="29">
        <v>18</v>
      </c>
      <c r="AA124" s="30" t="s">
        <v>648</v>
      </c>
      <c r="AB124" s="29" t="s">
        <v>451</v>
      </c>
      <c r="AC124" s="29">
        <v>10</v>
      </c>
      <c r="AD124" s="1" t="s">
        <v>1464</v>
      </c>
      <c r="AE124" s="1">
        <v>1</v>
      </c>
      <c r="AF124" s="1"/>
      <c r="AG124" s="1"/>
      <c r="AH124" s="1"/>
      <c r="AI124" s="1"/>
      <c r="AJ124" s="1">
        <v>18</v>
      </c>
      <c r="AK124" s="21" t="e">
        <f>IF(LEN([1]!表1[[#This Row],[强化技能1]])&gt;0,IF([1]!表1[[#This Row],[强化技能1类别]]=20,VLOOKUP([1]!表1[[#This Row],[强化技能1]],[2]!Skill[#All],3,FALSE),IF([1]!表1[[#This Row],[强化技能1类别]]=18,VLOOKUP([1]!表1[[#This Row],[强化技能1]],[3]!Passive[#All],3,FALSE),"")),"")</f>
        <v>#REF!</v>
      </c>
      <c r="AL124" s="1" t="s">
        <v>444</v>
      </c>
      <c r="AM124" s="1">
        <v>20</v>
      </c>
      <c r="AN124" s="21" t="e">
        <f>IF(LEN([1]!表1[[#This Row],[强化技能2]])&gt;0,IF([1]!表1[[#This Row],[强化技能2类别]]=20,VLOOKUP([1]!表1[[#This Row],[强化技能2]],[2]!Skill[#All],3,FALSE),IF([1]!表1[[#This Row],[强化技能2类别]]=18,VLOOKUP([1]!表1[[#This Row],[强化技能2]],[3]!Passive[#All],3,FALSE),"")),"")</f>
        <v>#REF!</v>
      </c>
      <c r="AO124" s="1" t="s">
        <v>401</v>
      </c>
      <c r="AP124" s="1">
        <v>18</v>
      </c>
      <c r="AQ124" s="21" t="e">
        <f>IF(LEN([1]!表1[[#This Row],[强化技能3]])&gt;0,IF([1]!表1[[#This Row],[强化技能3类别]]=20,VLOOKUP([1]!表1[[#This Row],[强化技能3]],[2]!Skill[#All],3,FALSE),IF([1]!表1[[#This Row],[强化技能3类别]]=18,VLOOKUP([1]!表1[[#This Row],[强化技能3]],[3]!Passive[#All],3,FALSE),"")),"")</f>
        <v>#REF!</v>
      </c>
      <c r="AR124" s="1" t="s">
        <v>436</v>
      </c>
      <c r="AS124" s="1">
        <v>500</v>
      </c>
      <c r="AT124" s="32" t="s">
        <v>1465</v>
      </c>
      <c r="AU124" s="1" t="s">
        <v>1466</v>
      </c>
      <c r="AV124" s="32" t="s">
        <v>1467</v>
      </c>
      <c r="AW124" s="1" t="s">
        <v>38</v>
      </c>
      <c r="AX124" s="1" t="s">
        <v>37</v>
      </c>
      <c r="AY124" s="1" t="s">
        <v>36</v>
      </c>
      <c r="AZ124" s="1" t="s">
        <v>35</v>
      </c>
      <c r="BA124" s="1" t="s">
        <v>34</v>
      </c>
      <c r="BB124" s="1" t="s">
        <v>33</v>
      </c>
      <c r="BC124" s="1" t="s">
        <v>32</v>
      </c>
      <c r="BD124" s="1" t="s">
        <v>31</v>
      </c>
      <c r="BE124" s="1" t="s">
        <v>30</v>
      </c>
    </row>
    <row r="125" spans="1:57" ht="27" customHeight="1" x14ac:dyDescent="0.15">
      <c r="A125" s="1" t="s">
        <v>1598</v>
      </c>
      <c r="B125" s="1" t="s">
        <v>13</v>
      </c>
      <c r="C125" s="1" t="s">
        <v>1468</v>
      </c>
      <c r="D125" s="1" t="s">
        <v>1622</v>
      </c>
      <c r="E125" s="1">
        <v>1</v>
      </c>
      <c r="F125" s="1">
        <v>4</v>
      </c>
      <c r="G125" s="1">
        <v>14</v>
      </c>
      <c r="H125" s="1">
        <v>4</v>
      </c>
      <c r="I125" s="1">
        <v>6</v>
      </c>
      <c r="J125" s="1">
        <v>6</v>
      </c>
      <c r="K125" s="1">
        <v>961</v>
      </c>
      <c r="L125" s="1">
        <v>27</v>
      </c>
      <c r="M125" s="1">
        <v>288</v>
      </c>
      <c r="N125" s="1">
        <v>31</v>
      </c>
      <c r="O125" s="1">
        <v>134</v>
      </c>
      <c r="P125" s="1">
        <v>70</v>
      </c>
      <c r="Q125" s="1">
        <v>3</v>
      </c>
      <c r="R125" s="29">
        <v>20</v>
      </c>
      <c r="S125" s="30" t="s">
        <v>1538</v>
      </c>
      <c r="T125" s="29" t="s">
        <v>1539</v>
      </c>
      <c r="U125" s="29">
        <v>1</v>
      </c>
      <c r="V125" s="29">
        <v>20</v>
      </c>
      <c r="W125" s="30" t="s">
        <v>650</v>
      </c>
      <c r="X125" s="29" t="s">
        <v>723</v>
      </c>
      <c r="Y125" s="29">
        <v>5</v>
      </c>
      <c r="Z125" s="29">
        <v>20</v>
      </c>
      <c r="AA125" s="30" t="s">
        <v>662</v>
      </c>
      <c r="AB125" s="29" t="s">
        <v>718</v>
      </c>
      <c r="AC125" s="29">
        <v>10</v>
      </c>
      <c r="AD125" s="1" t="s">
        <v>1469</v>
      </c>
      <c r="AE125" s="1">
        <v>1</v>
      </c>
      <c r="AF125" s="1"/>
      <c r="AG125" s="1"/>
      <c r="AH125" s="1"/>
      <c r="AI125" s="1"/>
      <c r="AJ125" s="1">
        <v>18</v>
      </c>
      <c r="AK125" s="21" t="e">
        <f>IF(LEN([1]!表1[[#This Row],[强化技能1]])&gt;0,IF([1]!表1[[#This Row],[强化技能1类别]]=20,VLOOKUP([1]!表1[[#This Row],[强化技能1]],[2]!Skill[#All],3,FALSE),IF([1]!表1[[#This Row],[强化技能1类别]]=18,VLOOKUP([1]!表1[[#This Row],[强化技能1]],[3]!Passive[#All],3,FALSE),"")),"")</f>
        <v>#REF!</v>
      </c>
      <c r="AL125" s="1" t="s">
        <v>444</v>
      </c>
      <c r="AM125" s="1">
        <v>20</v>
      </c>
      <c r="AN125" s="21" t="e">
        <f>IF(LEN([1]!表1[[#This Row],[强化技能2]])&gt;0,IF([1]!表1[[#This Row],[强化技能2类别]]=20,VLOOKUP([1]!表1[[#This Row],[强化技能2]],[2]!Skill[#All],3,FALSE),IF([1]!表1[[#This Row],[强化技能2类别]]=18,VLOOKUP([1]!表1[[#This Row],[强化技能2]],[3]!Passive[#All],3,FALSE),"")),"")</f>
        <v>#REF!</v>
      </c>
      <c r="AO125" s="1" t="s">
        <v>401</v>
      </c>
      <c r="AP125" s="1">
        <v>18</v>
      </c>
      <c r="AQ125" s="21" t="e">
        <f>IF(LEN([1]!表1[[#This Row],[强化技能3]])&gt;0,IF([1]!表1[[#This Row],[强化技能3类别]]=20,VLOOKUP([1]!表1[[#This Row],[强化技能3]],[2]!Skill[#All],3,FALSE),IF([1]!表1[[#This Row],[强化技能3类别]]=18,VLOOKUP([1]!表1[[#This Row],[强化技能3]],[3]!Passive[#All],3,FALSE),"")),"")</f>
        <v>#REF!</v>
      </c>
      <c r="AR125" s="1" t="s">
        <v>436</v>
      </c>
      <c r="AS125" s="1">
        <v>400</v>
      </c>
      <c r="AT125" s="32" t="s">
        <v>1470</v>
      </c>
      <c r="AU125" s="32" t="s">
        <v>1471</v>
      </c>
      <c r="AV125" s="32" t="s">
        <v>1472</v>
      </c>
      <c r="AW125" s="1" t="s">
        <v>38</v>
      </c>
      <c r="AX125" s="1" t="s">
        <v>37</v>
      </c>
      <c r="AY125" s="1" t="s">
        <v>36</v>
      </c>
      <c r="AZ125" s="1" t="s">
        <v>35</v>
      </c>
      <c r="BA125" s="1" t="s">
        <v>34</v>
      </c>
      <c r="BB125" s="1" t="s">
        <v>33</v>
      </c>
      <c r="BC125" s="1" t="s">
        <v>32</v>
      </c>
      <c r="BD125" s="1" t="s">
        <v>31</v>
      </c>
      <c r="BE125" s="1" t="s">
        <v>30</v>
      </c>
    </row>
    <row r="126" spans="1:57" ht="27" customHeight="1" x14ac:dyDescent="0.15">
      <c r="A126" s="1" t="s">
        <v>603</v>
      </c>
      <c r="B126" s="1" t="s">
        <v>604</v>
      </c>
      <c r="C126" s="1" t="s">
        <v>286</v>
      </c>
      <c r="D126" s="1" t="s">
        <v>1525</v>
      </c>
      <c r="E126" s="1">
        <v>1</v>
      </c>
      <c r="F126" s="1">
        <v>4</v>
      </c>
      <c r="G126" s="1">
        <v>15</v>
      </c>
      <c r="H126" s="1">
        <v>4</v>
      </c>
      <c r="I126" s="1">
        <v>6</v>
      </c>
      <c r="J126" s="1">
        <v>6</v>
      </c>
      <c r="K126" s="1">
        <v>1060</v>
      </c>
      <c r="L126" s="1">
        <v>31</v>
      </c>
      <c r="M126" s="1">
        <v>313</v>
      </c>
      <c r="N126" s="1">
        <v>28</v>
      </c>
      <c r="O126" s="1">
        <v>149</v>
      </c>
      <c r="P126" s="1">
        <v>63</v>
      </c>
      <c r="Q126" s="1">
        <v>3</v>
      </c>
      <c r="R126" s="29">
        <v>18</v>
      </c>
      <c r="S126" s="30" t="s">
        <v>1087</v>
      </c>
      <c r="T126" s="29" t="s">
        <v>714</v>
      </c>
      <c r="U126" s="29">
        <v>1</v>
      </c>
      <c r="V126" s="29">
        <v>20</v>
      </c>
      <c r="W126" s="30" t="s">
        <v>767</v>
      </c>
      <c r="X126" s="29" t="s">
        <v>422</v>
      </c>
      <c r="Y126" s="29">
        <v>5</v>
      </c>
      <c r="Z126" s="29">
        <v>20</v>
      </c>
      <c r="AA126" s="30" t="s">
        <v>1558</v>
      </c>
      <c r="AB126" s="29" t="s">
        <v>1559</v>
      </c>
      <c r="AC126" s="29">
        <v>10</v>
      </c>
      <c r="AD126" s="1"/>
      <c r="AE126" s="1"/>
      <c r="AF126" s="1"/>
      <c r="AG126" s="1"/>
      <c r="AH126" s="1"/>
      <c r="AI126" s="1"/>
      <c r="AJ126" s="1"/>
      <c r="AK126" s="21" t="e">
        <f>IF(LEN([1]!表1[[#This Row],[强化技能1]])&gt;0,IF([1]!表1[[#This Row],[强化技能1类别]]=20,VLOOKUP([1]!表1[[#This Row],[强化技能1]],[2]!Skill[#All],3,FALSE),IF([1]!表1[[#This Row],[强化技能1类别]]=18,VLOOKUP([1]!表1[[#This Row],[强化技能1]],[3]!Passive[#All],3,FALSE),"")),"")</f>
        <v>#REF!</v>
      </c>
      <c r="AL126" s="1"/>
      <c r="AM126" s="1"/>
      <c r="AN126" s="21" t="e">
        <f>IF(LEN([1]!表1[[#This Row],[强化技能2]])&gt;0,IF([1]!表1[[#This Row],[强化技能2类别]]=20,VLOOKUP([1]!表1[[#This Row],[强化技能2]],[2]!Skill[#All],3,FALSE),IF([1]!表1[[#This Row],[强化技能2类别]]=18,VLOOKUP([1]!表1[[#This Row],[强化技能2]],[3]!Passive[#All],3,FALSE),"")),"")</f>
        <v>#REF!</v>
      </c>
      <c r="AO126" s="1"/>
      <c r="AP126" s="1"/>
      <c r="AQ126" s="21" t="e">
        <f>IF(LEN([1]!表1[[#This Row],[强化技能3]])&gt;0,IF([1]!表1[[#This Row],[强化技能3类别]]=20,VLOOKUP([1]!表1[[#This Row],[强化技能3]],[2]!Skill[#All],3,FALSE),IF([1]!表1[[#This Row],[强化技能3类别]]=18,VLOOKUP([1]!表1[[#This Row],[强化技能3]],[3]!Passive[#All],3,FALSE),"")),"")</f>
        <v>#REF!</v>
      </c>
      <c r="AR126" s="1"/>
      <c r="AS126" s="1">
        <v>400</v>
      </c>
      <c r="AT126" s="32" t="s">
        <v>1473</v>
      </c>
      <c r="AU126" s="1" t="s">
        <v>1474</v>
      </c>
      <c r="AV126" s="32" t="s">
        <v>1475</v>
      </c>
      <c r="AW126" s="1" t="s">
        <v>38</v>
      </c>
      <c r="AX126" s="1" t="s">
        <v>37</v>
      </c>
      <c r="AY126" s="1" t="s">
        <v>36</v>
      </c>
      <c r="AZ126" s="1" t="s">
        <v>35</v>
      </c>
      <c r="BA126" s="1" t="s">
        <v>34</v>
      </c>
      <c r="BB126" s="1" t="s">
        <v>33</v>
      </c>
      <c r="BC126" s="1" t="s">
        <v>32</v>
      </c>
      <c r="BD126" s="1" t="s">
        <v>31</v>
      </c>
      <c r="BE126" s="1" t="s">
        <v>30</v>
      </c>
    </row>
    <row r="127" spans="1:57" ht="27" customHeight="1" x14ac:dyDescent="0.15">
      <c r="A127" s="1" t="s">
        <v>589</v>
      </c>
      <c r="B127" s="1" t="s">
        <v>14</v>
      </c>
      <c r="C127" s="1" t="s">
        <v>1476</v>
      </c>
      <c r="D127" s="1" t="s">
        <v>1536</v>
      </c>
      <c r="E127" s="1">
        <v>1</v>
      </c>
      <c r="F127" s="1">
        <v>5</v>
      </c>
      <c r="G127" s="1">
        <v>19</v>
      </c>
      <c r="H127" s="1">
        <v>1</v>
      </c>
      <c r="I127" s="1">
        <v>6</v>
      </c>
      <c r="J127" s="1">
        <v>6</v>
      </c>
      <c r="K127" s="1">
        <v>1340</v>
      </c>
      <c r="L127" s="1">
        <v>48</v>
      </c>
      <c r="M127" s="1">
        <v>303</v>
      </c>
      <c r="N127" s="1">
        <v>32</v>
      </c>
      <c r="O127" s="1">
        <v>174</v>
      </c>
      <c r="P127" s="1">
        <v>89</v>
      </c>
      <c r="Q127" s="1">
        <v>1</v>
      </c>
      <c r="R127" s="29">
        <v>18</v>
      </c>
      <c r="S127" s="30" t="s">
        <v>639</v>
      </c>
      <c r="T127" s="29" t="s">
        <v>705</v>
      </c>
      <c r="U127" s="29">
        <v>1</v>
      </c>
      <c r="V127" s="29">
        <v>20</v>
      </c>
      <c r="W127" s="30" t="s">
        <v>650</v>
      </c>
      <c r="X127" s="29" t="s">
        <v>723</v>
      </c>
      <c r="Y127" s="29">
        <v>5</v>
      </c>
      <c r="Z127" s="29">
        <v>18</v>
      </c>
      <c r="AA127" s="30" t="s">
        <v>648</v>
      </c>
      <c r="AB127" s="29" t="s">
        <v>451</v>
      </c>
      <c r="AC127" s="29">
        <v>10</v>
      </c>
      <c r="AD127" s="1" t="s">
        <v>1373</v>
      </c>
      <c r="AE127" s="1">
        <v>1</v>
      </c>
      <c r="AF127" s="1"/>
      <c r="AG127" s="1"/>
      <c r="AH127" s="1"/>
      <c r="AI127" s="1"/>
      <c r="AJ127" s="1">
        <v>18</v>
      </c>
      <c r="AK127" s="21" t="e">
        <f>IF(LEN([1]!表1[[#This Row],[强化技能1]])&gt;0,IF([1]!表1[[#This Row],[强化技能1类别]]=20,VLOOKUP([1]!表1[[#This Row],[强化技能1]],[2]!Skill[#All],3,FALSE),IF([1]!表1[[#This Row],[强化技能1类别]]=18,VLOOKUP([1]!表1[[#This Row],[强化技能1]],[3]!Passive[#All],3,FALSE),"")),"")</f>
        <v>#REF!</v>
      </c>
      <c r="AL127" s="1" t="s">
        <v>444</v>
      </c>
      <c r="AM127" s="1">
        <v>20</v>
      </c>
      <c r="AN127" s="21" t="e">
        <f>IF(LEN([1]!表1[[#This Row],[强化技能2]])&gt;0,IF([1]!表1[[#This Row],[强化技能2类别]]=20,VLOOKUP([1]!表1[[#This Row],[强化技能2]],[2]!Skill[#All],3,FALSE),IF([1]!表1[[#This Row],[强化技能2类别]]=18,VLOOKUP([1]!表1[[#This Row],[强化技能2]],[3]!Passive[#All],3,FALSE),"")),"")</f>
        <v>#REF!</v>
      </c>
      <c r="AO127" s="1" t="s">
        <v>401</v>
      </c>
      <c r="AP127" s="1">
        <v>18</v>
      </c>
      <c r="AQ127" s="21" t="e">
        <f>IF(LEN([1]!表1[[#This Row],[强化技能3]])&gt;0,IF([1]!表1[[#This Row],[强化技能3类别]]=20,VLOOKUP([1]!表1[[#This Row],[强化技能3]],[2]!Skill[#All],3,FALSE),IF([1]!表1[[#This Row],[强化技能3类别]]=18,VLOOKUP([1]!表1[[#This Row],[强化技能3]],[3]!Passive[#All],3,FALSE),"")),"")</f>
        <v>#REF!</v>
      </c>
      <c r="AR127" s="1" t="s">
        <v>436</v>
      </c>
      <c r="AS127" s="1">
        <v>500</v>
      </c>
      <c r="AT127" s="32" t="s">
        <v>1477</v>
      </c>
      <c r="AU127" s="32" t="s">
        <v>1478</v>
      </c>
      <c r="AV127" s="32" t="s">
        <v>1479</v>
      </c>
      <c r="AW127" s="1" t="s">
        <v>38</v>
      </c>
      <c r="AX127" s="1" t="s">
        <v>37</v>
      </c>
      <c r="AY127" s="1" t="s">
        <v>36</v>
      </c>
      <c r="AZ127" s="1" t="s">
        <v>35</v>
      </c>
      <c r="BA127" s="1" t="s">
        <v>34</v>
      </c>
      <c r="BB127" s="1" t="s">
        <v>33</v>
      </c>
      <c r="BC127" s="1" t="s">
        <v>32</v>
      </c>
      <c r="BD127" s="1" t="s">
        <v>31</v>
      </c>
      <c r="BE127" s="1" t="s">
        <v>30</v>
      </c>
    </row>
    <row r="128" spans="1:57" ht="27" customHeight="1" x14ac:dyDescent="0.15">
      <c r="A128" s="1" t="s">
        <v>1599</v>
      </c>
      <c r="B128" s="1" t="s">
        <v>1480</v>
      </c>
      <c r="C128" s="1" t="s">
        <v>1481</v>
      </c>
      <c r="D128" s="1" t="s">
        <v>1622</v>
      </c>
      <c r="E128" s="1">
        <v>1</v>
      </c>
      <c r="F128" s="1">
        <v>5</v>
      </c>
      <c r="G128" s="1">
        <v>19</v>
      </c>
      <c r="H128" s="1">
        <v>1</v>
      </c>
      <c r="I128" s="1">
        <v>4</v>
      </c>
      <c r="J128" s="1">
        <v>4</v>
      </c>
      <c r="K128" s="1">
        <v>1500</v>
      </c>
      <c r="L128" s="1">
        <v>50</v>
      </c>
      <c r="M128" s="1">
        <v>355</v>
      </c>
      <c r="N128" s="1">
        <v>30</v>
      </c>
      <c r="O128" s="1">
        <v>172</v>
      </c>
      <c r="P128" s="1">
        <v>82</v>
      </c>
      <c r="Q128" s="1">
        <v>1</v>
      </c>
      <c r="R128" s="29">
        <v>20</v>
      </c>
      <c r="S128" s="30" t="s">
        <v>1005</v>
      </c>
      <c r="T128" s="29" t="s">
        <v>1006</v>
      </c>
      <c r="U128" s="29">
        <v>1</v>
      </c>
      <c r="V128" s="29">
        <v>20</v>
      </c>
      <c r="W128" s="30" t="s">
        <v>693</v>
      </c>
      <c r="X128" s="29" t="s">
        <v>724</v>
      </c>
      <c r="Y128" s="29">
        <v>5</v>
      </c>
      <c r="Z128" s="29">
        <v>18</v>
      </c>
      <c r="AA128" s="30" t="s">
        <v>1540</v>
      </c>
      <c r="AB128" s="29" t="s">
        <v>1541</v>
      </c>
      <c r="AC128" s="29">
        <v>10</v>
      </c>
      <c r="AD128" s="1" t="s">
        <v>486</v>
      </c>
      <c r="AE128" s="1">
        <v>1</v>
      </c>
      <c r="AF128" s="1"/>
      <c r="AG128" s="1"/>
      <c r="AH128" s="1"/>
      <c r="AI128" s="1"/>
      <c r="AJ128" s="1">
        <v>18</v>
      </c>
      <c r="AK128" s="21" t="e">
        <f>IF(LEN([1]!表1[[#This Row],[强化技能1]])&gt;0,IF([1]!表1[[#This Row],[强化技能1类别]]=20,VLOOKUP([1]!表1[[#This Row],[强化技能1]],[2]!Skill[#All],3,FALSE),IF([1]!表1[[#This Row],[强化技能1类别]]=18,VLOOKUP([1]!表1[[#This Row],[强化技能1]],[3]!Passive[#All],3,FALSE),"")),"")</f>
        <v>#REF!</v>
      </c>
      <c r="AL128" s="1" t="s">
        <v>444</v>
      </c>
      <c r="AM128" s="1">
        <v>20</v>
      </c>
      <c r="AN128" s="21" t="e">
        <f>IF(LEN([1]!表1[[#This Row],[强化技能2]])&gt;0,IF([1]!表1[[#This Row],[强化技能2类别]]=20,VLOOKUP([1]!表1[[#This Row],[强化技能2]],[2]!Skill[#All],3,FALSE),IF([1]!表1[[#This Row],[强化技能2类别]]=18,VLOOKUP([1]!表1[[#This Row],[强化技能2]],[3]!Passive[#All],3,FALSE),"")),"")</f>
        <v>#REF!</v>
      </c>
      <c r="AO128" s="1" t="s">
        <v>401</v>
      </c>
      <c r="AP128" s="1">
        <v>18</v>
      </c>
      <c r="AQ128" s="21" t="e">
        <f>IF(LEN([1]!表1[[#This Row],[强化技能3]])&gt;0,IF([1]!表1[[#This Row],[强化技能3类别]]=20,VLOOKUP([1]!表1[[#This Row],[强化技能3]],[2]!Skill[#All],3,FALSE),IF([1]!表1[[#This Row],[强化技能3类别]]=18,VLOOKUP([1]!表1[[#This Row],[强化技能3]],[3]!Passive[#All],3,FALSE),"")),"")</f>
        <v>#REF!</v>
      </c>
      <c r="AR128" s="1" t="s">
        <v>436</v>
      </c>
      <c r="AS128" s="1">
        <v>500</v>
      </c>
      <c r="AT128" s="32" t="s">
        <v>1095</v>
      </c>
      <c r="AU128" s="32" t="s">
        <v>1482</v>
      </c>
      <c r="AV128" s="32" t="s">
        <v>1096</v>
      </c>
      <c r="AW128" s="1" t="s">
        <v>38</v>
      </c>
      <c r="AX128" s="1" t="s">
        <v>37</v>
      </c>
      <c r="AY128" s="1" t="s">
        <v>36</v>
      </c>
      <c r="AZ128" s="1" t="s">
        <v>35</v>
      </c>
      <c r="BA128" s="1" t="s">
        <v>34</v>
      </c>
      <c r="BB128" s="1" t="s">
        <v>33</v>
      </c>
      <c r="BC128" s="1" t="s">
        <v>32</v>
      </c>
      <c r="BD128" s="1" t="s">
        <v>31</v>
      </c>
      <c r="BE128" s="1" t="s">
        <v>30</v>
      </c>
    </row>
    <row r="129" spans="1:57" ht="27" customHeight="1" x14ac:dyDescent="0.15">
      <c r="A129" s="1" t="s">
        <v>1600</v>
      </c>
      <c r="B129" s="1" t="s">
        <v>1528</v>
      </c>
      <c r="C129" s="1" t="s">
        <v>1483</v>
      </c>
      <c r="D129" s="1" t="s">
        <v>1536</v>
      </c>
      <c r="E129" s="2">
        <v>1</v>
      </c>
      <c r="F129" s="2">
        <v>5</v>
      </c>
      <c r="G129" s="2">
        <v>20</v>
      </c>
      <c r="H129" s="2">
        <v>1</v>
      </c>
      <c r="I129" s="2">
        <v>4</v>
      </c>
      <c r="J129" s="2">
        <v>4</v>
      </c>
      <c r="K129" s="2">
        <v>1310</v>
      </c>
      <c r="L129" s="2">
        <v>43</v>
      </c>
      <c r="M129" s="2">
        <v>401</v>
      </c>
      <c r="N129" s="2">
        <v>35</v>
      </c>
      <c r="O129" s="2">
        <v>170</v>
      </c>
      <c r="P129" s="2">
        <v>85</v>
      </c>
      <c r="Q129" s="2">
        <v>1</v>
      </c>
      <c r="R129" s="29">
        <v>20</v>
      </c>
      <c r="S129" s="30" t="s">
        <v>1484</v>
      </c>
      <c r="T129" s="29" t="s">
        <v>1485</v>
      </c>
      <c r="U129" s="29">
        <v>1</v>
      </c>
      <c r="V129" s="1">
        <v>20</v>
      </c>
      <c r="W129" s="21" t="s">
        <v>1486</v>
      </c>
      <c r="X129" s="29" t="s">
        <v>1487</v>
      </c>
      <c r="Y129" s="2">
        <v>5</v>
      </c>
      <c r="Z129" s="1">
        <v>20</v>
      </c>
      <c r="AA129" s="30" t="s">
        <v>1488</v>
      </c>
      <c r="AB129" s="29" t="s">
        <v>1489</v>
      </c>
      <c r="AC129" s="29">
        <v>10</v>
      </c>
      <c r="AD129" s="1" t="s">
        <v>486</v>
      </c>
      <c r="AE129" s="1">
        <v>1</v>
      </c>
      <c r="AF129" s="2"/>
      <c r="AG129" s="2"/>
      <c r="AH129" s="2"/>
      <c r="AI129" s="2"/>
      <c r="AJ129" s="2">
        <v>18</v>
      </c>
      <c r="AK129" s="20"/>
      <c r="AL129" s="2"/>
      <c r="AM129" s="2"/>
      <c r="AN129" s="20"/>
      <c r="AO129" s="2"/>
      <c r="AP129" s="2"/>
      <c r="AQ129" s="20"/>
      <c r="AR129" s="2"/>
      <c r="AS129" s="2">
        <v>1000</v>
      </c>
      <c r="AT129" s="32" t="s">
        <v>1520</v>
      </c>
      <c r="AU129" s="32" t="s">
        <v>1521</v>
      </c>
      <c r="AV129" s="32" t="s">
        <v>1517</v>
      </c>
      <c r="AW129" s="31" t="s">
        <v>38</v>
      </c>
      <c r="AX129" s="31" t="s">
        <v>37</v>
      </c>
      <c r="AY129" s="31" t="s">
        <v>36</v>
      </c>
      <c r="AZ129" s="31" t="s">
        <v>35</v>
      </c>
      <c r="BA129" s="31" t="s">
        <v>34</v>
      </c>
      <c r="BB129" s="31" t="s">
        <v>33</v>
      </c>
      <c r="BC129" s="31" t="s">
        <v>32</v>
      </c>
      <c r="BD129" s="31" t="s">
        <v>31</v>
      </c>
      <c r="BE129" s="31" t="s">
        <v>30</v>
      </c>
    </row>
    <row r="130" spans="1:57" ht="27" customHeight="1" x14ac:dyDescent="0.15">
      <c r="A130" s="1" t="s">
        <v>582</v>
      </c>
      <c r="B130" s="1" t="s">
        <v>19</v>
      </c>
      <c r="C130" s="1" t="s">
        <v>1490</v>
      </c>
      <c r="D130" s="1" t="s">
        <v>1536</v>
      </c>
      <c r="E130" s="1">
        <v>1</v>
      </c>
      <c r="F130" s="1">
        <v>5</v>
      </c>
      <c r="G130" s="1">
        <v>19</v>
      </c>
      <c r="H130" s="1">
        <v>2</v>
      </c>
      <c r="I130" s="1">
        <v>6</v>
      </c>
      <c r="J130" s="1">
        <v>6</v>
      </c>
      <c r="K130" s="1">
        <v>1284</v>
      </c>
      <c r="L130" s="1">
        <v>47</v>
      </c>
      <c r="M130" s="1">
        <v>360</v>
      </c>
      <c r="N130" s="1">
        <v>35</v>
      </c>
      <c r="O130" s="1">
        <v>168</v>
      </c>
      <c r="P130" s="1">
        <v>89</v>
      </c>
      <c r="Q130" s="1">
        <v>1</v>
      </c>
      <c r="R130" s="29">
        <v>20</v>
      </c>
      <c r="S130" s="30" t="s">
        <v>1062</v>
      </c>
      <c r="T130" s="29" t="s">
        <v>1063</v>
      </c>
      <c r="U130" s="29">
        <v>1</v>
      </c>
      <c r="V130" s="29">
        <v>18</v>
      </c>
      <c r="W130" s="30" t="s">
        <v>639</v>
      </c>
      <c r="X130" s="29" t="s">
        <v>705</v>
      </c>
      <c r="Y130" s="29">
        <v>5</v>
      </c>
      <c r="Z130" s="29">
        <v>18</v>
      </c>
      <c r="AA130" s="30" t="s">
        <v>648</v>
      </c>
      <c r="AB130" s="29" t="s">
        <v>451</v>
      </c>
      <c r="AC130" s="29">
        <v>10</v>
      </c>
      <c r="AD130" s="1" t="s">
        <v>1392</v>
      </c>
      <c r="AE130" s="1">
        <v>1</v>
      </c>
      <c r="AF130" s="1"/>
      <c r="AG130" s="1"/>
      <c r="AH130" s="1"/>
      <c r="AI130" s="1"/>
      <c r="AJ130" s="1">
        <v>18</v>
      </c>
      <c r="AK130" s="21" t="e">
        <f>IF(LEN([1]!表1[[#This Row],[强化技能1]])&gt;0,IF([1]!表1[[#This Row],[强化技能1类别]]=20,VLOOKUP([1]!表1[[#This Row],[强化技能1]],[2]!Skill[#All],3,FALSE),IF([1]!表1[[#This Row],[强化技能1类别]]=18,VLOOKUP([1]!表1[[#This Row],[强化技能1]],[3]!Passive[#All],3,FALSE),"")),"")</f>
        <v>#REF!</v>
      </c>
      <c r="AL130" s="1" t="s">
        <v>444</v>
      </c>
      <c r="AM130" s="1">
        <v>20</v>
      </c>
      <c r="AN130" s="21" t="e">
        <f>IF(LEN([1]!表1[[#This Row],[强化技能2]])&gt;0,IF([1]!表1[[#This Row],[强化技能2类别]]=20,VLOOKUP([1]!表1[[#This Row],[强化技能2]],[2]!Skill[#All],3,FALSE),IF([1]!表1[[#This Row],[强化技能2类别]]=18,VLOOKUP([1]!表1[[#This Row],[强化技能2]],[3]!Passive[#All],3,FALSE),"")),"")</f>
        <v>#REF!</v>
      </c>
      <c r="AO130" s="1" t="s">
        <v>401</v>
      </c>
      <c r="AP130" s="1">
        <v>18</v>
      </c>
      <c r="AQ130" s="21" t="e">
        <f>IF(LEN([1]!表1[[#This Row],[强化技能3]])&gt;0,IF([1]!表1[[#This Row],[强化技能3类别]]=20,VLOOKUP([1]!表1[[#This Row],[强化技能3]],[2]!Skill[#All],3,FALSE),IF([1]!表1[[#This Row],[强化技能3类别]]=18,VLOOKUP([1]!表1[[#This Row],[强化技能3]],[3]!Passive[#All],3,FALSE),"")),"")</f>
        <v>#REF!</v>
      </c>
      <c r="AR130" s="1" t="s">
        <v>436</v>
      </c>
      <c r="AS130" s="1">
        <v>500</v>
      </c>
      <c r="AT130" s="32" t="s">
        <v>1491</v>
      </c>
      <c r="AU130" s="1" t="s">
        <v>1492</v>
      </c>
      <c r="AV130" s="1" t="s">
        <v>1493</v>
      </c>
      <c r="AW130" s="1" t="s">
        <v>38</v>
      </c>
      <c r="AX130" s="1" t="s">
        <v>37</v>
      </c>
      <c r="AY130" s="1" t="s">
        <v>36</v>
      </c>
      <c r="AZ130" s="1" t="s">
        <v>35</v>
      </c>
      <c r="BA130" s="1" t="s">
        <v>34</v>
      </c>
      <c r="BB130" s="1" t="s">
        <v>33</v>
      </c>
      <c r="BC130" s="1" t="s">
        <v>32</v>
      </c>
      <c r="BD130" s="1" t="s">
        <v>31</v>
      </c>
      <c r="BE130" s="1" t="s">
        <v>30</v>
      </c>
    </row>
    <row r="131" spans="1:57" ht="27" customHeight="1" x14ac:dyDescent="0.15">
      <c r="A131" s="1" t="s">
        <v>599</v>
      </c>
      <c r="B131" s="1" t="s">
        <v>9</v>
      </c>
      <c r="C131" s="1" t="s">
        <v>283</v>
      </c>
      <c r="D131" s="1" t="s">
        <v>1622</v>
      </c>
      <c r="E131" s="1">
        <v>1</v>
      </c>
      <c r="F131" s="1">
        <v>5</v>
      </c>
      <c r="G131" s="1">
        <v>20</v>
      </c>
      <c r="H131" s="1">
        <v>2</v>
      </c>
      <c r="I131" s="1">
        <v>4</v>
      </c>
      <c r="J131" s="1">
        <v>4</v>
      </c>
      <c r="K131" s="1">
        <v>1144</v>
      </c>
      <c r="L131" s="1">
        <v>46</v>
      </c>
      <c r="M131" s="1">
        <v>345</v>
      </c>
      <c r="N131" s="1">
        <v>35</v>
      </c>
      <c r="O131" s="1">
        <v>163</v>
      </c>
      <c r="P131" s="1">
        <v>82</v>
      </c>
      <c r="Q131" s="1">
        <v>3</v>
      </c>
      <c r="R131" s="29">
        <v>20</v>
      </c>
      <c r="S131" s="30" t="s">
        <v>1025</v>
      </c>
      <c r="T131" s="29" t="s">
        <v>1026</v>
      </c>
      <c r="U131" s="29">
        <v>1</v>
      </c>
      <c r="V131" s="29">
        <v>20</v>
      </c>
      <c r="W131" s="30" t="s">
        <v>1548</v>
      </c>
      <c r="X131" s="29" t="s">
        <v>1549</v>
      </c>
      <c r="Y131" s="29">
        <v>5</v>
      </c>
      <c r="Z131" s="29">
        <v>20</v>
      </c>
      <c r="AA131" s="30" t="s">
        <v>1494</v>
      </c>
      <c r="AB131" s="29" t="s">
        <v>1097</v>
      </c>
      <c r="AC131" s="29">
        <v>10</v>
      </c>
      <c r="AD131" s="1" t="s">
        <v>1495</v>
      </c>
      <c r="AE131" s="1">
        <v>1</v>
      </c>
      <c r="AF131" s="1"/>
      <c r="AG131" s="1"/>
      <c r="AH131" s="1"/>
      <c r="AI131" s="1"/>
      <c r="AJ131" s="1">
        <v>18</v>
      </c>
      <c r="AK131" s="21" t="e">
        <f>IF(LEN([1]!表1[[#This Row],[强化技能1]])&gt;0,IF([1]!表1[[#This Row],[强化技能1类别]]=20,VLOOKUP([1]!表1[[#This Row],[强化技能1]],[2]!Skill[#All],3,FALSE),IF([1]!表1[[#This Row],[强化技能1类别]]=18,VLOOKUP([1]!表1[[#This Row],[强化技能1]],[3]!Passive[#All],3,FALSE),"")),"")</f>
        <v>#REF!</v>
      </c>
      <c r="AL131" s="1" t="s">
        <v>444</v>
      </c>
      <c r="AM131" s="1">
        <v>20</v>
      </c>
      <c r="AN131" s="21" t="e">
        <f>IF(LEN([1]!表1[[#This Row],[强化技能2]])&gt;0,IF([1]!表1[[#This Row],[强化技能2类别]]=20,VLOOKUP([1]!表1[[#This Row],[强化技能2]],[2]!Skill[#All],3,FALSE),IF([1]!表1[[#This Row],[强化技能2类别]]=18,VLOOKUP([1]!表1[[#This Row],[强化技能2]],[3]!Passive[#All],3,FALSE),"")),"")</f>
        <v>#REF!</v>
      </c>
      <c r="AO131" s="1" t="s">
        <v>401</v>
      </c>
      <c r="AP131" s="1">
        <v>18</v>
      </c>
      <c r="AQ131" s="21" t="e">
        <f>IF(LEN([1]!表1[[#This Row],[强化技能3]])&gt;0,IF([1]!表1[[#This Row],[强化技能3类别]]=20,VLOOKUP([1]!表1[[#This Row],[强化技能3]],[2]!Skill[#All],3,FALSE),IF([1]!表1[[#This Row],[强化技能3类别]]=18,VLOOKUP([1]!表1[[#This Row],[强化技能3]],[3]!Passive[#All],3,FALSE),"")),"")</f>
        <v>#REF!</v>
      </c>
      <c r="AR131" s="1" t="s">
        <v>436</v>
      </c>
      <c r="AS131" s="1">
        <v>500</v>
      </c>
      <c r="AT131" s="32" t="s">
        <v>1496</v>
      </c>
      <c r="AU131" s="32" t="s">
        <v>1497</v>
      </c>
      <c r="AV131" s="32" t="s">
        <v>1498</v>
      </c>
      <c r="AW131" s="1" t="s">
        <v>38</v>
      </c>
      <c r="AX131" s="1" t="s">
        <v>37</v>
      </c>
      <c r="AY131" s="1" t="s">
        <v>36</v>
      </c>
      <c r="AZ131" s="1" t="s">
        <v>35</v>
      </c>
      <c r="BA131" s="1" t="s">
        <v>34</v>
      </c>
      <c r="BB131" s="1" t="s">
        <v>33</v>
      </c>
      <c r="BC131" s="1" t="s">
        <v>32</v>
      </c>
      <c r="BD131" s="1" t="s">
        <v>31</v>
      </c>
      <c r="BE131" s="1" t="s">
        <v>30</v>
      </c>
    </row>
    <row r="132" spans="1:57" ht="27" customHeight="1" x14ac:dyDescent="0.15">
      <c r="A132" s="1" t="s">
        <v>1499</v>
      </c>
      <c r="B132" s="1" t="s">
        <v>23</v>
      </c>
      <c r="C132" s="1" t="s">
        <v>1500</v>
      </c>
      <c r="D132" s="1" t="s">
        <v>1628</v>
      </c>
      <c r="E132" s="1">
        <v>1</v>
      </c>
      <c r="F132" s="1">
        <v>5</v>
      </c>
      <c r="G132" s="1">
        <v>18</v>
      </c>
      <c r="H132" s="1">
        <v>3</v>
      </c>
      <c r="I132" s="1">
        <v>4</v>
      </c>
      <c r="J132" s="1">
        <v>4</v>
      </c>
      <c r="K132" s="1">
        <v>1042</v>
      </c>
      <c r="L132" s="1">
        <v>42</v>
      </c>
      <c r="M132" s="1">
        <v>414</v>
      </c>
      <c r="N132" s="1">
        <v>46</v>
      </c>
      <c r="O132" s="1">
        <v>152</v>
      </c>
      <c r="P132" s="1">
        <v>94</v>
      </c>
      <c r="Q132" s="1">
        <v>3</v>
      </c>
      <c r="R132" s="29">
        <v>18</v>
      </c>
      <c r="S132" s="30" t="s">
        <v>1452</v>
      </c>
      <c r="T132" s="29" t="s">
        <v>1453</v>
      </c>
      <c r="U132" s="29">
        <v>1</v>
      </c>
      <c r="V132" s="29">
        <v>18</v>
      </c>
      <c r="W132" s="30" t="s">
        <v>747</v>
      </c>
      <c r="X132" s="29" t="s">
        <v>429</v>
      </c>
      <c r="Y132" s="29">
        <v>5</v>
      </c>
      <c r="Z132" s="29">
        <v>20</v>
      </c>
      <c r="AA132" s="30" t="s">
        <v>1542</v>
      </c>
      <c r="AB132" s="29" t="s">
        <v>1543</v>
      </c>
      <c r="AC132" s="29">
        <v>10</v>
      </c>
      <c r="AD132" s="1" t="s">
        <v>482</v>
      </c>
      <c r="AE132" s="1">
        <v>1</v>
      </c>
      <c r="AF132" s="1"/>
      <c r="AG132" s="1"/>
      <c r="AH132" s="1"/>
      <c r="AI132" s="1"/>
      <c r="AJ132" s="1">
        <v>18</v>
      </c>
      <c r="AK132" s="21" t="e">
        <f>IF(LEN([1]!表1[[#This Row],[强化技能1]])&gt;0,IF([1]!表1[[#This Row],[强化技能1类别]]=20,VLOOKUP([1]!表1[[#This Row],[强化技能1]],[2]!Skill[#All],3,FALSE),IF([1]!表1[[#This Row],[强化技能1类别]]=18,VLOOKUP([1]!表1[[#This Row],[强化技能1]],[3]!Passive[#All],3,FALSE),"")),"")</f>
        <v>#REF!</v>
      </c>
      <c r="AL132" s="1" t="s">
        <v>444</v>
      </c>
      <c r="AM132" s="1">
        <v>20</v>
      </c>
      <c r="AN132" s="21" t="e">
        <f>IF(LEN([1]!表1[[#This Row],[强化技能2]])&gt;0,IF([1]!表1[[#This Row],[强化技能2类别]]=20,VLOOKUP([1]!表1[[#This Row],[强化技能2]],[2]!Skill[#All],3,FALSE),IF([1]!表1[[#This Row],[强化技能2类别]]=18,VLOOKUP([1]!表1[[#This Row],[强化技能2]],[3]!Passive[#All],3,FALSE),"")),"")</f>
        <v>#REF!</v>
      </c>
      <c r="AO132" s="1" t="s">
        <v>401</v>
      </c>
      <c r="AP132" s="1">
        <v>18</v>
      </c>
      <c r="AQ132" s="21" t="e">
        <f>IF(LEN([1]!表1[[#This Row],[强化技能3]])&gt;0,IF([1]!表1[[#This Row],[强化技能3类别]]=20,VLOOKUP([1]!表1[[#This Row],[强化技能3]],[2]!Skill[#All],3,FALSE),IF([1]!表1[[#This Row],[强化技能3类别]]=18,VLOOKUP([1]!表1[[#This Row],[强化技能3]],[3]!Passive[#All],3,FALSE),"")),"")</f>
        <v>#REF!</v>
      </c>
      <c r="AR132" s="1" t="s">
        <v>436</v>
      </c>
      <c r="AS132" s="1">
        <v>500</v>
      </c>
      <c r="AT132" s="32" t="s">
        <v>1501</v>
      </c>
      <c r="AU132" s="32" t="s">
        <v>1502</v>
      </c>
      <c r="AV132" s="32" t="s">
        <v>1503</v>
      </c>
      <c r="AW132" s="1" t="s">
        <v>38</v>
      </c>
      <c r="AX132" s="1" t="s">
        <v>37</v>
      </c>
      <c r="AY132" s="1" t="s">
        <v>36</v>
      </c>
      <c r="AZ132" s="1" t="s">
        <v>35</v>
      </c>
      <c r="BA132" s="1" t="s">
        <v>34</v>
      </c>
      <c r="BB132" s="1" t="s">
        <v>33</v>
      </c>
      <c r="BC132" s="1" t="s">
        <v>32</v>
      </c>
      <c r="BD132" s="1" t="s">
        <v>31</v>
      </c>
      <c r="BE132" s="1" t="s">
        <v>30</v>
      </c>
    </row>
    <row r="133" spans="1:57" ht="27" customHeight="1" x14ac:dyDescent="0.15">
      <c r="A133" s="1" t="s">
        <v>601</v>
      </c>
      <c r="B133" s="1" t="s">
        <v>6</v>
      </c>
      <c r="C133" s="1" t="s">
        <v>1504</v>
      </c>
      <c r="D133" s="1" t="s">
        <v>1536</v>
      </c>
      <c r="E133" s="1">
        <v>1</v>
      </c>
      <c r="F133" s="1">
        <v>5</v>
      </c>
      <c r="G133" s="1">
        <v>19</v>
      </c>
      <c r="H133" s="1">
        <v>3</v>
      </c>
      <c r="I133" s="1">
        <v>6</v>
      </c>
      <c r="J133" s="1">
        <v>6</v>
      </c>
      <c r="K133" s="1">
        <v>1353</v>
      </c>
      <c r="L133" s="1">
        <v>48</v>
      </c>
      <c r="M133" s="1">
        <v>403</v>
      </c>
      <c r="N133" s="1">
        <v>47</v>
      </c>
      <c r="O133" s="1">
        <v>172</v>
      </c>
      <c r="P133" s="1">
        <v>86</v>
      </c>
      <c r="Q133" s="1">
        <v>3</v>
      </c>
      <c r="R133" s="29">
        <v>20</v>
      </c>
      <c r="S133" s="30" t="s">
        <v>1025</v>
      </c>
      <c r="T133" s="29" t="s">
        <v>1026</v>
      </c>
      <c r="U133" s="29">
        <v>1</v>
      </c>
      <c r="V133" s="29">
        <v>20</v>
      </c>
      <c r="W133" s="30" t="s">
        <v>1067</v>
      </c>
      <c r="X133" s="29" t="s">
        <v>1068</v>
      </c>
      <c r="Y133" s="29">
        <v>5</v>
      </c>
      <c r="Z133" s="29">
        <v>18</v>
      </c>
      <c r="AA133" s="30" t="s">
        <v>648</v>
      </c>
      <c r="AB133" s="29" t="s">
        <v>451</v>
      </c>
      <c r="AC133" s="29">
        <v>10</v>
      </c>
      <c r="AD133" s="1" t="s">
        <v>487</v>
      </c>
      <c r="AE133" s="1">
        <v>1</v>
      </c>
      <c r="AF133" s="1"/>
      <c r="AG133" s="1"/>
      <c r="AH133" s="1"/>
      <c r="AI133" s="1"/>
      <c r="AJ133" s="1">
        <v>18</v>
      </c>
      <c r="AK133" s="21" t="e">
        <f>IF(LEN([1]!表1[[#This Row],[强化技能1]])&gt;0,IF([1]!表1[[#This Row],[强化技能1类别]]=20,VLOOKUP([1]!表1[[#This Row],[强化技能1]],[2]!Skill[#All],3,FALSE),IF([1]!表1[[#This Row],[强化技能1类别]]=18,VLOOKUP([1]!表1[[#This Row],[强化技能1]],[3]!Passive[#All],3,FALSE),"")),"")</f>
        <v>#REF!</v>
      </c>
      <c r="AL133" s="1" t="s">
        <v>444</v>
      </c>
      <c r="AM133" s="1">
        <v>20</v>
      </c>
      <c r="AN133" s="21" t="e">
        <f>IF(LEN([1]!表1[[#This Row],[强化技能2]])&gt;0,IF([1]!表1[[#This Row],[强化技能2类别]]=20,VLOOKUP([1]!表1[[#This Row],[强化技能2]],[2]!Skill[#All],3,FALSE),IF([1]!表1[[#This Row],[强化技能2类别]]=18,VLOOKUP([1]!表1[[#This Row],[强化技能2]],[3]!Passive[#All],3,FALSE),"")),"")</f>
        <v>#REF!</v>
      </c>
      <c r="AO133" s="1" t="s">
        <v>401</v>
      </c>
      <c r="AP133" s="1">
        <v>18</v>
      </c>
      <c r="AQ133" s="21" t="e">
        <f>IF(LEN([1]!表1[[#This Row],[强化技能3]])&gt;0,IF([1]!表1[[#This Row],[强化技能3类别]]=20,VLOOKUP([1]!表1[[#This Row],[强化技能3]],[2]!Skill[#All],3,FALSE),IF([1]!表1[[#This Row],[强化技能3类别]]=18,VLOOKUP([1]!表1[[#This Row],[强化技能3]],[3]!Passive[#All],3,FALSE),"")),"")</f>
        <v>#REF!</v>
      </c>
      <c r="AR133" s="1" t="s">
        <v>436</v>
      </c>
      <c r="AS133" s="1">
        <v>500</v>
      </c>
      <c r="AT133" s="32" t="s">
        <v>1093</v>
      </c>
      <c r="AU133" s="32" t="s">
        <v>1505</v>
      </c>
      <c r="AV133" s="32" t="s">
        <v>1094</v>
      </c>
      <c r="AW133" s="1" t="s">
        <v>38</v>
      </c>
      <c r="AX133" s="1" t="s">
        <v>37</v>
      </c>
      <c r="AY133" s="1" t="s">
        <v>36</v>
      </c>
      <c r="AZ133" s="1" t="s">
        <v>35</v>
      </c>
      <c r="BA133" s="1" t="s">
        <v>34</v>
      </c>
      <c r="BB133" s="1" t="s">
        <v>33</v>
      </c>
      <c r="BC133" s="1" t="s">
        <v>32</v>
      </c>
      <c r="BD133" s="1" t="s">
        <v>31</v>
      </c>
      <c r="BE133" s="1" t="s">
        <v>30</v>
      </c>
    </row>
    <row r="134" spans="1:57" ht="27" customHeight="1" x14ac:dyDescent="0.15">
      <c r="A134" s="1" t="s">
        <v>1601</v>
      </c>
      <c r="B134" s="1" t="s">
        <v>39</v>
      </c>
      <c r="C134" s="1" t="s">
        <v>1506</v>
      </c>
      <c r="D134" s="1" t="s">
        <v>1536</v>
      </c>
      <c r="E134" s="1">
        <v>1</v>
      </c>
      <c r="F134" s="1">
        <v>5</v>
      </c>
      <c r="G134" s="1">
        <v>19</v>
      </c>
      <c r="H134" s="1">
        <v>4</v>
      </c>
      <c r="I134" s="1">
        <v>4</v>
      </c>
      <c r="J134" s="1">
        <v>4</v>
      </c>
      <c r="K134" s="1">
        <v>1100</v>
      </c>
      <c r="L134" s="1">
        <v>40</v>
      </c>
      <c r="M134" s="1">
        <v>400</v>
      </c>
      <c r="N134" s="1">
        <v>35</v>
      </c>
      <c r="O134" s="1">
        <v>123</v>
      </c>
      <c r="P134" s="1">
        <v>65</v>
      </c>
      <c r="Q134" s="1">
        <v>3</v>
      </c>
      <c r="R134" s="29">
        <v>20</v>
      </c>
      <c r="S134" s="30" t="s">
        <v>1088</v>
      </c>
      <c r="T134" s="29" t="s">
        <v>1089</v>
      </c>
      <c r="U134" s="29">
        <v>1</v>
      </c>
      <c r="V134" s="29">
        <v>20</v>
      </c>
      <c r="W134" s="30" t="s">
        <v>659</v>
      </c>
      <c r="X134" s="29" t="s">
        <v>716</v>
      </c>
      <c r="Y134" s="29">
        <v>5</v>
      </c>
      <c r="Z134" s="29">
        <v>20</v>
      </c>
      <c r="AA134" s="30" t="s">
        <v>1090</v>
      </c>
      <c r="AB134" s="29" t="s">
        <v>1091</v>
      </c>
      <c r="AC134" s="29">
        <v>10</v>
      </c>
      <c r="AD134" s="1" t="s">
        <v>354</v>
      </c>
      <c r="AE134" s="1">
        <v>1</v>
      </c>
      <c r="AF134" s="1"/>
      <c r="AG134" s="1"/>
      <c r="AH134" s="1"/>
      <c r="AI134" s="1"/>
      <c r="AJ134" s="1">
        <v>18</v>
      </c>
      <c r="AK134" s="21" t="e">
        <f>IF(LEN([1]!表1[[#This Row],[强化技能1]])&gt;0,IF([1]!表1[[#This Row],[强化技能1类别]]=20,VLOOKUP([1]!表1[[#This Row],[强化技能1]],[2]!Skill[#All],3,FALSE),IF([1]!表1[[#This Row],[强化技能1类别]]=18,VLOOKUP([1]!表1[[#This Row],[强化技能1]],[3]!Passive[#All],3,FALSE),"")),"")</f>
        <v>#REF!</v>
      </c>
      <c r="AL134" s="1" t="s">
        <v>444</v>
      </c>
      <c r="AM134" s="1">
        <v>20</v>
      </c>
      <c r="AN134" s="21" t="e">
        <f>IF(LEN([1]!表1[[#This Row],[强化技能2]])&gt;0,IF([1]!表1[[#This Row],[强化技能2类别]]=20,VLOOKUP([1]!表1[[#This Row],[强化技能2]],[2]!Skill[#All],3,FALSE),IF([1]!表1[[#This Row],[强化技能2类别]]=18,VLOOKUP([1]!表1[[#This Row],[强化技能2]],[3]!Passive[#All],3,FALSE),"")),"")</f>
        <v>#REF!</v>
      </c>
      <c r="AO134" s="1" t="s">
        <v>401</v>
      </c>
      <c r="AP134" s="1">
        <v>18</v>
      </c>
      <c r="AQ134" s="21" t="e">
        <f>IF(LEN([1]!表1[[#This Row],[强化技能3]])&gt;0,IF([1]!表1[[#This Row],[强化技能3类别]]=20,VLOOKUP([1]!表1[[#This Row],[强化技能3]],[2]!Skill[#All],3,FALSE),IF([1]!表1[[#This Row],[强化技能3类别]]=18,VLOOKUP([1]!表1[[#This Row],[强化技能3]],[3]!Passive[#All],3,FALSE),"")),"")</f>
        <v>#REF!</v>
      </c>
      <c r="AR134" s="1" t="s">
        <v>436</v>
      </c>
      <c r="AS134" s="1">
        <v>400</v>
      </c>
      <c r="AT134" s="32" t="s">
        <v>1507</v>
      </c>
      <c r="AU134" s="32" t="s">
        <v>1508</v>
      </c>
      <c r="AV134" s="32" t="s">
        <v>1509</v>
      </c>
      <c r="AW134" s="1" t="s">
        <v>38</v>
      </c>
      <c r="AX134" s="1" t="s">
        <v>37</v>
      </c>
      <c r="AY134" s="1" t="s">
        <v>36</v>
      </c>
      <c r="AZ134" s="1" t="s">
        <v>35</v>
      </c>
      <c r="BA134" s="1" t="s">
        <v>34</v>
      </c>
      <c r="BB134" s="1" t="s">
        <v>33</v>
      </c>
      <c r="BC134" s="1" t="s">
        <v>32</v>
      </c>
      <c r="BD134" s="1" t="s">
        <v>31</v>
      </c>
      <c r="BE134" s="1" t="s">
        <v>30</v>
      </c>
    </row>
    <row r="135" spans="1:57" ht="27" customHeight="1" x14ac:dyDescent="0.15">
      <c r="A135" s="1" t="s">
        <v>605</v>
      </c>
      <c r="B135" s="1" t="s">
        <v>606</v>
      </c>
      <c r="C135" s="1" t="s">
        <v>1516</v>
      </c>
      <c r="D135" s="1" t="s">
        <v>1628</v>
      </c>
      <c r="E135" s="1">
        <v>1</v>
      </c>
      <c r="F135" s="1">
        <v>5</v>
      </c>
      <c r="G135" s="1">
        <v>20</v>
      </c>
      <c r="H135" s="1">
        <v>4</v>
      </c>
      <c r="I135" s="1">
        <v>6</v>
      </c>
      <c r="J135" s="1">
        <v>6</v>
      </c>
      <c r="K135" s="1">
        <v>1002</v>
      </c>
      <c r="L135" s="1">
        <v>45</v>
      </c>
      <c r="M135" s="1">
        <v>402</v>
      </c>
      <c r="N135" s="1">
        <v>23</v>
      </c>
      <c r="O135" s="1">
        <v>162</v>
      </c>
      <c r="P135" s="1">
        <v>84</v>
      </c>
      <c r="Q135" s="1">
        <v>3</v>
      </c>
      <c r="R135" s="29">
        <v>20</v>
      </c>
      <c r="S135" s="30" t="s">
        <v>1580</v>
      </c>
      <c r="T135" s="29" t="s">
        <v>1581</v>
      </c>
      <c r="U135" s="29">
        <v>1</v>
      </c>
      <c r="V135" s="29">
        <v>20</v>
      </c>
      <c r="W135" s="30" t="s">
        <v>1612</v>
      </c>
      <c r="X135" s="29" t="s">
        <v>1613</v>
      </c>
      <c r="Y135" s="29">
        <v>5</v>
      </c>
      <c r="Z135" s="29">
        <v>20</v>
      </c>
      <c r="AA135" s="30" t="s">
        <v>694</v>
      </c>
      <c r="AB135" s="29" t="s">
        <v>720</v>
      </c>
      <c r="AC135" s="29">
        <v>10</v>
      </c>
      <c r="AD135" s="1" t="s">
        <v>1510</v>
      </c>
      <c r="AE135" s="1">
        <v>1</v>
      </c>
      <c r="AF135" s="1"/>
      <c r="AG135" s="1"/>
      <c r="AH135" s="1"/>
      <c r="AI135" s="1"/>
      <c r="AJ135" s="1">
        <v>18</v>
      </c>
      <c r="AK135" s="21" t="e">
        <f>IF(LEN([1]!表1[[#This Row],[强化技能1]])&gt;0,IF([1]!表1[[#This Row],[强化技能1类别]]=20,VLOOKUP([1]!表1[[#This Row],[强化技能1]],[2]!Skill[#All],3,FALSE),IF([1]!表1[[#This Row],[强化技能1类别]]=18,VLOOKUP([1]!表1[[#This Row],[强化技能1]],[3]!Passive[#All],3,FALSE),"")),"")</f>
        <v>#REF!</v>
      </c>
      <c r="AL135" s="1" t="s">
        <v>444</v>
      </c>
      <c r="AM135" s="1">
        <v>20</v>
      </c>
      <c r="AN135" s="21" t="e">
        <f>IF(LEN([1]!表1[[#This Row],[强化技能2]])&gt;0,IF([1]!表1[[#This Row],[强化技能2类别]]=20,VLOOKUP([1]!表1[[#This Row],[强化技能2]],[2]!Skill[#All],3,FALSE),IF([1]!表1[[#This Row],[强化技能2类别]]=18,VLOOKUP([1]!表1[[#This Row],[强化技能2]],[3]!Passive[#All],3,FALSE),"")),"")</f>
        <v>#REF!</v>
      </c>
      <c r="AO135" s="1" t="s">
        <v>401</v>
      </c>
      <c r="AP135" s="1">
        <v>18</v>
      </c>
      <c r="AQ135" s="21" t="e">
        <f>IF(LEN([1]!表1[[#This Row],[强化技能3]])&gt;0,IF([1]!表1[[#This Row],[强化技能3类别]]=20,VLOOKUP([1]!表1[[#This Row],[强化技能3]],[2]!Skill[#All],3,FALSE),IF([1]!表1[[#This Row],[强化技能3类别]]=18,VLOOKUP([1]!表1[[#This Row],[强化技能3]],[3]!Passive[#All],3,FALSE),"")),"")</f>
        <v>#REF!</v>
      </c>
      <c r="AR135" s="1" t="s">
        <v>436</v>
      </c>
      <c r="AS135" s="1">
        <v>500</v>
      </c>
      <c r="AT135" s="32" t="s">
        <v>1511</v>
      </c>
      <c r="AU135" s="1" t="s">
        <v>1512</v>
      </c>
      <c r="AV135" s="32" t="s">
        <v>1513</v>
      </c>
      <c r="AW135" s="1" t="s">
        <v>38</v>
      </c>
      <c r="AX135" s="1" t="s">
        <v>37</v>
      </c>
      <c r="AY135" s="1" t="s">
        <v>36</v>
      </c>
      <c r="AZ135" s="1" t="s">
        <v>35</v>
      </c>
      <c r="BA135" s="1" t="s">
        <v>34</v>
      </c>
      <c r="BB135" s="1" t="s">
        <v>33</v>
      </c>
      <c r="BC135" s="1" t="s">
        <v>32</v>
      </c>
      <c r="BD135" s="1" t="s">
        <v>31</v>
      </c>
      <c r="BE135" s="1" t="s">
        <v>30</v>
      </c>
    </row>
  </sheetData>
  <phoneticPr fontId="1" type="noConversion"/>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10" zoomScale="80" zoomScaleNormal="80" zoomScalePageLayoutView="80" workbookViewId="0">
      <selection activeCell="A27" sqref="A27"/>
    </sheetView>
  </sheetViews>
  <sheetFormatPr defaultColWidth="8.875" defaultRowHeight="13.5" x14ac:dyDescent="0.15"/>
  <cols>
    <col min="1" max="1" width="11.125" bestFit="1" customWidth="1"/>
    <col min="2" max="2" width="16.5" bestFit="1" customWidth="1"/>
    <col min="3" max="3" width="68.5" bestFit="1" customWidth="1"/>
    <col min="4" max="5" width="10.375" bestFit="1" customWidth="1"/>
    <col min="6" max="7" width="12.5" bestFit="1" customWidth="1"/>
    <col min="8" max="8" width="10.375" bestFit="1" customWidth="1"/>
  </cols>
  <sheetData>
    <row r="1" spans="1:11" ht="17.25" thickBot="1" x14ac:dyDescent="0.2">
      <c r="A1" s="1" t="s">
        <v>170</v>
      </c>
      <c r="B1" s="1" t="s">
        <v>171</v>
      </c>
      <c r="C1" s="1" t="s">
        <v>172</v>
      </c>
      <c r="D1" s="4" t="s">
        <v>173</v>
      </c>
      <c r="E1" s="4" t="s">
        <v>173</v>
      </c>
      <c r="F1" s="4" t="s">
        <v>173</v>
      </c>
      <c r="G1" s="4" t="s">
        <v>173</v>
      </c>
      <c r="H1" s="4" t="s">
        <v>173</v>
      </c>
      <c r="I1" s="4" t="s">
        <v>173</v>
      </c>
      <c r="J1" s="4" t="s">
        <v>173</v>
      </c>
      <c r="K1" s="4" t="s">
        <v>174</v>
      </c>
    </row>
    <row r="2" spans="1:11" ht="17.25" thickBot="1" x14ac:dyDescent="0.2">
      <c r="A2" s="5" t="s">
        <v>175</v>
      </c>
      <c r="B2" s="6" t="s">
        <v>176</v>
      </c>
      <c r="C2" s="7" t="s">
        <v>177</v>
      </c>
      <c r="D2" s="8"/>
      <c r="E2" s="8"/>
      <c r="F2" s="8"/>
      <c r="G2" s="8"/>
      <c r="H2" s="8"/>
      <c r="I2" s="8"/>
      <c r="J2" s="9"/>
      <c r="K2" s="9"/>
    </row>
    <row r="3" spans="1:11" ht="18" thickTop="1" thickBot="1" x14ac:dyDescent="0.2">
      <c r="A3" s="10"/>
      <c r="B3" s="11" t="s">
        <v>178</v>
      </c>
      <c r="C3" s="2" t="s">
        <v>179</v>
      </c>
      <c r="D3" s="12"/>
      <c r="E3" s="12"/>
      <c r="F3" s="12"/>
      <c r="G3" s="12"/>
      <c r="H3" s="12"/>
      <c r="I3" s="12"/>
      <c r="J3" s="13"/>
      <c r="K3" s="13"/>
    </row>
    <row r="4" spans="1:11" ht="18" thickTop="1" thickBot="1" x14ac:dyDescent="0.2">
      <c r="A4" s="10"/>
      <c r="B4" s="11" t="s">
        <v>172</v>
      </c>
      <c r="C4" s="2" t="s">
        <v>180</v>
      </c>
      <c r="D4" s="12"/>
      <c r="E4" s="12"/>
      <c r="F4" s="12"/>
      <c r="G4" s="12"/>
      <c r="H4" s="12"/>
      <c r="I4" s="12"/>
      <c r="J4" s="13"/>
      <c r="K4" s="13"/>
    </row>
    <row r="5" spans="1:11" ht="18" thickTop="1" thickBot="1" x14ac:dyDescent="0.2">
      <c r="A5" s="10"/>
      <c r="B5" s="11" t="s">
        <v>181</v>
      </c>
      <c r="C5" s="2" t="s">
        <v>182</v>
      </c>
      <c r="D5" s="12"/>
      <c r="E5" s="12"/>
      <c r="F5" s="12"/>
      <c r="G5" s="12"/>
      <c r="H5" s="12"/>
      <c r="I5" s="12"/>
      <c r="J5" s="13"/>
      <c r="K5" s="13"/>
    </row>
    <row r="6" spans="1:11" ht="18" thickTop="1" thickBot="1" x14ac:dyDescent="0.2">
      <c r="A6" s="10"/>
      <c r="B6" s="11" t="s">
        <v>183</v>
      </c>
      <c r="C6" s="2" t="s">
        <v>184</v>
      </c>
      <c r="D6" s="12"/>
      <c r="E6" s="12"/>
      <c r="F6" s="12"/>
      <c r="G6" s="12"/>
      <c r="H6" s="12"/>
      <c r="I6" s="12"/>
      <c r="J6" s="13"/>
      <c r="K6" s="13"/>
    </row>
    <row r="7" spans="1:11" ht="18" thickTop="1" thickBot="1" x14ac:dyDescent="0.2">
      <c r="A7" s="10"/>
      <c r="B7" s="11" t="s">
        <v>185</v>
      </c>
      <c r="C7" s="2" t="s">
        <v>186</v>
      </c>
      <c r="D7" s="12"/>
      <c r="E7" s="12"/>
      <c r="F7" s="12"/>
      <c r="G7" s="12"/>
      <c r="H7" s="12"/>
      <c r="I7" s="12"/>
      <c r="J7" s="13"/>
      <c r="K7" s="13"/>
    </row>
    <row r="8" spans="1:11" ht="18" thickTop="1" thickBot="1" x14ac:dyDescent="0.2">
      <c r="A8" s="10"/>
      <c r="B8" s="11" t="s">
        <v>187</v>
      </c>
      <c r="C8" s="2" t="s">
        <v>188</v>
      </c>
      <c r="D8" s="12"/>
      <c r="E8" s="12"/>
      <c r="F8" s="12"/>
      <c r="G8" s="12"/>
      <c r="H8" s="12"/>
      <c r="I8" s="12"/>
      <c r="J8" s="13"/>
      <c r="K8" s="13"/>
    </row>
    <row r="9" spans="1:11" ht="18" thickTop="1" thickBot="1" x14ac:dyDescent="0.2">
      <c r="A9" s="10"/>
      <c r="B9" s="11" t="s">
        <v>189</v>
      </c>
      <c r="C9" s="2" t="s">
        <v>190</v>
      </c>
      <c r="D9" s="12" t="s">
        <v>191</v>
      </c>
      <c r="E9" s="12" t="s">
        <v>461</v>
      </c>
      <c r="F9" s="12" t="s">
        <v>462</v>
      </c>
      <c r="G9" s="12" t="s">
        <v>192</v>
      </c>
      <c r="H9" s="12" t="s">
        <v>193</v>
      </c>
      <c r="I9" s="12"/>
      <c r="J9" s="13"/>
      <c r="K9" s="13"/>
    </row>
    <row r="10" spans="1:11" ht="18" thickTop="1" thickBot="1" x14ac:dyDescent="0.2">
      <c r="A10" s="10"/>
      <c r="B10" s="11" t="s">
        <v>194</v>
      </c>
      <c r="C10" s="2" t="s">
        <v>195</v>
      </c>
      <c r="D10" s="12"/>
      <c r="E10" s="12"/>
      <c r="F10" s="12"/>
      <c r="G10" s="12"/>
      <c r="H10" s="12"/>
      <c r="I10" s="12"/>
      <c r="J10" s="13"/>
      <c r="K10" s="13"/>
    </row>
    <row r="11" spans="1:11" ht="18" thickTop="1" thickBot="1" x14ac:dyDescent="0.2">
      <c r="A11" s="10"/>
      <c r="B11" s="11" t="s">
        <v>196</v>
      </c>
      <c r="C11" s="2" t="s">
        <v>460</v>
      </c>
      <c r="D11" s="12"/>
      <c r="E11" s="12"/>
      <c r="F11" s="12"/>
      <c r="G11" s="12"/>
      <c r="H11" s="12"/>
      <c r="I11" s="12"/>
      <c r="J11" s="13"/>
      <c r="K11" s="13"/>
    </row>
    <row r="12" spans="1:11" ht="18" thickTop="1" thickBot="1" x14ac:dyDescent="0.2">
      <c r="A12" s="10"/>
      <c r="B12" s="11" t="s">
        <v>197</v>
      </c>
      <c r="C12" s="2" t="s">
        <v>198</v>
      </c>
      <c r="D12" s="12"/>
      <c r="E12" s="12"/>
      <c r="F12" s="12"/>
      <c r="G12" s="12"/>
      <c r="H12" s="12"/>
      <c r="I12" s="12"/>
      <c r="J12" s="13"/>
      <c r="K12" s="13"/>
    </row>
    <row r="13" spans="1:11" ht="18" thickTop="1" thickBot="1" x14ac:dyDescent="0.2">
      <c r="A13" s="10"/>
      <c r="B13" s="11" t="s">
        <v>199</v>
      </c>
      <c r="C13" s="2" t="s">
        <v>200</v>
      </c>
      <c r="D13" s="12"/>
      <c r="E13" s="12"/>
      <c r="F13" s="12"/>
      <c r="G13" s="12"/>
      <c r="H13" s="12"/>
      <c r="I13" s="12"/>
      <c r="J13" s="13"/>
      <c r="K13" s="13"/>
    </row>
    <row r="14" spans="1:11" ht="18" thickTop="1" thickBot="1" x14ac:dyDescent="0.2">
      <c r="A14" s="10"/>
      <c r="B14" s="11" t="s">
        <v>201</v>
      </c>
      <c r="C14" s="2" t="s">
        <v>202</v>
      </c>
      <c r="D14" s="12"/>
      <c r="E14" s="12"/>
      <c r="F14" s="12"/>
      <c r="G14" s="12"/>
      <c r="H14" s="12"/>
      <c r="I14" s="12"/>
      <c r="J14" s="13"/>
      <c r="K14" s="13"/>
    </row>
    <row r="15" spans="1:11" ht="18" thickTop="1" thickBot="1" x14ac:dyDescent="0.2">
      <c r="A15" s="10"/>
      <c r="B15" s="11" t="s">
        <v>203</v>
      </c>
      <c r="C15" s="2" t="s">
        <v>204</v>
      </c>
      <c r="D15" s="12"/>
      <c r="E15" s="12"/>
      <c r="F15" s="12"/>
      <c r="G15" s="12"/>
      <c r="H15" s="12"/>
      <c r="I15" s="12"/>
      <c r="J15" s="13"/>
      <c r="K15" s="13"/>
    </row>
    <row r="16" spans="1:11" ht="18" thickTop="1" thickBot="1" x14ac:dyDescent="0.2">
      <c r="A16" s="10"/>
      <c r="B16" s="11" t="s">
        <v>205</v>
      </c>
      <c r="C16" s="2" t="s">
        <v>206</v>
      </c>
      <c r="D16" s="12"/>
      <c r="E16" s="12"/>
      <c r="F16" s="12"/>
      <c r="G16" s="12"/>
      <c r="H16" s="12"/>
      <c r="I16" s="12"/>
      <c r="J16" s="13"/>
      <c r="K16" s="13"/>
    </row>
    <row r="17" spans="1:11" ht="18" thickTop="1" thickBot="1" x14ac:dyDescent="0.2">
      <c r="A17" s="10"/>
      <c r="B17" s="11" t="s">
        <v>207</v>
      </c>
      <c r="C17" s="2" t="s">
        <v>208</v>
      </c>
      <c r="D17" s="12"/>
      <c r="E17" s="12"/>
      <c r="F17" s="12"/>
      <c r="G17" s="12"/>
      <c r="H17" s="12"/>
      <c r="I17" s="12"/>
      <c r="J17" s="13"/>
      <c r="K17" s="13"/>
    </row>
    <row r="18" spans="1:11" ht="18" thickTop="1" thickBot="1" x14ac:dyDescent="0.2">
      <c r="A18" s="10"/>
      <c r="B18" s="11" t="s">
        <v>452</v>
      </c>
      <c r="C18" s="2" t="s">
        <v>453</v>
      </c>
      <c r="D18" s="12" t="s">
        <v>454</v>
      </c>
      <c r="E18" s="12" t="s">
        <v>455</v>
      </c>
      <c r="F18" s="12" t="s">
        <v>456</v>
      </c>
      <c r="G18" s="12"/>
      <c r="H18" s="12"/>
      <c r="I18" s="12"/>
      <c r="J18" s="13"/>
      <c r="K18" s="13"/>
    </row>
    <row r="19" spans="1:11" ht="18" thickTop="1" thickBot="1" x14ac:dyDescent="0.2">
      <c r="A19" s="10"/>
      <c r="B19" s="11" t="s">
        <v>209</v>
      </c>
      <c r="C19" s="2" t="s">
        <v>210</v>
      </c>
      <c r="D19" s="12"/>
      <c r="E19" s="12"/>
      <c r="F19" s="12"/>
      <c r="G19" s="12"/>
      <c r="H19" s="12"/>
      <c r="I19" s="12"/>
      <c r="J19" s="13"/>
      <c r="K19" s="13"/>
    </row>
    <row r="20" spans="1:11" ht="18" thickTop="1" thickBot="1" x14ac:dyDescent="0.2">
      <c r="A20" s="10"/>
      <c r="B20" s="11" t="s">
        <v>211</v>
      </c>
      <c r="C20" s="2" t="s">
        <v>212</v>
      </c>
      <c r="D20" s="12"/>
      <c r="E20" s="12"/>
      <c r="F20" s="12"/>
      <c r="G20" s="12"/>
      <c r="H20" s="12"/>
      <c r="I20" s="12"/>
      <c r="J20" s="13"/>
      <c r="K20" s="13"/>
    </row>
    <row r="21" spans="1:11" ht="18" thickTop="1" thickBot="1" x14ac:dyDescent="0.2">
      <c r="A21" s="10"/>
      <c r="B21" s="11" t="s">
        <v>213</v>
      </c>
      <c r="C21" s="2" t="s">
        <v>214</v>
      </c>
      <c r="D21" s="12"/>
      <c r="E21" s="12"/>
      <c r="F21" s="12"/>
      <c r="G21" s="12"/>
      <c r="H21" s="12"/>
      <c r="I21" s="12"/>
      <c r="J21" s="13"/>
      <c r="K21" s="13"/>
    </row>
    <row r="22" spans="1:11" ht="18" thickTop="1" thickBot="1" x14ac:dyDescent="0.2">
      <c r="A22" s="10"/>
      <c r="B22" s="11" t="s">
        <v>151</v>
      </c>
      <c r="C22" s="2" t="s">
        <v>215</v>
      </c>
      <c r="D22" s="12"/>
      <c r="E22" s="12"/>
      <c r="F22" s="12"/>
      <c r="G22" s="12"/>
      <c r="H22" s="12"/>
      <c r="I22" s="12"/>
      <c r="J22" s="13"/>
      <c r="K22" s="13"/>
    </row>
    <row r="23" spans="1:11" ht="18" thickTop="1" thickBot="1" x14ac:dyDescent="0.2">
      <c r="A23" s="10"/>
      <c r="B23" s="11" t="s">
        <v>216</v>
      </c>
      <c r="C23" s="2" t="s">
        <v>217</v>
      </c>
      <c r="D23" s="12"/>
      <c r="E23" s="12"/>
      <c r="F23" s="12"/>
      <c r="G23" s="12"/>
      <c r="H23" s="12"/>
      <c r="I23" s="12"/>
      <c r="J23" s="13"/>
      <c r="K23" s="13"/>
    </row>
    <row r="24" spans="1:11" ht="18" thickTop="1" thickBot="1" x14ac:dyDescent="0.2">
      <c r="A24" s="10"/>
      <c r="B24" s="11" t="s">
        <v>149</v>
      </c>
      <c r="C24" s="2" t="s">
        <v>218</v>
      </c>
      <c r="D24" s="12"/>
      <c r="E24" s="12"/>
      <c r="F24" s="12"/>
      <c r="G24" s="12"/>
      <c r="H24" s="12"/>
      <c r="I24" s="12"/>
      <c r="J24" s="13"/>
      <c r="K24" s="13"/>
    </row>
    <row r="25" spans="1:11" ht="18" thickTop="1" thickBot="1" x14ac:dyDescent="0.2">
      <c r="A25" s="10"/>
      <c r="B25" s="11" t="s">
        <v>219</v>
      </c>
      <c r="C25" s="2" t="s">
        <v>220</v>
      </c>
      <c r="D25" s="12"/>
      <c r="E25" s="12"/>
      <c r="F25" s="12"/>
      <c r="G25" s="12"/>
      <c r="H25" s="12"/>
      <c r="I25" s="12"/>
      <c r="J25" s="13"/>
      <c r="K25" s="13"/>
    </row>
    <row r="26" spans="1:11" ht="18" thickTop="1" thickBot="1" x14ac:dyDescent="0.2">
      <c r="A26" s="10"/>
      <c r="B26" s="11" t="s">
        <v>221</v>
      </c>
      <c r="C26" s="2" t="s">
        <v>222</v>
      </c>
      <c r="D26" s="12"/>
      <c r="E26" s="12"/>
      <c r="F26" s="12"/>
      <c r="G26" s="12"/>
      <c r="H26" s="12"/>
      <c r="I26" s="12"/>
      <c r="J26" s="13"/>
      <c r="K26" s="13"/>
    </row>
    <row r="27" spans="1:11" ht="18" thickTop="1" thickBot="1" x14ac:dyDescent="0.2">
      <c r="A27" s="10"/>
      <c r="B27" s="11" t="s">
        <v>223</v>
      </c>
      <c r="C27" s="2" t="s">
        <v>224</v>
      </c>
      <c r="D27" s="12"/>
      <c r="E27" s="12"/>
      <c r="F27" s="12"/>
      <c r="G27" s="12"/>
      <c r="H27" s="12"/>
      <c r="I27" s="12"/>
      <c r="J27" s="13"/>
      <c r="K27" s="13"/>
    </row>
    <row r="28" spans="1:11" ht="18" thickTop="1" thickBot="1" x14ac:dyDescent="0.2">
      <c r="A28" s="10"/>
      <c r="B28" s="11" t="s">
        <v>225</v>
      </c>
      <c r="C28" s="2"/>
      <c r="D28" s="12"/>
      <c r="E28" s="12"/>
      <c r="F28" s="12"/>
      <c r="G28" s="12"/>
      <c r="H28" s="12"/>
      <c r="I28" s="12"/>
      <c r="J28" s="13"/>
      <c r="K28" s="13"/>
    </row>
    <row r="29" spans="1:11" ht="18" thickTop="1" thickBot="1" x14ac:dyDescent="0.2">
      <c r="A29" s="10"/>
      <c r="B29" s="11" t="s">
        <v>226</v>
      </c>
      <c r="C29" s="2" t="s">
        <v>227</v>
      </c>
      <c r="D29" s="12"/>
      <c r="E29" s="12"/>
      <c r="F29" s="12"/>
      <c r="G29" s="12"/>
      <c r="H29" s="12"/>
      <c r="I29" s="12"/>
      <c r="J29" s="13"/>
      <c r="K29" s="13"/>
    </row>
    <row r="30" spans="1:11" ht="18" thickTop="1" thickBot="1" x14ac:dyDescent="0.2">
      <c r="A30" s="10"/>
      <c r="B30" s="11" t="s">
        <v>228</v>
      </c>
      <c r="C30" s="2" t="s">
        <v>229</v>
      </c>
      <c r="D30" s="12"/>
      <c r="E30" s="12"/>
      <c r="F30" s="12"/>
      <c r="G30" s="12"/>
      <c r="H30" s="12"/>
      <c r="I30" s="12"/>
      <c r="J30" s="13"/>
      <c r="K30" s="13"/>
    </row>
    <row r="31" spans="1:11" ht="18" thickTop="1" thickBot="1" x14ac:dyDescent="0.2">
      <c r="A31" s="10"/>
      <c r="B31" s="11" t="s">
        <v>230</v>
      </c>
      <c r="C31" s="2" t="s">
        <v>231</v>
      </c>
      <c r="D31" s="12"/>
      <c r="E31" s="12"/>
      <c r="F31" s="12"/>
      <c r="G31" s="12"/>
      <c r="H31" s="12"/>
      <c r="I31" s="12"/>
      <c r="J31" s="13"/>
      <c r="K31" s="13"/>
    </row>
    <row r="32" spans="1:11" ht="18" thickTop="1" thickBot="1" x14ac:dyDescent="0.2">
      <c r="A32" s="10"/>
      <c r="B32" s="11" t="s">
        <v>232</v>
      </c>
      <c r="C32" s="2" t="s">
        <v>233</v>
      </c>
      <c r="D32" s="12"/>
      <c r="E32" s="12"/>
      <c r="F32" s="12"/>
      <c r="G32" s="12"/>
      <c r="H32" s="12"/>
      <c r="I32" s="12"/>
      <c r="J32" s="13"/>
      <c r="K32" s="13"/>
    </row>
    <row r="33" spans="1:11" ht="18" thickTop="1" thickBot="1" x14ac:dyDescent="0.2">
      <c r="A33" s="10"/>
      <c r="B33" s="11" t="s">
        <v>234</v>
      </c>
      <c r="C33" s="2" t="s">
        <v>235</v>
      </c>
      <c r="D33" s="12"/>
      <c r="E33" s="12"/>
      <c r="F33" s="12"/>
      <c r="G33" s="12"/>
      <c r="H33" s="12"/>
      <c r="I33" s="12"/>
      <c r="J33" s="13"/>
      <c r="K33" s="13"/>
    </row>
    <row r="34" spans="1:11" ht="18" thickTop="1" thickBot="1" x14ac:dyDescent="0.2">
      <c r="A34" s="10"/>
      <c r="B34" s="11" t="s">
        <v>236</v>
      </c>
      <c r="C34" s="2" t="s">
        <v>237</v>
      </c>
      <c r="D34" s="12"/>
      <c r="E34" s="12"/>
      <c r="F34" s="12"/>
      <c r="G34" s="12"/>
      <c r="H34" s="12"/>
      <c r="I34" s="12"/>
      <c r="J34" s="13"/>
      <c r="K34" s="13"/>
    </row>
    <row r="35" spans="1:11" ht="18" thickTop="1" thickBot="1" x14ac:dyDescent="0.2">
      <c r="A35" s="10"/>
      <c r="B35" s="11" t="s">
        <v>238</v>
      </c>
      <c r="C35" s="2" t="s">
        <v>239</v>
      </c>
      <c r="D35" s="12"/>
      <c r="E35" s="12"/>
      <c r="F35" s="12"/>
      <c r="G35" s="12"/>
      <c r="H35" s="12"/>
      <c r="I35" s="12"/>
      <c r="J35" s="13"/>
      <c r="K35" s="13"/>
    </row>
    <row r="36" spans="1:11" ht="18" thickTop="1" thickBot="1" x14ac:dyDescent="0.2">
      <c r="A36" s="10"/>
      <c r="B36" s="11" t="s">
        <v>240</v>
      </c>
      <c r="C36" s="2" t="s">
        <v>241</v>
      </c>
      <c r="D36" s="12"/>
      <c r="E36" s="12"/>
      <c r="F36" s="12"/>
      <c r="G36" s="12"/>
      <c r="H36" s="12"/>
      <c r="I36" s="12"/>
      <c r="J36" s="13"/>
      <c r="K36" s="13"/>
    </row>
    <row r="37" spans="1:11" ht="18" thickTop="1" thickBot="1" x14ac:dyDescent="0.2">
      <c r="A37" s="10"/>
      <c r="B37" s="11" t="s">
        <v>242</v>
      </c>
      <c r="C37" s="2" t="s">
        <v>243</v>
      </c>
      <c r="D37" s="12"/>
      <c r="E37" s="12"/>
      <c r="F37" s="12"/>
      <c r="G37" s="12"/>
      <c r="H37" s="12"/>
      <c r="I37" s="12"/>
      <c r="J37" s="13"/>
      <c r="K37" s="13"/>
    </row>
    <row r="38" spans="1:11" ht="18" thickTop="1" thickBot="1" x14ac:dyDescent="0.2">
      <c r="A38" s="10"/>
      <c r="B38" s="11" t="s">
        <v>244</v>
      </c>
      <c r="C38" s="2" t="s">
        <v>245</v>
      </c>
      <c r="D38" s="12"/>
      <c r="E38" s="12"/>
      <c r="F38" s="12"/>
      <c r="G38" s="12"/>
      <c r="H38" s="12"/>
      <c r="I38" s="12"/>
      <c r="J38" s="13"/>
      <c r="K38" s="13"/>
    </row>
    <row r="39" spans="1:11" ht="18" thickTop="1" thickBot="1" x14ac:dyDescent="0.2">
      <c r="A39" s="10"/>
      <c r="B39" s="11" t="s">
        <v>246</v>
      </c>
      <c r="C39" s="2" t="s">
        <v>247</v>
      </c>
      <c r="D39" s="12"/>
      <c r="E39" s="12"/>
      <c r="F39" s="12"/>
      <c r="G39" s="12"/>
      <c r="H39" s="12"/>
      <c r="I39" s="12"/>
      <c r="J39" s="13"/>
      <c r="K39" s="13"/>
    </row>
    <row r="40" spans="1:11" ht="18" thickTop="1" thickBot="1" x14ac:dyDescent="0.2">
      <c r="A40" s="14"/>
      <c r="B40" s="15" t="s">
        <v>248</v>
      </c>
      <c r="C40" s="16" t="s">
        <v>249</v>
      </c>
      <c r="D40" s="17"/>
      <c r="E40" s="17"/>
      <c r="F40" s="17"/>
      <c r="G40" s="17"/>
      <c r="H40" s="17"/>
      <c r="I40" s="17"/>
      <c r="J40" s="18"/>
      <c r="K40" s="18"/>
    </row>
    <row r="43" spans="1:11" ht="16.5" x14ac:dyDescent="0.15">
      <c r="A43" s="13" t="s">
        <v>374</v>
      </c>
      <c r="B43" s="19" t="s">
        <v>375</v>
      </c>
      <c r="C43" s="13">
        <v>1</v>
      </c>
    </row>
    <row r="44" spans="1:11" ht="16.5" x14ac:dyDescent="0.15">
      <c r="A44" s="13"/>
      <c r="B44" s="19" t="s">
        <v>376</v>
      </c>
      <c r="C44" s="13">
        <v>2</v>
      </c>
    </row>
    <row r="45" spans="1:11" ht="16.5" x14ac:dyDescent="0.15">
      <c r="A45" s="13"/>
      <c r="B45" s="19" t="s">
        <v>377</v>
      </c>
      <c r="C45" s="13">
        <v>3</v>
      </c>
    </row>
    <row r="46" spans="1:11" ht="16.5" x14ac:dyDescent="0.15">
      <c r="A46" s="13"/>
      <c r="B46" s="19" t="s">
        <v>378</v>
      </c>
      <c r="C46" s="13">
        <v>4</v>
      </c>
    </row>
    <row r="47" spans="1:11" ht="16.5" x14ac:dyDescent="0.15">
      <c r="A47" s="13"/>
      <c r="B47" s="19" t="s">
        <v>379</v>
      </c>
      <c r="C47" s="13">
        <v>5</v>
      </c>
    </row>
    <row r="48" spans="1:11" ht="16.5" x14ac:dyDescent="0.15">
      <c r="A48" s="13"/>
      <c r="B48" s="19" t="s">
        <v>380</v>
      </c>
      <c r="C48" s="13">
        <v>6</v>
      </c>
    </row>
    <row r="49" spans="1:3" ht="16.5" x14ac:dyDescent="0.15">
      <c r="A49" s="13"/>
      <c r="B49" s="19" t="s">
        <v>381</v>
      </c>
      <c r="C49" s="13">
        <v>7</v>
      </c>
    </row>
    <row r="50" spans="1:3" ht="16.5" x14ac:dyDescent="0.15">
      <c r="A50" s="13"/>
      <c r="B50" s="19" t="s">
        <v>382</v>
      </c>
      <c r="C50" s="13">
        <v>8</v>
      </c>
    </row>
    <row r="51" spans="1:3" ht="16.5" x14ac:dyDescent="0.15">
      <c r="A51" s="13"/>
      <c r="B51" s="19" t="s">
        <v>383</v>
      </c>
      <c r="C51" s="13">
        <v>9</v>
      </c>
    </row>
    <row r="52" spans="1:3" ht="16.5" x14ac:dyDescent="0.15">
      <c r="A52" s="13"/>
      <c r="B52" s="19" t="s">
        <v>384</v>
      </c>
      <c r="C52" s="13">
        <v>10</v>
      </c>
    </row>
    <row r="53" spans="1:3" ht="16.5" x14ac:dyDescent="0.15">
      <c r="A53" s="13"/>
      <c r="B53" s="19" t="s">
        <v>385</v>
      </c>
      <c r="C53" s="13">
        <v>11</v>
      </c>
    </row>
    <row r="54" spans="1:3" ht="16.5" x14ac:dyDescent="0.15">
      <c r="A54" s="13"/>
      <c r="B54" s="19" t="s">
        <v>386</v>
      </c>
      <c r="C54" s="13">
        <v>12</v>
      </c>
    </row>
    <row r="55" spans="1:3" ht="16.5" x14ac:dyDescent="0.15">
      <c r="A55" s="13"/>
      <c r="B55" s="19" t="s">
        <v>387</v>
      </c>
      <c r="C55" s="13">
        <v>13</v>
      </c>
    </row>
    <row r="56" spans="1:3" ht="16.5" x14ac:dyDescent="0.15">
      <c r="A56" s="13"/>
      <c r="B56" s="19" t="s">
        <v>388</v>
      </c>
      <c r="C56" s="13">
        <v>14</v>
      </c>
    </row>
    <row r="57" spans="1:3" ht="16.5" x14ac:dyDescent="0.15">
      <c r="A57" s="13"/>
      <c r="B57" s="19" t="s">
        <v>389</v>
      </c>
      <c r="C57" s="13">
        <v>15</v>
      </c>
    </row>
    <row r="58" spans="1:3" ht="16.5" x14ac:dyDescent="0.15">
      <c r="A58" s="13"/>
      <c r="B58" s="19" t="s">
        <v>390</v>
      </c>
      <c r="C58" s="13">
        <v>16</v>
      </c>
    </row>
    <row r="59" spans="1:3" ht="16.5" x14ac:dyDescent="0.15">
      <c r="A59" s="13"/>
      <c r="B59" s="19" t="s">
        <v>391</v>
      </c>
      <c r="C59" s="13">
        <v>17</v>
      </c>
    </row>
    <row r="60" spans="1:3" ht="16.5" x14ac:dyDescent="0.15">
      <c r="A60" s="13"/>
      <c r="B60" s="19" t="s">
        <v>392</v>
      </c>
      <c r="C60" s="13">
        <v>18</v>
      </c>
    </row>
    <row r="61" spans="1:3" ht="16.5" x14ac:dyDescent="0.15">
      <c r="A61" s="13"/>
      <c r="B61" s="19" t="s">
        <v>393</v>
      </c>
      <c r="C61" s="13">
        <v>19</v>
      </c>
    </row>
    <row r="62" spans="1:3" ht="16.5" x14ac:dyDescent="0.15">
      <c r="A62" s="13"/>
      <c r="B62" s="19" t="s">
        <v>394</v>
      </c>
      <c r="C62" s="13">
        <v>20</v>
      </c>
    </row>
    <row r="63" spans="1:3" ht="16.5" x14ac:dyDescent="0.15">
      <c r="A63" s="13"/>
      <c r="B63" s="19" t="s">
        <v>395</v>
      </c>
      <c r="C63" s="13">
        <v>21</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zoomScale="80" zoomScaleNormal="80" zoomScalePageLayoutView="80" workbookViewId="0">
      <selection activeCell="L36" sqref="L36"/>
    </sheetView>
  </sheetViews>
  <sheetFormatPr defaultColWidth="8.875" defaultRowHeight="13.5" x14ac:dyDescent="0.15"/>
  <cols>
    <col min="1" max="1" width="6.5" style="23" bestFit="1" customWidth="1"/>
    <col min="2" max="2" width="22.125" style="23" bestFit="1" customWidth="1"/>
    <col min="3" max="3" width="5.875" style="23" bestFit="1" customWidth="1"/>
    <col min="4" max="5" width="13.625" style="23" bestFit="1" customWidth="1"/>
    <col min="6" max="6" width="13.625" style="24" bestFit="1" customWidth="1"/>
    <col min="7" max="7" width="13.625" style="23" bestFit="1" customWidth="1"/>
    <col min="8" max="8" width="13.625" style="24" bestFit="1" customWidth="1"/>
    <col min="9" max="9" width="13.625" style="23" bestFit="1" customWidth="1"/>
    <col min="10" max="12" width="18" style="23" bestFit="1" customWidth="1"/>
    <col min="13" max="13" width="18" style="23" customWidth="1"/>
    <col min="14" max="16384" width="8.875" style="23"/>
  </cols>
  <sheetData>
    <row r="1" spans="1:13" s="25" customFormat="1" x14ac:dyDescent="0.15">
      <c r="A1" s="27" t="s">
        <v>524</v>
      </c>
      <c r="B1" s="27" t="s">
        <v>525</v>
      </c>
      <c r="C1" s="27" t="s">
        <v>526</v>
      </c>
      <c r="D1" s="27" t="s">
        <v>528</v>
      </c>
      <c r="E1" s="27" t="s">
        <v>529</v>
      </c>
      <c r="F1" s="27" t="s">
        <v>531</v>
      </c>
      <c r="G1" s="27" t="s">
        <v>530</v>
      </c>
      <c r="H1" s="27" t="s">
        <v>532</v>
      </c>
      <c r="I1" s="27" t="s">
        <v>533</v>
      </c>
      <c r="J1" s="27" t="s">
        <v>534</v>
      </c>
      <c r="K1" s="27" t="s">
        <v>535</v>
      </c>
      <c r="L1" s="27" t="s">
        <v>527</v>
      </c>
      <c r="M1" s="27" t="s">
        <v>663</v>
      </c>
    </row>
    <row r="2" spans="1:13" x14ac:dyDescent="0.15">
      <c r="A2" s="28">
        <v>1</v>
      </c>
      <c r="B2" s="28">
        <v>80</v>
      </c>
      <c r="C2" s="28">
        <v>240</v>
      </c>
      <c r="D2" s="28">
        <v>16</v>
      </c>
      <c r="E2" s="28">
        <v>24</v>
      </c>
      <c r="F2" s="28">
        <v>224</v>
      </c>
      <c r="G2" s="28">
        <v>456</v>
      </c>
      <c r="H2" s="28">
        <v>336</v>
      </c>
      <c r="I2" s="28">
        <v>684</v>
      </c>
      <c r="J2" s="28"/>
      <c r="K2" s="28"/>
      <c r="L2" s="28">
        <v>2</v>
      </c>
      <c r="M2" s="28">
        <v>2</v>
      </c>
    </row>
    <row r="3" spans="1:13" x14ac:dyDescent="0.15">
      <c r="A3" s="28">
        <v>2</v>
      </c>
      <c r="B3" s="28">
        <v>120</v>
      </c>
      <c r="C3" s="28">
        <v>360</v>
      </c>
      <c r="D3" s="28">
        <v>24</v>
      </c>
      <c r="E3" s="28">
        <v>36</v>
      </c>
      <c r="F3" s="28">
        <v>336</v>
      </c>
      <c r="G3" s="28">
        <v>684</v>
      </c>
      <c r="H3" s="28">
        <v>504</v>
      </c>
      <c r="I3" s="28">
        <v>1026</v>
      </c>
      <c r="J3" s="28"/>
      <c r="K3" s="28"/>
      <c r="L3" s="28">
        <v>2</v>
      </c>
      <c r="M3" s="28">
        <v>3</v>
      </c>
    </row>
    <row r="4" spans="1:13" x14ac:dyDescent="0.15">
      <c r="A4" s="28">
        <v>3</v>
      </c>
      <c r="B4" s="28">
        <v>144</v>
      </c>
      <c r="C4" s="28">
        <v>432</v>
      </c>
      <c r="D4" s="28">
        <v>28.8</v>
      </c>
      <c r="E4" s="28">
        <v>43</v>
      </c>
      <c r="F4" s="28">
        <v>403</v>
      </c>
      <c r="G4" s="28">
        <v>819</v>
      </c>
      <c r="H4" s="28">
        <v>604</v>
      </c>
      <c r="I4" s="28">
        <v>1228</v>
      </c>
      <c r="J4" s="28">
        <v>1.5</v>
      </c>
      <c r="K4" s="28">
        <v>1.5</v>
      </c>
      <c r="L4" s="28">
        <v>3</v>
      </c>
      <c r="M4" s="28">
        <v>4</v>
      </c>
    </row>
    <row r="5" spans="1:13" x14ac:dyDescent="0.15">
      <c r="A5" s="28">
        <v>4</v>
      </c>
      <c r="B5" s="28">
        <v>160</v>
      </c>
      <c r="C5" s="28">
        <v>480</v>
      </c>
      <c r="D5" s="28">
        <v>32</v>
      </c>
      <c r="E5" s="28">
        <v>48</v>
      </c>
      <c r="F5" s="28">
        <v>448</v>
      </c>
      <c r="G5" s="28">
        <v>912</v>
      </c>
      <c r="H5" s="28">
        <v>672</v>
      </c>
      <c r="I5" s="28">
        <v>1368</v>
      </c>
      <c r="J5" s="28">
        <v>1.5</v>
      </c>
      <c r="K5" s="28">
        <v>1.5</v>
      </c>
      <c r="L5" s="28">
        <v>3</v>
      </c>
      <c r="M5" s="28">
        <v>6</v>
      </c>
    </row>
    <row r="6" spans="1:13" x14ac:dyDescent="0.15">
      <c r="A6" s="28">
        <v>5</v>
      </c>
      <c r="B6" s="28">
        <v>200</v>
      </c>
      <c r="C6" s="28">
        <v>600</v>
      </c>
      <c r="D6" s="28">
        <v>35.200000000000003</v>
      </c>
      <c r="E6" s="28">
        <v>52</v>
      </c>
      <c r="F6" s="28">
        <v>517</v>
      </c>
      <c r="G6" s="28">
        <v>1068</v>
      </c>
      <c r="H6" s="28">
        <v>775</v>
      </c>
      <c r="I6" s="28">
        <v>1602</v>
      </c>
      <c r="J6" s="28">
        <v>1.5</v>
      </c>
      <c r="K6" s="28">
        <v>1.5</v>
      </c>
      <c r="L6" s="28">
        <v>3</v>
      </c>
      <c r="M6" s="28">
        <v>10</v>
      </c>
    </row>
    <row r="8" spans="1:13" s="25" customFormat="1" x14ac:dyDescent="0.15">
      <c r="A8" s="27" t="s">
        <v>608</v>
      </c>
      <c r="B8" s="27" t="s">
        <v>609</v>
      </c>
      <c r="C8" s="27" t="s">
        <v>610</v>
      </c>
      <c r="D8" s="27" t="s">
        <v>611</v>
      </c>
      <c r="E8" s="27" t="s">
        <v>612</v>
      </c>
      <c r="F8" s="27" t="s">
        <v>613</v>
      </c>
      <c r="G8" s="27" t="s">
        <v>614</v>
      </c>
      <c r="H8" s="27" t="s">
        <v>615</v>
      </c>
      <c r="I8" s="27" t="s">
        <v>616</v>
      </c>
      <c r="J8" s="27" t="s">
        <v>611</v>
      </c>
      <c r="K8" s="27" t="s">
        <v>612</v>
      </c>
      <c r="L8" s="27" t="s">
        <v>613</v>
      </c>
      <c r="M8" s="26"/>
    </row>
    <row r="9" spans="1:13" x14ac:dyDescent="0.15">
      <c r="A9" s="28" t="s">
        <v>536</v>
      </c>
      <c r="B9" s="28" t="s">
        <v>537</v>
      </c>
      <c r="C9" s="28">
        <v>1</v>
      </c>
      <c r="D9" s="28" t="str">
        <f>VLOOKUP($A9,Card!$A:$AR,19,FALSE)</f>
        <v>格挡1</v>
      </c>
      <c r="E9" s="28" t="str">
        <f>VLOOKUP($A9,Card!$A:$AR,23,FALSE)</f>
        <v>反击1</v>
      </c>
      <c r="F9" s="28" t="str">
        <f>VLOOKUP($A9,Card!$A:$AR,27,FALSE)</f>
        <v/>
      </c>
      <c r="G9" s="28">
        <f>VLOOKUP($A9,Card!$A:$AR,37,FALSE)</f>
        <v>0</v>
      </c>
      <c r="H9" s="28">
        <f>VLOOKUP($A9,Card!$A:$AR,40,FALSE)</f>
        <v>0</v>
      </c>
      <c r="I9" s="28">
        <f>VLOOKUP($A9,Card!$A:$AR,43,FALSE)</f>
        <v>0</v>
      </c>
      <c r="J9" s="28"/>
      <c r="K9" s="28" t="s">
        <v>617</v>
      </c>
      <c r="L9" s="28" t="s">
        <v>620</v>
      </c>
      <c r="M9" s="24"/>
    </row>
    <row r="10" spans="1:13" x14ac:dyDescent="0.15">
      <c r="A10" s="28" t="s">
        <v>287</v>
      </c>
      <c r="B10" s="28" t="s">
        <v>100</v>
      </c>
      <c r="C10" s="28">
        <v>1</v>
      </c>
      <c r="D10" s="28" t="str">
        <f>VLOOKUP($A10,Card!$A:$AR,19,FALSE)</f>
        <v>闪避2</v>
      </c>
      <c r="E10" s="28" t="str">
        <f>VLOOKUP($A10,Card!$A:$AR,23,FALSE)</f>
        <v>克制亡灵1</v>
      </c>
      <c r="F10" s="28" t="str">
        <f>VLOOKUP($A10,Card!$A:$AR,27,FALSE)</f>
        <v/>
      </c>
      <c r="G10" s="28">
        <f>VLOOKUP($A10,Card!$A:$AR,37,FALSE)</f>
        <v>0</v>
      </c>
      <c r="H10" s="28">
        <f>VLOOKUP($A10,Card!$A:$AR,40,FALSE)</f>
        <v>0</v>
      </c>
      <c r="I10" s="28">
        <f>VLOOKUP($A10,Card!$A:$AR,43,FALSE)</f>
        <v>0</v>
      </c>
      <c r="J10" s="28"/>
      <c r="K10" s="28" t="s">
        <v>626</v>
      </c>
      <c r="L10" s="28" t="s">
        <v>637</v>
      </c>
      <c r="M10" s="24"/>
    </row>
    <row r="11" spans="1:13" x14ac:dyDescent="0.15">
      <c r="A11" s="28" t="s">
        <v>538</v>
      </c>
      <c r="B11" s="28" t="s">
        <v>539</v>
      </c>
      <c r="C11" s="28">
        <v>1</v>
      </c>
      <c r="D11" s="28" t="str">
        <f>VLOOKUP($A11,Card!$A:$AR,19,FALSE)</f>
        <v>狙击1</v>
      </c>
      <c r="E11" s="28" t="str">
        <f>VLOOKUP($A11,Card!$A:$AR,23,FALSE)</f>
        <v>战神祝福2</v>
      </c>
      <c r="F11" s="28" t="str">
        <f>VLOOKUP($A11,Card!$A:$AR,27,FALSE)</f>
        <v>闪避2</v>
      </c>
      <c r="G11" s="28">
        <f>VLOOKUP($A11,Card!$A:$AR,37,FALSE)</f>
        <v>0</v>
      </c>
      <c r="H11" s="28">
        <f>VLOOKUP($A11,Card!$A:$AR,40,FALSE)</f>
        <v>0</v>
      </c>
      <c r="I11" s="28">
        <f>VLOOKUP($A11,Card!$A:$AR,43,FALSE)</f>
        <v>0</v>
      </c>
      <c r="J11" s="28" t="s">
        <v>675</v>
      </c>
      <c r="K11" s="28" t="s">
        <v>676</v>
      </c>
      <c r="L11" s="28" t="s">
        <v>626</v>
      </c>
      <c r="M11" s="24"/>
    </row>
    <row r="12" spans="1:13" x14ac:dyDescent="0.15">
      <c r="A12" s="28" t="s">
        <v>288</v>
      </c>
      <c r="B12" s="28" t="s">
        <v>99</v>
      </c>
      <c r="C12" s="28">
        <v>1</v>
      </c>
      <c r="D12" s="28" t="str">
        <f>VLOOKUP($A12,Card!$A:$AR,19,FALSE)</f>
        <v>反击1</v>
      </c>
      <c r="E12" s="28" t="str">
        <f>VLOOKUP($A12,Card!$A:$AR,23,FALSE)</f>
        <v>自愈1</v>
      </c>
      <c r="F12" s="28" t="str">
        <f>VLOOKUP($A12,Card!$A:$AR,27,FALSE)</f>
        <v/>
      </c>
      <c r="G12" s="28">
        <f>VLOOKUP($A12,Card!$A:$AR,37,FALSE)</f>
        <v>0</v>
      </c>
      <c r="H12" s="28">
        <f>VLOOKUP($A12,Card!$A:$AR,40,FALSE)</f>
        <v>0</v>
      </c>
      <c r="I12" s="28">
        <f>VLOOKUP($A12,Card!$A:$AR,43,FALSE)</f>
        <v>0</v>
      </c>
      <c r="J12" s="28"/>
      <c r="K12" s="28" t="s">
        <v>620</v>
      </c>
      <c r="L12" s="28" t="s">
        <v>681</v>
      </c>
      <c r="M12" s="24"/>
    </row>
    <row r="13" spans="1:13" x14ac:dyDescent="0.15">
      <c r="A13" s="28" t="s">
        <v>289</v>
      </c>
      <c r="B13" s="28" t="s">
        <v>540</v>
      </c>
      <c r="C13" s="28">
        <v>2</v>
      </c>
      <c r="D13" s="28" t="str">
        <f>VLOOKUP($A13,Card!$A:$AR,19,FALSE)</f>
        <v>火球术1</v>
      </c>
      <c r="E13" s="28" t="str">
        <f>VLOOKUP($A13,Card!$A:$AR,23,FALSE)</f>
        <v>克制亡灵1</v>
      </c>
      <c r="F13" s="28" t="str">
        <f>VLOOKUP($A13,Card!$A:$AR,27,FALSE)</f>
        <v>束缚1</v>
      </c>
      <c r="G13" s="28">
        <f>VLOOKUP($A13,Card!$A:$AR,37,FALSE)</f>
        <v>0</v>
      </c>
      <c r="H13" s="28">
        <f>VLOOKUP($A13,Card!$A:$AR,40,FALSE)</f>
        <v>0</v>
      </c>
      <c r="I13" s="28">
        <f>VLOOKUP($A13,Card!$A:$AR,43,FALSE)</f>
        <v>0</v>
      </c>
      <c r="J13" s="28" t="s">
        <v>624</v>
      </c>
      <c r="K13" s="28" t="s">
        <v>637</v>
      </c>
      <c r="L13" s="28" t="s">
        <v>685</v>
      </c>
      <c r="M13" s="24"/>
    </row>
    <row r="14" spans="1:13" x14ac:dyDescent="0.15">
      <c r="A14" s="28" t="s">
        <v>541</v>
      </c>
      <c r="B14" s="28" t="s">
        <v>98</v>
      </c>
      <c r="C14" s="28">
        <v>1</v>
      </c>
      <c r="D14" s="28" t="str">
        <f>VLOOKUP($A14,Card!$A:$AR,19,FALSE)</f>
        <v>降临祝福1</v>
      </c>
      <c r="E14" s="28" t="str">
        <f>VLOOKUP($A14,Card!$A:$AR,23,FALSE)</f>
        <v>战神祝福3</v>
      </c>
      <c r="F14" s="28" t="str">
        <f>VLOOKUP($A14,Card!$A:$AR,27,FALSE)</f>
        <v/>
      </c>
      <c r="G14" s="28">
        <f>VLOOKUP($A14,Card!$A:$AR,37,FALSE)</f>
        <v>0</v>
      </c>
      <c r="H14" s="28">
        <f>VLOOKUP($A14,Card!$A:$AR,40,FALSE)</f>
        <v>0</v>
      </c>
      <c r="I14" s="28">
        <f>VLOOKUP($A14,Card!$A:$AR,43,FALSE)</f>
        <v>0</v>
      </c>
      <c r="J14" s="28"/>
      <c r="K14" s="28" t="s">
        <v>679</v>
      </c>
      <c r="L14" s="28" t="s">
        <v>676</v>
      </c>
      <c r="M14" s="24"/>
    </row>
    <row r="15" spans="1:13" x14ac:dyDescent="0.15">
      <c r="A15" s="28" t="s">
        <v>290</v>
      </c>
      <c r="B15" s="28" t="s">
        <v>542</v>
      </c>
      <c r="C15" s="28">
        <v>2</v>
      </c>
      <c r="D15" s="28" t="str">
        <f>VLOOKUP($A15,Card!$A:$AR,19,FALSE)</f>
        <v>狙击1</v>
      </c>
      <c r="E15" s="28" t="str">
        <f>VLOOKUP($A15,Card!$A:$AR,23,FALSE)</f>
        <v>克制亡灵1</v>
      </c>
      <c r="F15" s="28" t="str">
        <f>VLOOKUP($A15,Card!$A:$AR,27,FALSE)</f>
        <v>狙击3</v>
      </c>
      <c r="G15" s="28">
        <f>VLOOKUP($A15,Card!$A:$AR,37,FALSE)</f>
        <v>0</v>
      </c>
      <c r="H15" s="28">
        <f>VLOOKUP($A15,Card!$A:$AR,40,FALSE)</f>
        <v>0</v>
      </c>
      <c r="I15" s="28">
        <f>VLOOKUP($A15,Card!$A:$AR,43,FALSE)</f>
        <v>0</v>
      </c>
      <c r="J15" s="28" t="s">
        <v>675</v>
      </c>
      <c r="K15" s="28" t="s">
        <v>637</v>
      </c>
      <c r="L15" s="28" t="s">
        <v>675</v>
      </c>
      <c r="M15" s="24"/>
    </row>
    <row r="16" spans="1:13" x14ac:dyDescent="0.15">
      <c r="A16" s="28" t="s">
        <v>291</v>
      </c>
      <c r="B16" s="28" t="s">
        <v>664</v>
      </c>
      <c r="C16" s="28">
        <v>2</v>
      </c>
      <c r="D16" s="28" t="str">
        <f>VLOOKUP($A16,Card!$A:$AR,19,FALSE)</f>
        <v>格挡1</v>
      </c>
      <c r="E16" s="28" t="str">
        <f>VLOOKUP($A16,Card!$A:$AR,23,FALSE)</f>
        <v>英雄守护1</v>
      </c>
      <c r="F16" s="28" t="str">
        <f>VLOOKUP($A16,Card!$A:$AR,27,FALSE)</f>
        <v>自愈3</v>
      </c>
      <c r="G16" s="28">
        <f>VLOOKUP($A16,Card!$A:$AR,37,FALSE)</f>
        <v>0</v>
      </c>
      <c r="H16" s="28">
        <f>VLOOKUP($A16,Card!$A:$AR,40,FALSE)</f>
        <v>0</v>
      </c>
      <c r="I16" s="28">
        <f>VLOOKUP($A16,Card!$A:$AR,43,FALSE)</f>
        <v>0</v>
      </c>
      <c r="J16" s="28" t="s">
        <v>617</v>
      </c>
      <c r="K16" s="28" t="s">
        <v>619</v>
      </c>
      <c r="L16" s="28" t="s">
        <v>681</v>
      </c>
      <c r="M16" s="24"/>
    </row>
    <row r="17" spans="1:13" x14ac:dyDescent="0.15">
      <c r="A17" s="28" t="s">
        <v>292</v>
      </c>
      <c r="B17" s="28" t="s">
        <v>97</v>
      </c>
      <c r="C17" s="28">
        <v>1</v>
      </c>
      <c r="D17" s="28" t="str">
        <f>VLOOKUP($A17,Card!$A:$AR,19,FALSE)</f>
        <v>火球术1</v>
      </c>
      <c r="E17" s="28" t="str">
        <f>VLOOKUP($A17,Card!$A:$AR,23,FALSE)</f>
        <v>克制亡灵1</v>
      </c>
      <c r="F17" s="28" t="str">
        <f>VLOOKUP($A17,Card!$A:$AR,27,FALSE)</f>
        <v>冰弹2</v>
      </c>
      <c r="G17" s="28">
        <f>VLOOKUP($A17,Card!$A:$AR,37,FALSE)</f>
        <v>0</v>
      </c>
      <c r="H17" s="28">
        <f>VLOOKUP($A17,Card!$A:$AR,40,FALSE)</f>
        <v>0</v>
      </c>
      <c r="I17" s="28">
        <f>VLOOKUP($A17,Card!$A:$AR,43,FALSE)</f>
        <v>0</v>
      </c>
      <c r="J17" s="28" t="s">
        <v>624</v>
      </c>
      <c r="K17" s="28" t="s">
        <v>637</v>
      </c>
      <c r="L17" s="28" t="s">
        <v>623</v>
      </c>
      <c r="M17" s="24"/>
    </row>
    <row r="18" spans="1:13" x14ac:dyDescent="0.15">
      <c r="A18" s="28" t="s">
        <v>293</v>
      </c>
      <c r="B18" s="28" t="s">
        <v>665</v>
      </c>
      <c r="C18" s="28">
        <v>2</v>
      </c>
      <c r="D18" s="28" t="str">
        <f>VLOOKUP($A18,Card!$A:$AR,19,FALSE)</f>
        <v>战神祝福1</v>
      </c>
      <c r="E18" s="28" t="str">
        <f>VLOOKUP($A18,Card!$A:$AR,23,FALSE)</f>
        <v>格挡2</v>
      </c>
      <c r="F18" s="28" t="str">
        <f>VLOOKUP($A18,Card!$A:$AR,27,FALSE)</f>
        <v>自愈3</v>
      </c>
      <c r="G18" s="28">
        <f>VLOOKUP($A18,Card!$A:$AR,37,FALSE)</f>
        <v>0</v>
      </c>
      <c r="H18" s="28">
        <f>VLOOKUP($A18,Card!$A:$AR,40,FALSE)</f>
        <v>0</v>
      </c>
      <c r="I18" s="28">
        <f>VLOOKUP($A18,Card!$A:$AR,43,FALSE)</f>
        <v>0</v>
      </c>
      <c r="J18" s="28" t="s">
        <v>676</v>
      </c>
      <c r="K18" s="28" t="s">
        <v>617</v>
      </c>
      <c r="L18" s="28" t="s">
        <v>681</v>
      </c>
      <c r="M18" s="24"/>
    </row>
    <row r="19" spans="1:13" x14ac:dyDescent="0.15">
      <c r="A19" s="28" t="s">
        <v>294</v>
      </c>
      <c r="B19" s="28" t="s">
        <v>543</v>
      </c>
      <c r="C19" s="28">
        <v>2</v>
      </c>
      <c r="D19" s="28" t="str">
        <f>VLOOKUP($A19,Card!$A:$AR,19,FALSE)</f>
        <v>治疗术1</v>
      </c>
      <c r="E19" s="28" t="str">
        <f>VLOOKUP($A19,Card!$A:$AR,23,FALSE)</f>
        <v>克制亡灵1</v>
      </c>
      <c r="F19" s="28" t="str">
        <f>VLOOKUP($A19,Card!$A:$AR,27,FALSE)</f>
        <v>群体治疗3</v>
      </c>
      <c r="G19" s="28">
        <f>VLOOKUP($A19,Card!$A:$AR,37,FALSE)</f>
        <v>0</v>
      </c>
      <c r="H19" s="28">
        <f>VLOOKUP($A19,Card!$A:$AR,40,FALSE)</f>
        <v>0</v>
      </c>
      <c r="I19" s="28">
        <f>VLOOKUP($A19,Card!$A:$AR,43,FALSE)</f>
        <v>0</v>
      </c>
      <c r="J19" s="28" t="s">
        <v>618</v>
      </c>
      <c r="K19" s="28" t="s">
        <v>637</v>
      </c>
      <c r="L19" s="28" t="s">
        <v>690</v>
      </c>
      <c r="M19" s="24"/>
    </row>
    <row r="20" spans="1:13" x14ac:dyDescent="0.15">
      <c r="A20" s="28" t="s">
        <v>544</v>
      </c>
      <c r="B20" s="28" t="s">
        <v>545</v>
      </c>
      <c r="C20" s="28">
        <v>2</v>
      </c>
      <c r="D20" s="28" t="str">
        <f>VLOOKUP($A20,Card!$A:$AR,19,FALSE)</f>
        <v>治疗术1</v>
      </c>
      <c r="E20" s="28" t="str">
        <f>VLOOKUP($A20,Card!$A:$AR,23,FALSE)</f>
        <v>愈合祷言2</v>
      </c>
      <c r="F20" s="28" t="str">
        <f>VLOOKUP($A20,Card!$A:$AR,27,FALSE)</f>
        <v>辉煌光环3</v>
      </c>
      <c r="G20" s="28">
        <f>VLOOKUP($A20,Card!$A:$AR,37,FALSE)</f>
        <v>0</v>
      </c>
      <c r="H20" s="28">
        <f>VLOOKUP($A20,Card!$A:$AR,40,FALSE)</f>
        <v>0</v>
      </c>
      <c r="I20" s="28">
        <f>VLOOKUP($A20,Card!$A:$AR,43,FALSE)</f>
        <v>0</v>
      </c>
      <c r="J20" s="28" t="s">
        <v>618</v>
      </c>
      <c r="K20" s="28" t="s">
        <v>622</v>
      </c>
      <c r="L20" s="28" t="s">
        <v>649</v>
      </c>
      <c r="M20" s="24"/>
    </row>
    <row r="21" spans="1:13" x14ac:dyDescent="0.15">
      <c r="A21" s="28" t="s">
        <v>295</v>
      </c>
      <c r="B21" s="28" t="s">
        <v>96</v>
      </c>
      <c r="C21" s="28">
        <v>3</v>
      </c>
      <c r="D21" s="28" t="str">
        <f>VLOOKUP($A21,Card!$A:$AR,19,FALSE)</f>
        <v>英雄守护2</v>
      </c>
      <c r="E21" s="28" t="str">
        <f>VLOOKUP($A21,Card!$A:$AR,23,FALSE)</f>
        <v>重生3</v>
      </c>
      <c r="F21" s="28" t="str">
        <f>VLOOKUP($A21,Card!$A:$AR,27,FALSE)</f>
        <v>元素免疫</v>
      </c>
      <c r="G21" s="28" t="e">
        <f>VLOOKUP($A21,Card!$A:$AR,37,FALSE)</f>
        <v>#REF!</v>
      </c>
      <c r="H21" s="28" t="e">
        <f>VLOOKUP($A21,Card!$A:$AR,40,FALSE)</f>
        <v>#REF!</v>
      </c>
      <c r="I21" s="28" t="e">
        <f>VLOOKUP($A21,Card!$A:$AR,43,FALSE)</f>
        <v>#REF!</v>
      </c>
      <c r="J21" s="28" t="s">
        <v>619</v>
      </c>
      <c r="K21" s="28" t="s">
        <v>643</v>
      </c>
      <c r="L21" s="28" t="s">
        <v>648</v>
      </c>
      <c r="M21" s="24"/>
    </row>
    <row r="22" spans="1:13" x14ac:dyDescent="0.15">
      <c r="A22" s="28" t="s">
        <v>296</v>
      </c>
      <c r="B22" s="28" t="s">
        <v>95</v>
      </c>
      <c r="C22" s="28">
        <v>3</v>
      </c>
      <c r="D22" s="28" t="str">
        <f>VLOOKUP($A22,Card!$A:$AR,19,FALSE)</f>
        <v>反击2</v>
      </c>
      <c r="E22" s="28" t="str">
        <f>VLOOKUP($A22,Card!$A:$AR,23,FALSE)</f>
        <v>降临祝福2</v>
      </c>
      <c r="F22" s="28" t="str">
        <f>VLOOKUP($A22,Card!$A:$AR,27,FALSE)</f>
        <v>束缚2</v>
      </c>
      <c r="G22" s="28" t="e">
        <f>VLOOKUP($A22,Card!$A:$AR,37,FALSE)</f>
        <v>#REF!</v>
      </c>
      <c r="H22" s="28" t="e">
        <f>VLOOKUP($A22,Card!$A:$AR,40,FALSE)</f>
        <v>#REF!</v>
      </c>
      <c r="I22" s="28" t="e">
        <f>VLOOKUP($A22,Card!$A:$AR,43,FALSE)</f>
        <v>#REF!</v>
      </c>
      <c r="J22" s="28" t="s">
        <v>620</v>
      </c>
      <c r="K22" s="28" t="s">
        <v>679</v>
      </c>
      <c r="L22" s="28" t="s">
        <v>685</v>
      </c>
      <c r="M22" s="24"/>
    </row>
    <row r="23" spans="1:13" x14ac:dyDescent="0.15">
      <c r="A23" s="28" t="s">
        <v>297</v>
      </c>
      <c r="B23" s="28" t="s">
        <v>94</v>
      </c>
      <c r="C23" s="28">
        <v>3</v>
      </c>
      <c r="D23" s="28" t="str">
        <f>VLOOKUP($A23,Card!$A:$AR,19,FALSE)</f>
        <v>火球连射2</v>
      </c>
      <c r="E23" s="28" t="str">
        <f>VLOOKUP($A23,Card!$A:$AR,23,FALSE)</f>
        <v>灰烬风暴4</v>
      </c>
      <c r="F23" s="28" t="str">
        <f>VLOOKUP($A23,Card!$A:$AR,27,FALSE)</f>
        <v>火球术4</v>
      </c>
      <c r="G23" s="28" t="e">
        <f>VLOOKUP($A23,Card!$A:$AR,37,FALSE)</f>
        <v>#REF!</v>
      </c>
      <c r="H23" s="28" t="e">
        <f>VLOOKUP($A23,Card!$A:$AR,40,FALSE)</f>
        <v>#REF!</v>
      </c>
      <c r="I23" s="28" t="e">
        <f>VLOOKUP($A23,Card!$A:$AR,43,FALSE)</f>
        <v>#REF!</v>
      </c>
      <c r="J23" s="28" t="s">
        <v>621</v>
      </c>
      <c r="K23" s="28" t="s">
        <v>645</v>
      </c>
      <c r="L23" s="28" t="s">
        <v>624</v>
      </c>
      <c r="M23" s="24"/>
    </row>
    <row r="24" spans="1:13" x14ac:dyDescent="0.15">
      <c r="A24" s="28" t="s">
        <v>298</v>
      </c>
      <c r="B24" s="28" t="s">
        <v>666</v>
      </c>
      <c r="C24" s="28">
        <v>3</v>
      </c>
      <c r="D24" s="28" t="str">
        <f>VLOOKUP($A24,Card!$A:$AR,19,FALSE)</f>
        <v>狙击2</v>
      </c>
      <c r="E24" s="28" t="str">
        <f>VLOOKUP($A24,Card!$A:$AR,23,FALSE)</f>
        <v>狂暴2</v>
      </c>
      <c r="F24" s="28" t="str">
        <f>VLOOKUP($A24,Card!$A:$AR,27,FALSE)</f>
        <v>火球连射3</v>
      </c>
      <c r="G24" s="28" t="e">
        <f>VLOOKUP($A24,Card!$A:$AR,37,FALSE)</f>
        <v>#REF!</v>
      </c>
      <c r="H24" s="28" t="e">
        <f>VLOOKUP($A24,Card!$A:$AR,40,FALSE)</f>
        <v>#REF!</v>
      </c>
      <c r="I24" s="28" t="e">
        <f>VLOOKUP($A24,Card!$A:$AR,43,FALSE)</f>
        <v>#REF!</v>
      </c>
      <c r="J24" s="28" t="s">
        <v>675</v>
      </c>
      <c r="K24" s="28" t="s">
        <v>628</v>
      </c>
      <c r="L24" s="28" t="s">
        <v>677</v>
      </c>
      <c r="M24" s="24"/>
    </row>
    <row r="25" spans="1:13" x14ac:dyDescent="0.15">
      <c r="A25" s="28" t="s">
        <v>299</v>
      </c>
      <c r="B25" s="28" t="s">
        <v>93</v>
      </c>
      <c r="C25" s="28">
        <v>3</v>
      </c>
      <c r="D25" s="28" t="str">
        <f>VLOOKUP($A25,Card!$A:$AR,19,FALSE)</f>
        <v>束缚1</v>
      </c>
      <c r="E25" s="28" t="str">
        <f>VLOOKUP($A25,Card!$A:$AR,23,FALSE)</f>
        <v>克制亡灵2</v>
      </c>
      <c r="F25" s="28" t="str">
        <f>VLOOKUP($A25,Card!$A:$AR,27,FALSE)</f>
        <v>专注光环3</v>
      </c>
      <c r="G25" s="28" t="e">
        <f>VLOOKUP($A25,Card!$A:$AR,37,FALSE)</f>
        <v>#REF!</v>
      </c>
      <c r="H25" s="28" t="e">
        <f>VLOOKUP($A25,Card!$A:$AR,40,FALSE)</f>
        <v>#REF!</v>
      </c>
      <c r="I25" s="28" t="e">
        <f>VLOOKUP($A25,Card!$A:$AR,43,FALSE)</f>
        <v>#REF!</v>
      </c>
      <c r="J25" s="28" t="s">
        <v>622</v>
      </c>
      <c r="K25" s="28" t="s">
        <v>637</v>
      </c>
      <c r="L25" s="28" t="s">
        <v>653</v>
      </c>
      <c r="M25" s="24"/>
    </row>
    <row r="26" spans="1:13" x14ac:dyDescent="0.15">
      <c r="A26" s="28" t="s">
        <v>476</v>
      </c>
      <c r="B26" s="28" t="s">
        <v>546</v>
      </c>
      <c r="C26" s="28">
        <v>3</v>
      </c>
      <c r="D26" s="28" t="str">
        <f>VLOOKUP($A26,Card!$A:$AR,19,FALSE)</f>
        <v>冰弹连射2</v>
      </c>
      <c r="E26" s="28" t="str">
        <f>VLOOKUP($A26,Card!$A:$AR,23,FALSE)</f>
        <v>自愈2</v>
      </c>
      <c r="F26" s="28" t="str">
        <f>VLOOKUP($A26,Card!$A:$AR,27,FALSE)</f>
        <v>辉煌光环3</v>
      </c>
      <c r="G26" s="28" t="e">
        <f>VLOOKUP($A26,Card!$A:$AR,37,FALSE)</f>
        <v>#REF!</v>
      </c>
      <c r="H26" s="28" t="e">
        <f>VLOOKUP($A26,Card!$A:$AR,40,FALSE)</f>
        <v>#REF!</v>
      </c>
      <c r="I26" s="28" t="e">
        <f>VLOOKUP($A26,Card!$A:$AR,43,FALSE)</f>
        <v>#REF!</v>
      </c>
      <c r="J26" s="28" t="s">
        <v>623</v>
      </c>
      <c r="K26" s="28" t="s">
        <v>681</v>
      </c>
      <c r="L26" s="28" t="s">
        <v>649</v>
      </c>
      <c r="M26" s="24"/>
    </row>
    <row r="27" spans="1:13" x14ac:dyDescent="0.15">
      <c r="A27" s="28" t="s">
        <v>300</v>
      </c>
      <c r="B27" s="28" t="s">
        <v>547</v>
      </c>
      <c r="C27" s="28">
        <v>4</v>
      </c>
      <c r="D27" s="28" t="str">
        <f>VLOOKUP($A27,Card!$A:$AR,19,FALSE)</f>
        <v>格挡4</v>
      </c>
      <c r="E27" s="28" t="str">
        <f>VLOOKUP($A27,Card!$A:$AR,23,FALSE)</f>
        <v>横扫</v>
      </c>
      <c r="F27" s="28" t="str">
        <f>VLOOKUP($A27,Card!$A:$AR,27,FALSE)</f>
        <v>元素免疫</v>
      </c>
      <c r="G27" s="28" t="e">
        <f>VLOOKUP($A27,Card!$A:$AR,37,FALSE)</f>
        <v>#REF!</v>
      </c>
      <c r="H27" s="28" t="e">
        <f>VLOOKUP($A27,Card!$A:$AR,40,FALSE)</f>
        <v>#REF!</v>
      </c>
      <c r="I27" s="28" t="e">
        <f>VLOOKUP($A27,Card!$A:$AR,43,FALSE)</f>
        <v>#REF!</v>
      </c>
      <c r="J27" s="28" t="s">
        <v>617</v>
      </c>
      <c r="K27" s="28" t="s">
        <v>639</v>
      </c>
      <c r="L27" s="28" t="s">
        <v>648</v>
      </c>
      <c r="M27" s="24"/>
    </row>
    <row r="28" spans="1:13" x14ac:dyDescent="0.15">
      <c r="A28" s="28" t="s">
        <v>301</v>
      </c>
      <c r="B28" s="28" t="s">
        <v>92</v>
      </c>
      <c r="C28" s="28">
        <v>4</v>
      </c>
      <c r="D28" s="28" t="str">
        <f>VLOOKUP($A28,Card!$A:$AR,19,FALSE)</f>
        <v>冰弹3</v>
      </c>
      <c r="E28" s="28" t="str">
        <f>VLOOKUP($A28,Card!$A:$AR,23,FALSE)</f>
        <v>自愈3</v>
      </c>
      <c r="F28" s="28" t="str">
        <f>VLOOKUP($A28,Card!$A:$AR,27,FALSE)</f>
        <v>暴风雪4</v>
      </c>
      <c r="G28" s="28" t="e">
        <f>VLOOKUP($A28,Card!$A:$AR,37,FALSE)</f>
        <v>#REF!</v>
      </c>
      <c r="H28" s="28" t="e">
        <f>VLOOKUP($A28,Card!$A:$AR,40,FALSE)</f>
        <v>#REF!</v>
      </c>
      <c r="I28" s="28" t="e">
        <f>VLOOKUP($A28,Card!$A:$AR,43,FALSE)</f>
        <v>#REF!</v>
      </c>
      <c r="J28" s="28" t="s">
        <v>623</v>
      </c>
      <c r="K28" s="28" t="s">
        <v>681</v>
      </c>
      <c r="L28" s="28" t="s">
        <v>652</v>
      </c>
      <c r="M28" s="24"/>
    </row>
    <row r="29" spans="1:13" x14ac:dyDescent="0.15">
      <c r="A29" s="28" t="s">
        <v>302</v>
      </c>
      <c r="B29" s="28" t="s">
        <v>91</v>
      </c>
      <c r="C29" s="28">
        <v>4</v>
      </c>
      <c r="D29" s="28" t="str">
        <f>VLOOKUP($A29,Card!$A:$AR,19,FALSE)</f>
        <v>降临祝福3</v>
      </c>
      <c r="E29" s="28" t="str">
        <f>VLOOKUP($A29,Card!$A:$AR,23,FALSE)</f>
        <v>多重狙击3</v>
      </c>
      <c r="F29" s="28" t="str">
        <f>VLOOKUP($A29,Card!$A:$AR,27,FALSE)</f>
        <v>闪避4</v>
      </c>
      <c r="G29" s="28" t="e">
        <f>VLOOKUP($A29,Card!$A:$AR,37,FALSE)</f>
        <v>#REF!</v>
      </c>
      <c r="H29" s="28" t="e">
        <f>VLOOKUP($A29,Card!$A:$AR,40,FALSE)</f>
        <v>#REF!</v>
      </c>
      <c r="I29" s="28" t="e">
        <f>VLOOKUP($A29,Card!$A:$AR,43,FALSE)</f>
        <v>#REF!</v>
      </c>
      <c r="J29" s="28" t="s">
        <v>679</v>
      </c>
      <c r="K29" s="28" t="s">
        <v>688</v>
      </c>
      <c r="L29" s="28" t="s">
        <v>626</v>
      </c>
      <c r="M29" s="24"/>
    </row>
    <row r="30" spans="1:13" x14ac:dyDescent="0.15">
      <c r="A30" s="28" t="s">
        <v>303</v>
      </c>
      <c r="B30" s="28" t="s">
        <v>667</v>
      </c>
      <c r="C30" s="28">
        <v>4</v>
      </c>
      <c r="D30" s="28" t="str">
        <f>VLOOKUP($A30,Card!$A:$AR,19,FALSE)</f>
        <v>火球术4</v>
      </c>
      <c r="E30" s="28" t="str">
        <f>VLOOKUP($A30,Card!$A:$AR,23,FALSE)</f>
        <v>克制亡灵3</v>
      </c>
      <c r="F30" s="28" t="str">
        <f>VLOOKUP($A30,Card!$A:$AR,27,FALSE)</f>
        <v>烈焰风暴5(max)</v>
      </c>
      <c r="G30" s="28" t="e">
        <f>VLOOKUP($A30,Card!$A:$AR,37,FALSE)</f>
        <v>#REF!</v>
      </c>
      <c r="H30" s="28" t="e">
        <f>VLOOKUP($A30,Card!$A:$AR,40,FALSE)</f>
        <v>#REF!</v>
      </c>
      <c r="I30" s="28" t="e">
        <f>VLOOKUP($A30,Card!$A:$AR,43,FALSE)</f>
        <v>#REF!</v>
      </c>
      <c r="J30" s="28" t="s">
        <v>624</v>
      </c>
      <c r="K30" s="28" t="s">
        <v>637</v>
      </c>
      <c r="L30" s="28" t="s">
        <v>644</v>
      </c>
      <c r="M30" s="24"/>
    </row>
    <row r="31" spans="1:13" x14ac:dyDescent="0.15">
      <c r="A31" s="28" t="s">
        <v>548</v>
      </c>
      <c r="B31" s="28" t="s">
        <v>90</v>
      </c>
      <c r="C31" s="28">
        <v>1</v>
      </c>
      <c r="D31" s="28" t="str">
        <f>VLOOKUP($A31,Card!$A:$AR,19,FALSE)</f>
        <v>自爆1</v>
      </c>
      <c r="E31" s="28" t="str">
        <f>VLOOKUP($A31,Card!$A:$AR,23,FALSE)</f>
        <v>治疗术2</v>
      </c>
      <c r="F31" s="28" t="str">
        <f>VLOOKUP($A31,Card!$A:$AR,27,FALSE)</f>
        <v/>
      </c>
      <c r="G31" s="28">
        <f>VLOOKUP($A31,Card!$A:$AR,37,FALSE)</f>
        <v>0</v>
      </c>
      <c r="H31" s="28">
        <f>VLOOKUP($A31,Card!$A:$AR,40,FALSE)</f>
        <v>0</v>
      </c>
      <c r="I31" s="28">
        <f>VLOOKUP($A31,Card!$A:$AR,43,FALSE)</f>
        <v>0</v>
      </c>
      <c r="J31" s="28"/>
      <c r="K31" s="28" t="s">
        <v>646</v>
      </c>
      <c r="L31" s="28" t="s">
        <v>618</v>
      </c>
      <c r="M31" s="24"/>
    </row>
    <row r="32" spans="1:13" x14ac:dyDescent="0.15">
      <c r="A32" s="28" t="s">
        <v>304</v>
      </c>
      <c r="B32" s="28" t="s">
        <v>668</v>
      </c>
      <c r="C32" s="28">
        <v>1</v>
      </c>
      <c r="D32" s="28" t="str">
        <f>VLOOKUP($A32,Card!$A:$AR,19,FALSE)</f>
        <v>战神祝福1</v>
      </c>
      <c r="E32" s="28" t="str">
        <f>VLOOKUP($A32,Card!$A:$AR,23,FALSE)</f>
        <v>束缚1</v>
      </c>
      <c r="F32" s="28" t="str">
        <f>VLOOKUP($A32,Card!$A:$AR,27,FALSE)</f>
        <v/>
      </c>
      <c r="G32" s="28">
        <f>VLOOKUP($A32,Card!$A:$AR,37,FALSE)</f>
        <v>0</v>
      </c>
      <c r="H32" s="28">
        <f>VLOOKUP($A32,Card!$A:$AR,40,FALSE)</f>
        <v>0</v>
      </c>
      <c r="I32" s="28">
        <f>VLOOKUP($A32,Card!$A:$AR,43,FALSE)</f>
        <v>0</v>
      </c>
      <c r="J32" s="28"/>
      <c r="K32" s="28" t="s">
        <v>676</v>
      </c>
      <c r="L32" s="28" t="s">
        <v>685</v>
      </c>
      <c r="M32" s="24"/>
    </row>
    <row r="33" spans="1:13" x14ac:dyDescent="0.15">
      <c r="A33" s="28" t="s">
        <v>549</v>
      </c>
      <c r="B33" s="28" t="s">
        <v>550</v>
      </c>
      <c r="C33" s="28">
        <v>1</v>
      </c>
      <c r="D33" s="28" t="str">
        <f>VLOOKUP($A33,Card!$A:$AR,19,FALSE)</f>
        <v>治疗术1</v>
      </c>
      <c r="E33" s="28" t="str">
        <f>VLOOKUP($A33,Card!$A:$AR,23,FALSE)</f>
        <v>自愈1</v>
      </c>
      <c r="F33" s="28" t="str">
        <f>VLOOKUP($A33,Card!$A:$AR,27,FALSE)</f>
        <v>克制兽人1</v>
      </c>
      <c r="G33" s="28">
        <f>VLOOKUP($A33,Card!$A:$AR,37,FALSE)</f>
        <v>0</v>
      </c>
      <c r="H33" s="28">
        <f>VLOOKUP($A33,Card!$A:$AR,40,FALSE)</f>
        <v>0</v>
      </c>
      <c r="I33" s="28">
        <f>VLOOKUP($A33,Card!$A:$AR,43,FALSE)</f>
        <v>0</v>
      </c>
      <c r="J33" s="28" t="s">
        <v>618</v>
      </c>
      <c r="K33" s="28" t="s">
        <v>681</v>
      </c>
      <c r="L33" s="28" t="s">
        <v>627</v>
      </c>
      <c r="M33" s="24"/>
    </row>
    <row r="34" spans="1:13" x14ac:dyDescent="0.15">
      <c r="A34" s="28" t="s">
        <v>551</v>
      </c>
      <c r="B34" s="28" t="s">
        <v>552</v>
      </c>
      <c r="C34" s="28">
        <v>1</v>
      </c>
      <c r="D34" s="28" t="str">
        <f>VLOOKUP($A34,Card!$A:$AR,19,FALSE)</f>
        <v>狙击1</v>
      </c>
      <c r="E34" s="28" t="str">
        <f>VLOOKUP($A34,Card!$A:$AR,23,FALSE)</f>
        <v>克制兽人1</v>
      </c>
      <c r="F34" s="28" t="str">
        <f>VLOOKUP($A34,Card!$A:$AR,27,FALSE)</f>
        <v>战神祝福3</v>
      </c>
      <c r="G34" s="28" t="e">
        <f>VLOOKUP($A34,Card!$A:$AR,37,FALSE)</f>
        <v>#REF!</v>
      </c>
      <c r="H34" s="28" t="e">
        <f>VLOOKUP($A34,Card!$A:$AR,40,FALSE)</f>
        <v>#REF!</v>
      </c>
      <c r="I34" s="28" t="e">
        <f>VLOOKUP($A34,Card!$A:$AR,43,FALSE)</f>
        <v>#REF!</v>
      </c>
      <c r="J34" s="28" t="s">
        <v>675</v>
      </c>
      <c r="K34" s="28" t="s">
        <v>627</v>
      </c>
      <c r="L34" s="28" t="s">
        <v>676</v>
      </c>
      <c r="M34" s="24"/>
    </row>
    <row r="35" spans="1:13" x14ac:dyDescent="0.15">
      <c r="A35" s="28" t="s">
        <v>305</v>
      </c>
      <c r="B35" s="28" t="s">
        <v>553</v>
      </c>
      <c r="C35" s="28">
        <v>1</v>
      </c>
      <c r="D35" s="28" t="str">
        <f>VLOOKUP($A35,Card!$A:$AR,19,FALSE)</f>
        <v>火球术1</v>
      </c>
      <c r="E35" s="28" t="str">
        <f>VLOOKUP($A35,Card!$A:$AR,23,FALSE)</f>
        <v>闪避1</v>
      </c>
      <c r="F35" s="28" t="str">
        <f>VLOOKUP($A35,Card!$A:$AR,27,FALSE)</f>
        <v>束缚1</v>
      </c>
      <c r="G35" s="28" t="e">
        <f>VLOOKUP($A35,Card!$A:$AR,37,FALSE)</f>
        <v>#REF!</v>
      </c>
      <c r="H35" s="28" t="e">
        <f>VLOOKUP($A35,Card!$A:$AR,40,FALSE)</f>
        <v>#REF!</v>
      </c>
      <c r="I35" s="28" t="e">
        <f>VLOOKUP($A35,Card!$A:$AR,43,FALSE)</f>
        <v>#REF!</v>
      </c>
      <c r="J35" s="28" t="s">
        <v>625</v>
      </c>
      <c r="K35" s="28" t="s">
        <v>626</v>
      </c>
      <c r="L35" s="28" t="s">
        <v>685</v>
      </c>
      <c r="M35" s="24"/>
    </row>
    <row r="36" spans="1:13" x14ac:dyDescent="0.15">
      <c r="A36" s="28" t="s">
        <v>306</v>
      </c>
      <c r="B36" s="28" t="s">
        <v>89</v>
      </c>
      <c r="C36" s="28">
        <v>2</v>
      </c>
      <c r="D36" s="28" t="str">
        <f>VLOOKUP($A36,Card!$A:$AR,19,FALSE)</f>
        <v>闪避1</v>
      </c>
      <c r="E36" s="28" t="str">
        <f>VLOOKUP($A36,Card!$A:$AR,23,FALSE)</f>
        <v>克制兽人1</v>
      </c>
      <c r="F36" s="28" t="str">
        <f>VLOOKUP($A36,Card!$A:$AR,27,FALSE)</f>
        <v>战神祝福4</v>
      </c>
      <c r="G36" s="28" t="e">
        <f>VLOOKUP($A36,Card!$A:$AR,37,FALSE)</f>
        <v>#REF!</v>
      </c>
      <c r="H36" s="28" t="e">
        <f>VLOOKUP($A36,Card!$A:$AR,40,FALSE)</f>
        <v>#REF!</v>
      </c>
      <c r="I36" s="28" t="e">
        <f>VLOOKUP($A36,Card!$A:$AR,43,FALSE)</f>
        <v>#REF!</v>
      </c>
      <c r="J36" s="28" t="s">
        <v>626</v>
      </c>
      <c r="K36" s="28" t="s">
        <v>627</v>
      </c>
      <c r="L36" s="28" t="s">
        <v>676</v>
      </c>
      <c r="M36" s="24"/>
    </row>
    <row r="37" spans="1:13" x14ac:dyDescent="0.15">
      <c r="A37" s="28" t="s">
        <v>554</v>
      </c>
      <c r="B37" s="28" t="s">
        <v>88</v>
      </c>
      <c r="C37" s="28">
        <v>2</v>
      </c>
      <c r="D37" s="28" t="str">
        <f>VLOOKUP($A37,Card!$A:$AR,19,FALSE)</f>
        <v>战神祝福1</v>
      </c>
      <c r="E37" s="28" t="str">
        <f>VLOOKUP($A37,Card!$A:$AR,23,FALSE)</f>
        <v>克制兽人1</v>
      </c>
      <c r="F37" s="28" t="str">
        <f>VLOOKUP($A37,Card!$A:$AR,27,FALSE)</f>
        <v>闪避2</v>
      </c>
      <c r="G37" s="28" t="e">
        <f>VLOOKUP($A37,Card!$A:$AR,37,FALSE)</f>
        <v>#REF!</v>
      </c>
      <c r="H37" s="28" t="e">
        <f>VLOOKUP($A37,Card!$A:$AR,40,FALSE)</f>
        <v>#REF!</v>
      </c>
      <c r="I37" s="28" t="e">
        <f>VLOOKUP($A37,Card!$A:$AR,43,FALSE)</f>
        <v>#REF!</v>
      </c>
      <c r="J37" s="28" t="s">
        <v>676</v>
      </c>
      <c r="K37" s="28" t="s">
        <v>627</v>
      </c>
      <c r="L37" s="28" t="s">
        <v>626</v>
      </c>
      <c r="M37" s="24"/>
    </row>
    <row r="38" spans="1:13" x14ac:dyDescent="0.15">
      <c r="A38" s="28" t="s">
        <v>307</v>
      </c>
      <c r="B38" s="28" t="s">
        <v>87</v>
      </c>
      <c r="C38" s="28">
        <v>2</v>
      </c>
      <c r="D38" s="28" t="str">
        <f>VLOOKUP($A38,Card!$A:$AR,19,FALSE)</f>
        <v>治疗术1</v>
      </c>
      <c r="E38" s="28" t="str">
        <f>VLOOKUP($A38,Card!$A:$AR,23,FALSE)</f>
        <v>英雄守护1</v>
      </c>
      <c r="F38" s="28" t="str">
        <f>VLOOKUP($A38,Card!$A:$AR,27,FALSE)</f>
        <v>束缚1</v>
      </c>
      <c r="G38" s="28" t="e">
        <f>VLOOKUP($A38,Card!$A:$AR,37,FALSE)</f>
        <v>#REF!</v>
      </c>
      <c r="H38" s="28" t="e">
        <f>VLOOKUP($A38,Card!$A:$AR,40,FALSE)</f>
        <v>#REF!</v>
      </c>
      <c r="I38" s="28" t="e">
        <f>VLOOKUP($A38,Card!$A:$AR,43,FALSE)</f>
        <v>#REF!</v>
      </c>
      <c r="J38" s="28"/>
      <c r="K38" s="28" t="s">
        <v>617</v>
      </c>
      <c r="L38" s="28" t="s">
        <v>681</v>
      </c>
      <c r="M38" s="24"/>
    </row>
    <row r="39" spans="1:13" x14ac:dyDescent="0.15">
      <c r="A39" s="28" t="s">
        <v>308</v>
      </c>
      <c r="B39" s="28" t="s">
        <v>86</v>
      </c>
      <c r="C39" s="28">
        <v>2</v>
      </c>
      <c r="D39" s="28" t="str">
        <f>VLOOKUP($A39,Card!$A:$AR,19,FALSE)</f>
        <v>狙击1</v>
      </c>
      <c r="E39" s="28" t="str">
        <f>VLOOKUP($A39,Card!$A:$AR,23,FALSE)</f>
        <v>克制兽人1</v>
      </c>
      <c r="F39" s="28" t="str">
        <f>VLOOKUP($A39,Card!$A:$AR,27,FALSE)</f>
        <v>强击光环2</v>
      </c>
      <c r="G39" s="28" t="e">
        <f>VLOOKUP($A39,Card!$A:$AR,37,FALSE)</f>
        <v>#REF!</v>
      </c>
      <c r="H39" s="28" t="e">
        <f>VLOOKUP($A39,Card!$A:$AR,40,FALSE)</f>
        <v>#REF!</v>
      </c>
      <c r="I39" s="28" t="e">
        <f>VLOOKUP($A39,Card!$A:$AR,43,FALSE)</f>
        <v>#REF!</v>
      </c>
      <c r="J39" s="28" t="s">
        <v>675</v>
      </c>
      <c r="K39" s="28" t="s">
        <v>627</v>
      </c>
      <c r="L39" s="28" t="s">
        <v>654</v>
      </c>
      <c r="M39" s="24"/>
    </row>
    <row r="40" spans="1:13" x14ac:dyDescent="0.15">
      <c r="A40" s="28" t="s">
        <v>555</v>
      </c>
      <c r="B40" s="28" t="s">
        <v>696</v>
      </c>
      <c r="C40" s="28">
        <v>2</v>
      </c>
      <c r="D40" s="28" t="str">
        <f>VLOOKUP($A40,Card!$A:$AR,19,FALSE)</f>
        <v>格挡1</v>
      </c>
      <c r="E40" s="28" t="str">
        <f>VLOOKUP($A40,Card!$A:$AR,23,FALSE)</f>
        <v>克制兽人1</v>
      </c>
      <c r="F40" s="28" t="str">
        <f>VLOOKUP($A40,Card!$A:$AR,27,FALSE)</f>
        <v>反击2</v>
      </c>
      <c r="G40" s="28" t="e">
        <f>VLOOKUP($A40,Card!$A:$AR,37,FALSE)</f>
        <v>#REF!</v>
      </c>
      <c r="H40" s="28" t="e">
        <f>VLOOKUP($A40,Card!$A:$AR,40,FALSE)</f>
        <v>#REF!</v>
      </c>
      <c r="I40" s="28" t="e">
        <f>VLOOKUP($A40,Card!$A:$AR,43,FALSE)</f>
        <v>#REF!</v>
      </c>
      <c r="J40" s="28" t="s">
        <v>617</v>
      </c>
      <c r="K40" s="28" t="s">
        <v>627</v>
      </c>
      <c r="L40" s="28" t="s">
        <v>651</v>
      </c>
      <c r="M40" s="24"/>
    </row>
    <row r="41" spans="1:13" x14ac:dyDescent="0.15">
      <c r="A41" s="28" t="s">
        <v>309</v>
      </c>
      <c r="B41" s="28" t="s">
        <v>556</v>
      </c>
      <c r="C41" s="28">
        <v>2</v>
      </c>
      <c r="D41" s="28" t="str">
        <f>VLOOKUP($A41,Card!$A:$AR,19,FALSE)</f>
        <v>火球术1</v>
      </c>
      <c r="E41" s="28" t="str">
        <f>VLOOKUP($A41,Card!$A:$AR,23,FALSE)</f>
        <v>治疗术2</v>
      </c>
      <c r="F41" s="28" t="str">
        <f>VLOOKUP($A41,Card!$A:$AR,27,FALSE)</f>
        <v>落雷2</v>
      </c>
      <c r="G41" s="28" t="e">
        <f>VLOOKUP($A41,Card!$A:$AR,37,FALSE)</f>
        <v>#REF!</v>
      </c>
      <c r="H41" s="28" t="e">
        <f>VLOOKUP($A41,Card!$A:$AR,40,FALSE)</f>
        <v>#REF!</v>
      </c>
      <c r="I41" s="28" t="e">
        <f>VLOOKUP($A41,Card!$A:$AR,43,FALSE)</f>
        <v>#REF!</v>
      </c>
      <c r="J41" s="28" t="s">
        <v>624</v>
      </c>
      <c r="K41" s="28" t="s">
        <v>618</v>
      </c>
      <c r="L41" s="28" t="s">
        <v>625</v>
      </c>
      <c r="M41" s="24"/>
    </row>
    <row r="42" spans="1:13" x14ac:dyDescent="0.15">
      <c r="A42" s="28" t="s">
        <v>310</v>
      </c>
      <c r="B42" s="28" t="s">
        <v>85</v>
      </c>
      <c r="C42" s="28">
        <v>2</v>
      </c>
      <c r="D42" s="28" t="str">
        <f>VLOOKUP($A42,Card!$A:$AR,19,FALSE)</f>
        <v>愈合祷言1</v>
      </c>
      <c r="E42" s="28" t="str">
        <f>VLOOKUP($A42,Card!$A:$AR,23,FALSE)</f>
        <v>反击1</v>
      </c>
      <c r="F42" s="28" t="str">
        <f>VLOOKUP($A42,Card!$A:$AR,27,FALSE)</f>
        <v>群体治疗2</v>
      </c>
      <c r="G42" s="28" t="e">
        <f>VLOOKUP($A42,Card!$A:$AR,37,FALSE)</f>
        <v>#REF!</v>
      </c>
      <c r="H42" s="28" t="e">
        <f>VLOOKUP($A42,Card!$A:$AR,40,FALSE)</f>
        <v>#REF!</v>
      </c>
      <c r="I42" s="28" t="e">
        <f>VLOOKUP($A42,Card!$A:$AR,43,FALSE)</f>
        <v>#REF!</v>
      </c>
      <c r="J42" s="28" t="s">
        <v>622</v>
      </c>
      <c r="K42" s="28" t="s">
        <v>620</v>
      </c>
      <c r="L42" s="28" t="s">
        <v>690</v>
      </c>
      <c r="M42" s="24"/>
    </row>
    <row r="43" spans="1:13" x14ac:dyDescent="0.15">
      <c r="A43" s="28" t="s">
        <v>557</v>
      </c>
      <c r="B43" s="28" t="s">
        <v>84</v>
      </c>
      <c r="C43" s="28">
        <v>2</v>
      </c>
      <c r="D43" s="28" t="str">
        <f>VLOOKUP($A43,Card!$A:$AR,19,FALSE)</f>
        <v>冰弹1</v>
      </c>
      <c r="E43" s="28" t="str">
        <f>VLOOKUP($A43,Card!$A:$AR,23,FALSE)</f>
        <v>自愈1</v>
      </c>
      <c r="F43" s="28" t="str">
        <f>VLOOKUP($A43,Card!$A:$AR,27,FALSE)</f>
        <v>冰弹3</v>
      </c>
      <c r="G43" s="28" t="e">
        <f>VLOOKUP($A43,Card!$A:$AR,37,FALSE)</f>
        <v>#REF!</v>
      </c>
      <c r="H43" s="28" t="e">
        <f>VLOOKUP($A43,Card!$A:$AR,40,FALSE)</f>
        <v>#REF!</v>
      </c>
      <c r="I43" s="28" t="e">
        <f>VLOOKUP($A43,Card!$A:$AR,43,FALSE)</f>
        <v>#REF!</v>
      </c>
      <c r="J43" s="28" t="s">
        <v>623</v>
      </c>
      <c r="K43" s="28" t="s">
        <v>681</v>
      </c>
      <c r="L43" s="28" t="s">
        <v>623</v>
      </c>
      <c r="M43" s="24"/>
    </row>
    <row r="44" spans="1:13" x14ac:dyDescent="0.15">
      <c r="A44" s="28" t="s">
        <v>311</v>
      </c>
      <c r="B44" s="28" t="s">
        <v>83</v>
      </c>
      <c r="C44" s="28">
        <v>3</v>
      </c>
      <c r="D44" s="28" t="str">
        <f>VLOOKUP($A44,Card!$A:$AR,19,FALSE)</f>
        <v>连环毒击2</v>
      </c>
      <c r="E44" s="28" t="str">
        <f>VLOOKUP($A44,Card!$A:$AR,23,FALSE)</f>
        <v>降临祝福2</v>
      </c>
      <c r="F44" s="28" t="str">
        <f>VLOOKUP($A44,Card!$A:$AR,27,FALSE)</f>
        <v>闪避3</v>
      </c>
      <c r="G44" s="28" t="e">
        <f>VLOOKUP($A44,Card!$A:$AR,37,FALSE)</f>
        <v>#REF!</v>
      </c>
      <c r="H44" s="28" t="e">
        <f>VLOOKUP($A44,Card!$A:$AR,40,FALSE)</f>
        <v>#REF!</v>
      </c>
      <c r="I44" s="28" t="e">
        <f>VLOOKUP($A44,Card!$A:$AR,43,FALSE)</f>
        <v>#REF!</v>
      </c>
      <c r="J44" s="28" t="s">
        <v>680</v>
      </c>
      <c r="K44" s="28" t="s">
        <v>679</v>
      </c>
      <c r="L44" s="28" t="s">
        <v>626</v>
      </c>
      <c r="M44" s="24"/>
    </row>
    <row r="45" spans="1:13" x14ac:dyDescent="0.15">
      <c r="A45" s="28" t="s">
        <v>312</v>
      </c>
      <c r="B45" s="28" t="s">
        <v>82</v>
      </c>
      <c r="C45" s="28">
        <v>3</v>
      </c>
      <c r="D45" s="28" t="str">
        <f>VLOOKUP($A45,Card!$A:$AR,19,FALSE)</f>
        <v>克制兽人1</v>
      </c>
      <c r="E45" s="28" t="str">
        <f>VLOOKUP($A45,Card!$A:$AR,23,FALSE)</f>
        <v>横扫</v>
      </c>
      <c r="F45" s="28" t="str">
        <f>VLOOKUP($A45,Card!$A:$AR,27,FALSE)</f>
        <v>强击光环3</v>
      </c>
      <c r="G45" s="28" t="e">
        <f>VLOOKUP($A45,Card!$A:$AR,37,FALSE)</f>
        <v>#REF!</v>
      </c>
      <c r="H45" s="28" t="e">
        <f>VLOOKUP($A45,Card!$A:$AR,40,FALSE)</f>
        <v>#REF!</v>
      </c>
      <c r="I45" s="28" t="e">
        <f>VLOOKUP($A45,Card!$A:$AR,43,FALSE)</f>
        <v>#REF!</v>
      </c>
      <c r="J45" s="28" t="s">
        <v>627</v>
      </c>
      <c r="K45" s="28" t="s">
        <v>689</v>
      </c>
      <c r="L45" s="28" t="s">
        <v>654</v>
      </c>
      <c r="M45" s="24"/>
    </row>
    <row r="46" spans="1:13" x14ac:dyDescent="0.15">
      <c r="A46" s="28" t="s">
        <v>313</v>
      </c>
      <c r="B46" s="28" t="s">
        <v>81</v>
      </c>
      <c r="C46" s="28">
        <v>3</v>
      </c>
      <c r="D46" s="28" t="str">
        <f>VLOOKUP($A46,Card!$A:$AR,19,FALSE)</f>
        <v>愈合祷言2</v>
      </c>
      <c r="E46" s="28" t="str">
        <f>VLOOKUP($A46,Card!$A:$AR,23,FALSE)</f>
        <v>群体治疗3</v>
      </c>
      <c r="F46" s="28" t="str">
        <f>VLOOKUP($A46,Card!$A:$AR,27,FALSE)</f>
        <v>盾刺2</v>
      </c>
      <c r="G46" s="28" t="e">
        <f>VLOOKUP($A46,Card!$A:$AR,37,FALSE)</f>
        <v>#REF!</v>
      </c>
      <c r="H46" s="28" t="e">
        <f>VLOOKUP($A46,Card!$A:$AR,40,FALSE)</f>
        <v>#REF!</v>
      </c>
      <c r="I46" s="28" t="e">
        <f>VLOOKUP($A46,Card!$A:$AR,43,FALSE)</f>
        <v>#REF!</v>
      </c>
      <c r="J46" s="28" t="s">
        <v>622</v>
      </c>
      <c r="K46" s="28" t="s">
        <v>690</v>
      </c>
      <c r="L46" s="28" t="s">
        <v>651</v>
      </c>
      <c r="M46" s="24"/>
    </row>
    <row r="47" spans="1:13" x14ac:dyDescent="0.15">
      <c r="A47" s="28" t="s">
        <v>314</v>
      </c>
      <c r="B47" s="28" t="s">
        <v>558</v>
      </c>
      <c r="C47" s="28">
        <v>3</v>
      </c>
      <c r="D47" s="28" t="str">
        <f>VLOOKUP($A47,Card!$A:$AR,19,FALSE)</f>
        <v>狂暴2</v>
      </c>
      <c r="E47" s="28" t="str">
        <f>VLOOKUP($A47,Card!$A:$AR,23,FALSE)</f>
        <v>治疗术3</v>
      </c>
      <c r="F47" s="28" t="str">
        <f>VLOOKUP($A47,Card!$A:$AR,27,FALSE)</f>
        <v>宁静光环3</v>
      </c>
      <c r="G47" s="28" t="e">
        <f>VLOOKUP($A47,Card!$A:$AR,37,FALSE)</f>
        <v>#REF!</v>
      </c>
      <c r="H47" s="28" t="e">
        <f>VLOOKUP($A47,Card!$A:$AR,40,FALSE)</f>
        <v>#REF!</v>
      </c>
      <c r="I47" s="28" t="e">
        <f>VLOOKUP($A47,Card!$A:$AR,43,FALSE)</f>
        <v>#REF!</v>
      </c>
      <c r="J47" s="28" t="s">
        <v>628</v>
      </c>
      <c r="K47" s="28" t="s">
        <v>618</v>
      </c>
      <c r="L47" s="28" t="s">
        <v>641</v>
      </c>
      <c r="M47" s="24"/>
    </row>
    <row r="48" spans="1:13" x14ac:dyDescent="0.15">
      <c r="A48" s="28" t="s">
        <v>315</v>
      </c>
      <c r="B48" s="28" t="s">
        <v>80</v>
      </c>
      <c r="C48" s="28">
        <v>3</v>
      </c>
      <c r="D48" s="28" t="str">
        <f>VLOOKUP($A48,Card!$A:$AR,19,FALSE)</f>
        <v>毒击2</v>
      </c>
      <c r="E48" s="28" t="str">
        <f>VLOOKUP($A48,Card!$A:$AR,23,FALSE)</f>
        <v>自愈3</v>
      </c>
      <c r="F48" s="28" t="str">
        <f>VLOOKUP($A48,Card!$A:$AR,27,FALSE)</f>
        <v>元素免疫</v>
      </c>
      <c r="G48" s="28" t="e">
        <f>VLOOKUP($A48,Card!$A:$AR,37,FALSE)</f>
        <v>#REF!</v>
      </c>
      <c r="H48" s="28" t="e">
        <f>VLOOKUP($A48,Card!$A:$AR,40,FALSE)</f>
        <v>#REF!</v>
      </c>
      <c r="I48" s="28" t="e">
        <f>VLOOKUP($A48,Card!$A:$AR,43,FALSE)</f>
        <v>#REF!</v>
      </c>
      <c r="J48" s="28" t="s">
        <v>686</v>
      </c>
      <c r="K48" s="28" t="s">
        <v>681</v>
      </c>
      <c r="L48" s="28" t="s">
        <v>648</v>
      </c>
      <c r="M48" s="24"/>
    </row>
    <row r="49" spans="1:13" x14ac:dyDescent="0.15">
      <c r="A49" s="28" t="s">
        <v>316</v>
      </c>
      <c r="B49" s="28" t="s">
        <v>79</v>
      </c>
      <c r="C49" s="28">
        <v>3</v>
      </c>
      <c r="D49" s="28" t="str">
        <f>VLOOKUP($A49,Card!$A:$AR,19,FALSE)</f>
        <v>火球连射2</v>
      </c>
      <c r="E49" s="28" t="str">
        <f>VLOOKUP($A49,Card!$A:$AR,23,FALSE)</f>
        <v>克制兽人2</v>
      </c>
      <c r="F49" s="28" t="str">
        <f>VLOOKUP($A49,Card!$A:$AR,27,FALSE)</f>
        <v>连环雷击3</v>
      </c>
      <c r="G49" s="28" t="e">
        <f>VLOOKUP($A49,Card!$A:$AR,37,FALSE)</f>
        <v>#REF!</v>
      </c>
      <c r="H49" s="28" t="e">
        <f>VLOOKUP($A49,Card!$A:$AR,40,FALSE)</f>
        <v>#REF!</v>
      </c>
      <c r="I49" s="28" t="e">
        <f>VLOOKUP($A49,Card!$A:$AR,43,FALSE)</f>
        <v>#REF!</v>
      </c>
      <c r="J49" s="28" t="s">
        <v>677</v>
      </c>
      <c r="K49" s="28" t="s">
        <v>627</v>
      </c>
      <c r="L49" s="28" t="s">
        <v>678</v>
      </c>
      <c r="M49" s="24"/>
    </row>
    <row r="50" spans="1:13" x14ac:dyDescent="0.15">
      <c r="A50" s="28" t="s">
        <v>317</v>
      </c>
      <c r="B50" s="28" t="s">
        <v>78</v>
      </c>
      <c r="C50" s="28">
        <v>3</v>
      </c>
      <c r="D50" s="28" t="str">
        <f>VLOOKUP($A50,Card!$A:$AR,19,FALSE)</f>
        <v>烈焰风暴2</v>
      </c>
      <c r="E50" s="28" t="str">
        <f>VLOOKUP($A50,Card!$A:$AR,23,FALSE)</f>
        <v>闪避2</v>
      </c>
      <c r="F50" s="28" t="str">
        <f>VLOOKUP($A50,Card!$A:$AR,27,FALSE)</f>
        <v>生命汲取3</v>
      </c>
      <c r="G50" s="28" t="e">
        <f>VLOOKUP($A50,Card!$A:$AR,37,FALSE)</f>
        <v>#REF!</v>
      </c>
      <c r="H50" s="28" t="e">
        <f>VLOOKUP($A50,Card!$A:$AR,40,FALSE)</f>
        <v>#REF!</v>
      </c>
      <c r="I50" s="28" t="e">
        <f>VLOOKUP($A50,Card!$A:$AR,43,FALSE)</f>
        <v>#REF!</v>
      </c>
      <c r="J50" s="28" t="s">
        <v>629</v>
      </c>
      <c r="K50" s="28" t="s">
        <v>626</v>
      </c>
      <c r="L50" s="28" t="s">
        <v>692</v>
      </c>
      <c r="M50" s="24"/>
    </row>
    <row r="51" spans="1:13" x14ac:dyDescent="0.15">
      <c r="A51" s="28" t="s">
        <v>318</v>
      </c>
      <c r="B51" s="28" t="s">
        <v>77</v>
      </c>
      <c r="C51" s="28">
        <v>3</v>
      </c>
      <c r="D51" s="28" t="str">
        <f>VLOOKUP($A51,Card!$A:$AR,19,FALSE)</f>
        <v>格挡4</v>
      </c>
      <c r="E51" s="28" t="str">
        <f>VLOOKUP($A51,Card!$A:$AR,23,FALSE)</f>
        <v>英雄守护3</v>
      </c>
      <c r="F51" s="28" t="str">
        <f>VLOOKUP($A51,Card!$A:$AR,27,FALSE)</f>
        <v>自愈2</v>
      </c>
      <c r="G51" s="28" t="e">
        <f>VLOOKUP($A51,Card!$A:$AR,37,FALSE)</f>
        <v>#REF!</v>
      </c>
      <c r="H51" s="28" t="e">
        <f>VLOOKUP($A51,Card!$A:$AR,40,FALSE)</f>
        <v>#REF!</v>
      </c>
      <c r="I51" s="28" t="e">
        <f>VLOOKUP($A51,Card!$A:$AR,43,FALSE)</f>
        <v>#REF!</v>
      </c>
      <c r="J51" s="28" t="s">
        <v>617</v>
      </c>
      <c r="K51" s="28" t="s">
        <v>619</v>
      </c>
      <c r="L51" s="28" t="s">
        <v>681</v>
      </c>
      <c r="M51" s="24"/>
    </row>
    <row r="52" spans="1:13" x14ac:dyDescent="0.15">
      <c r="A52" s="28" t="s">
        <v>319</v>
      </c>
      <c r="B52" s="28" t="s">
        <v>76</v>
      </c>
      <c r="C52" s="28">
        <v>3</v>
      </c>
      <c r="D52" s="28" t="str">
        <f>VLOOKUP($A52,Card!$A:$AR,19,FALSE)</f>
        <v>连环雷击2</v>
      </c>
      <c r="E52" s="28" t="str">
        <f>VLOOKUP($A52,Card!$A:$AR,23,FALSE)</f>
        <v>克制兽人3</v>
      </c>
      <c r="F52" s="28" t="str">
        <f>VLOOKUP($A52,Card!$A:$AR,27,FALSE)</f>
        <v>落雷4</v>
      </c>
      <c r="G52" s="28" t="e">
        <f>VLOOKUP($A52,Card!$A:$AR,37,FALSE)</f>
        <v>#REF!</v>
      </c>
      <c r="H52" s="28" t="e">
        <f>VLOOKUP($A52,Card!$A:$AR,40,FALSE)</f>
        <v>#REF!</v>
      </c>
      <c r="I52" s="28" t="e">
        <f>VLOOKUP($A52,Card!$A:$AR,43,FALSE)</f>
        <v>#REF!</v>
      </c>
      <c r="J52" s="28" t="s">
        <v>678</v>
      </c>
      <c r="K52" s="28" t="s">
        <v>627</v>
      </c>
      <c r="L52" s="28" t="s">
        <v>625</v>
      </c>
      <c r="M52" s="24"/>
    </row>
    <row r="53" spans="1:13" x14ac:dyDescent="0.15">
      <c r="A53" s="28" t="s">
        <v>320</v>
      </c>
      <c r="B53" s="28" t="s">
        <v>75</v>
      </c>
      <c r="C53" s="28">
        <v>4</v>
      </c>
      <c r="D53" s="28" t="str">
        <f>VLOOKUP($A53,Card!$A:$AR,19,FALSE)</f>
        <v>火球术3</v>
      </c>
      <c r="E53" s="28" t="str">
        <f>VLOOKUP($A53,Card!$A:$AR,23,FALSE)</f>
        <v>克制兽人3</v>
      </c>
      <c r="F53" s="28" t="str">
        <f>VLOOKUP($A53,Card!$A:$AR,27,FALSE)</f>
        <v>雷神之怒4</v>
      </c>
      <c r="G53" s="28" t="e">
        <f>VLOOKUP($A53,Card!$A:$AR,37,FALSE)</f>
        <v>#REF!</v>
      </c>
      <c r="H53" s="28" t="e">
        <f>VLOOKUP($A53,Card!$A:$AR,40,FALSE)</f>
        <v>#REF!</v>
      </c>
      <c r="I53" s="28" t="e">
        <f>VLOOKUP($A53,Card!$A:$AR,43,FALSE)</f>
        <v>#REF!</v>
      </c>
      <c r="J53" s="28" t="s">
        <v>624</v>
      </c>
      <c r="K53" s="28" t="s">
        <v>627</v>
      </c>
      <c r="L53" s="28" t="s">
        <v>642</v>
      </c>
      <c r="M53" s="24"/>
    </row>
    <row r="54" spans="1:13" x14ac:dyDescent="0.15">
      <c r="A54" s="28" t="s">
        <v>321</v>
      </c>
      <c r="B54" s="28" t="s">
        <v>74</v>
      </c>
      <c r="C54" s="28">
        <v>4</v>
      </c>
      <c r="D54" s="28" t="str">
        <f>VLOOKUP($A54,Card!$A:$AR,19,FALSE)</f>
        <v>落雷2</v>
      </c>
      <c r="E54" s="28" t="str">
        <f>VLOOKUP($A54,Card!$A:$AR,23,FALSE)</f>
        <v>束缚2</v>
      </c>
      <c r="F54" s="28" t="str">
        <f>VLOOKUP($A54,Card!$A:$AR,27,FALSE)</f>
        <v>多重狙击4</v>
      </c>
      <c r="G54" s="28" t="e">
        <f>VLOOKUP($A54,Card!$A:$AR,37,FALSE)</f>
        <v>#REF!</v>
      </c>
      <c r="H54" s="28" t="e">
        <f>VLOOKUP($A54,Card!$A:$AR,40,FALSE)</f>
        <v>#REF!</v>
      </c>
      <c r="I54" s="28" t="e">
        <f>VLOOKUP($A54,Card!$A:$AR,43,FALSE)</f>
        <v>#REF!</v>
      </c>
      <c r="J54" s="28" t="s">
        <v>625</v>
      </c>
      <c r="K54" s="28" t="s">
        <v>688</v>
      </c>
      <c r="L54" s="28" t="s">
        <v>655</v>
      </c>
      <c r="M54" s="24"/>
    </row>
    <row r="55" spans="1:13" x14ac:dyDescent="0.15">
      <c r="A55" s="28" t="s">
        <v>559</v>
      </c>
      <c r="B55" s="28" t="s">
        <v>73</v>
      </c>
      <c r="C55" s="28">
        <v>1</v>
      </c>
      <c r="D55" s="28" t="str">
        <f>VLOOKUP($A55,Card!$A:$AR,19,FALSE)</f>
        <v>格挡1</v>
      </c>
      <c r="E55" s="28" t="str">
        <f>VLOOKUP($A55,Card!$A:$AR,23,FALSE)</f>
        <v>狂暴1</v>
      </c>
      <c r="F55" s="28" t="str">
        <f>VLOOKUP($A55,Card!$A:$AR,27,FALSE)</f>
        <v/>
      </c>
      <c r="G55" s="28">
        <f>VLOOKUP($A55,Card!$A:$AR,37,FALSE)</f>
        <v>0</v>
      </c>
      <c r="H55" s="28">
        <f>VLOOKUP($A55,Card!$A:$AR,40,FALSE)</f>
        <v>0</v>
      </c>
      <c r="I55" s="28">
        <f>VLOOKUP($A55,Card!$A:$AR,43,FALSE)</f>
        <v>0</v>
      </c>
      <c r="J55" s="28"/>
      <c r="K55" s="28" t="s">
        <v>617</v>
      </c>
      <c r="L55" s="28" t="s">
        <v>628</v>
      </c>
      <c r="M55" s="24"/>
    </row>
    <row r="56" spans="1:13" x14ac:dyDescent="0.15">
      <c r="A56" s="28" t="s">
        <v>560</v>
      </c>
      <c r="B56" s="28" t="s">
        <v>72</v>
      </c>
      <c r="C56" s="28">
        <v>1</v>
      </c>
      <c r="D56" s="28" t="str">
        <f>VLOOKUP($A56,Card!$A:$AR,19,FALSE)</f>
        <v>狙击1</v>
      </c>
      <c r="E56" s="28" t="str">
        <f>VLOOKUP($A56,Card!$A:$AR,23,FALSE)</f>
        <v>闪避2</v>
      </c>
      <c r="F56" s="28" t="str">
        <f>VLOOKUP($A56,Card!$A:$AR,27,FALSE)</f>
        <v/>
      </c>
      <c r="G56" s="28">
        <f>VLOOKUP($A56,Card!$A:$AR,37,FALSE)</f>
        <v>0</v>
      </c>
      <c r="H56" s="28">
        <f>VLOOKUP($A56,Card!$A:$AR,40,FALSE)</f>
        <v>0</v>
      </c>
      <c r="I56" s="28">
        <f>VLOOKUP($A56,Card!$A:$AR,43,FALSE)</f>
        <v>0</v>
      </c>
      <c r="J56" s="28"/>
      <c r="K56" s="28" t="s">
        <v>675</v>
      </c>
      <c r="L56" s="28" t="s">
        <v>620</v>
      </c>
      <c r="M56" s="24"/>
    </row>
    <row r="57" spans="1:13" x14ac:dyDescent="0.15">
      <c r="A57" s="28" t="s">
        <v>322</v>
      </c>
      <c r="B57" s="28" t="s">
        <v>71</v>
      </c>
      <c r="C57" s="28">
        <v>1</v>
      </c>
      <c r="D57" s="28" t="str">
        <f>VLOOKUP($A57,Card!$A:$AR,19,FALSE)</f>
        <v>战神祝福1</v>
      </c>
      <c r="E57" s="28" t="str">
        <f>VLOOKUP($A57,Card!$A:$AR,23,FALSE)</f>
        <v>克制人类1</v>
      </c>
      <c r="F57" s="28" t="str">
        <f>VLOOKUP($A57,Card!$A:$AR,27,FALSE)</f>
        <v>狂暴1</v>
      </c>
      <c r="G57" s="28">
        <f>VLOOKUP($A57,Card!$A:$AR,37,FALSE)</f>
        <v>0</v>
      </c>
      <c r="H57" s="28">
        <f>VLOOKUP($A57,Card!$A:$AR,40,FALSE)</f>
        <v>0</v>
      </c>
      <c r="I57" s="28">
        <f>VLOOKUP($A57,Card!$A:$AR,43,FALSE)</f>
        <v>0</v>
      </c>
      <c r="J57" s="28" t="s">
        <v>676</v>
      </c>
      <c r="K57" s="28" t="s">
        <v>630</v>
      </c>
      <c r="L57" s="28" t="s">
        <v>626</v>
      </c>
      <c r="M57" s="24"/>
    </row>
    <row r="58" spans="1:13" x14ac:dyDescent="0.15">
      <c r="A58" s="28" t="s">
        <v>323</v>
      </c>
      <c r="B58" s="28" t="s">
        <v>70</v>
      </c>
      <c r="C58" s="28">
        <v>1</v>
      </c>
      <c r="D58" s="28" t="str">
        <f>VLOOKUP($A58,Card!$A:$AR,19,FALSE)</f>
        <v>狙击1</v>
      </c>
      <c r="E58" s="28" t="str">
        <f>VLOOKUP($A58,Card!$A:$AR,23,FALSE)</f>
        <v>战神祝福2</v>
      </c>
      <c r="F58" s="28" t="str">
        <f>VLOOKUP($A58,Card!$A:$AR,27,FALSE)</f>
        <v/>
      </c>
      <c r="G58" s="28">
        <f>VLOOKUP($A58,Card!$A:$AR,37,FALSE)</f>
        <v>0</v>
      </c>
      <c r="H58" s="28">
        <f>VLOOKUP($A58,Card!$A:$AR,40,FALSE)</f>
        <v>0</v>
      </c>
      <c r="I58" s="28">
        <f>VLOOKUP($A58,Card!$A:$AR,43,FALSE)</f>
        <v>0</v>
      </c>
      <c r="J58" s="28"/>
      <c r="K58" s="28" t="s">
        <v>675</v>
      </c>
      <c r="L58" s="28" t="s">
        <v>676</v>
      </c>
      <c r="M58" s="24"/>
    </row>
    <row r="59" spans="1:13" x14ac:dyDescent="0.15">
      <c r="A59" s="28" t="s">
        <v>561</v>
      </c>
      <c r="B59" s="28" t="s">
        <v>669</v>
      </c>
      <c r="C59" s="28">
        <v>2</v>
      </c>
      <c r="D59" s="28" t="str">
        <f>VLOOKUP($A59,Card!$A:$AR,19,FALSE)</f>
        <v>火球术1</v>
      </c>
      <c r="E59" s="28" t="str">
        <f>VLOOKUP($A59,Card!$A:$AR,23,FALSE)</f>
        <v>自愈1</v>
      </c>
      <c r="F59" s="28" t="str">
        <f>VLOOKUP($A59,Card!$A:$AR,27,FALSE)</f>
        <v>落雷3</v>
      </c>
      <c r="G59" s="28">
        <f>VLOOKUP($A59,Card!$A:$AR,37,FALSE)</f>
        <v>0</v>
      </c>
      <c r="H59" s="28">
        <f>VLOOKUP($A59,Card!$A:$AR,40,FALSE)</f>
        <v>0</v>
      </c>
      <c r="I59" s="28">
        <f>VLOOKUP($A59,Card!$A:$AR,43,FALSE)</f>
        <v>0</v>
      </c>
      <c r="J59" s="28" t="s">
        <v>624</v>
      </c>
      <c r="K59" s="28" t="s">
        <v>681</v>
      </c>
      <c r="L59" s="28" t="s">
        <v>625</v>
      </c>
      <c r="M59" s="24"/>
    </row>
    <row r="60" spans="1:13" x14ac:dyDescent="0.15">
      <c r="A60" s="28" t="s">
        <v>324</v>
      </c>
      <c r="B60" s="28" t="s">
        <v>69</v>
      </c>
      <c r="C60" s="28">
        <v>2</v>
      </c>
      <c r="D60" s="28" t="str">
        <f>VLOOKUP($A60,Card!$A:$AR,19,FALSE)</f>
        <v>战神祝福1</v>
      </c>
      <c r="E60" s="28" t="str">
        <f>VLOOKUP($A60,Card!$A:$AR,23,FALSE)</f>
        <v>降临祝福1</v>
      </c>
      <c r="F60" s="28" t="str">
        <f>VLOOKUP($A60,Card!$A:$AR,27,FALSE)</f>
        <v>狂暴2</v>
      </c>
      <c r="G60" s="28">
        <f>VLOOKUP($A60,Card!$A:$AR,37,FALSE)</f>
        <v>0</v>
      </c>
      <c r="H60" s="28">
        <f>VLOOKUP($A60,Card!$A:$AR,40,FALSE)</f>
        <v>0</v>
      </c>
      <c r="I60" s="28">
        <f>VLOOKUP($A60,Card!$A:$AR,43,FALSE)</f>
        <v>0</v>
      </c>
      <c r="J60" s="28" t="s">
        <v>676</v>
      </c>
      <c r="K60" s="28" t="s">
        <v>679</v>
      </c>
      <c r="L60" s="28" t="s">
        <v>628</v>
      </c>
      <c r="M60" s="24"/>
    </row>
    <row r="61" spans="1:13" x14ac:dyDescent="0.15">
      <c r="A61" s="28" t="s">
        <v>325</v>
      </c>
      <c r="B61" s="28" t="s">
        <v>68</v>
      </c>
      <c r="C61" s="28">
        <v>2</v>
      </c>
      <c r="D61" s="28" t="str">
        <f>VLOOKUP($A61,Card!$A:$AR,19,FALSE)</f>
        <v>愈合祷言1</v>
      </c>
      <c r="E61" s="28" t="str">
        <f>VLOOKUP($A61,Card!$A:$AR,23,FALSE)</f>
        <v>治疗术2</v>
      </c>
      <c r="F61" s="28" t="str">
        <f>VLOOKUP($A61,Card!$A:$AR,27,FALSE)</f>
        <v>命令光环2</v>
      </c>
      <c r="G61" s="28">
        <f>VLOOKUP($A61,Card!$A:$AR,37,FALSE)</f>
        <v>0</v>
      </c>
      <c r="H61" s="28">
        <f>VLOOKUP($A61,Card!$A:$AR,40,FALSE)</f>
        <v>0</v>
      </c>
      <c r="I61" s="28">
        <f>VLOOKUP($A61,Card!$A:$AR,43,FALSE)</f>
        <v>0</v>
      </c>
      <c r="J61" s="28" t="s">
        <v>622</v>
      </c>
      <c r="K61" s="28" t="s">
        <v>618</v>
      </c>
      <c r="L61" s="28" t="s">
        <v>656</v>
      </c>
      <c r="M61" s="24"/>
    </row>
    <row r="62" spans="1:13" x14ac:dyDescent="0.15">
      <c r="A62" s="28" t="s">
        <v>562</v>
      </c>
      <c r="B62" s="28" t="s">
        <v>670</v>
      </c>
      <c r="C62" s="28">
        <v>2</v>
      </c>
      <c r="D62" s="28" t="str">
        <f>VLOOKUP($A62,Card!$A:$AR,19,FALSE)</f>
        <v>格挡2</v>
      </c>
      <c r="E62" s="28" t="str">
        <f>VLOOKUP($A62,Card!$A:$AR,23,FALSE)</f>
        <v>克制人类1</v>
      </c>
      <c r="F62" s="28" t="str">
        <f>VLOOKUP($A62,Card!$A:$AR,27,FALSE)</f>
        <v>反击2</v>
      </c>
      <c r="G62" s="28">
        <f>VLOOKUP($A62,Card!$A:$AR,37,FALSE)</f>
        <v>0</v>
      </c>
      <c r="H62" s="28">
        <f>VLOOKUP($A62,Card!$A:$AR,40,FALSE)</f>
        <v>0</v>
      </c>
      <c r="I62" s="28">
        <f>VLOOKUP($A62,Card!$A:$AR,43,FALSE)</f>
        <v>0</v>
      </c>
      <c r="J62" s="28" t="s">
        <v>620</v>
      </c>
      <c r="K62" s="28" t="s">
        <v>630</v>
      </c>
      <c r="L62" s="28" t="s">
        <v>676</v>
      </c>
      <c r="M62" s="24"/>
    </row>
    <row r="63" spans="1:13" x14ac:dyDescent="0.15">
      <c r="A63" s="28" t="s">
        <v>326</v>
      </c>
      <c r="B63" s="28" t="s">
        <v>67</v>
      </c>
      <c r="C63" s="28">
        <v>2</v>
      </c>
      <c r="D63" s="28" t="str">
        <f>VLOOKUP($A63,Card!$A:$AR,19,FALSE)</f>
        <v>克制人类1</v>
      </c>
      <c r="E63" s="28" t="str">
        <f>VLOOKUP($A63,Card!$A:$AR,23,FALSE)</f>
        <v>降临祝福1</v>
      </c>
      <c r="F63" s="28" t="str">
        <f>VLOOKUP($A63,Card!$A:$AR,27,FALSE)</f>
        <v>重生3</v>
      </c>
      <c r="G63" s="28">
        <f>VLOOKUP($A63,Card!$A:$AR,37,FALSE)</f>
        <v>0</v>
      </c>
      <c r="H63" s="28">
        <f>VLOOKUP($A63,Card!$A:$AR,40,FALSE)</f>
        <v>0</v>
      </c>
      <c r="I63" s="28">
        <f>VLOOKUP($A63,Card!$A:$AR,43,FALSE)</f>
        <v>0</v>
      </c>
      <c r="J63" s="28" t="s">
        <v>630</v>
      </c>
      <c r="K63" s="28" t="s">
        <v>679</v>
      </c>
      <c r="L63" s="28" t="s">
        <v>643</v>
      </c>
      <c r="M63" s="24"/>
    </row>
    <row r="64" spans="1:13" x14ac:dyDescent="0.15">
      <c r="A64" s="28" t="s">
        <v>327</v>
      </c>
      <c r="B64" s="28" t="s">
        <v>66</v>
      </c>
      <c r="C64" s="28">
        <v>2</v>
      </c>
      <c r="D64" s="28" t="str">
        <f>VLOOKUP($A64,Card!$A:$AR,19,FALSE)</f>
        <v>克制人类1</v>
      </c>
      <c r="E64" s="28" t="str">
        <f>VLOOKUP($A64,Card!$A:$AR,23,FALSE)</f>
        <v>治疗术2</v>
      </c>
      <c r="F64" s="28" t="str">
        <f>VLOOKUP($A64,Card!$A:$AR,27,FALSE)</f>
        <v>火球术3</v>
      </c>
      <c r="G64" s="28">
        <f>VLOOKUP($A64,Card!$A:$AR,37,FALSE)</f>
        <v>0</v>
      </c>
      <c r="H64" s="28">
        <f>VLOOKUP($A64,Card!$A:$AR,40,FALSE)</f>
        <v>0</v>
      </c>
      <c r="I64" s="28">
        <f>VLOOKUP($A64,Card!$A:$AR,43,FALSE)</f>
        <v>0</v>
      </c>
      <c r="J64" s="28" t="s">
        <v>630</v>
      </c>
      <c r="K64" s="28" t="s">
        <v>618</v>
      </c>
      <c r="L64" s="28" t="s">
        <v>624</v>
      </c>
      <c r="M64" s="24"/>
    </row>
    <row r="65" spans="1:13" x14ac:dyDescent="0.15">
      <c r="A65" s="28" t="s">
        <v>328</v>
      </c>
      <c r="B65" s="28" t="s">
        <v>671</v>
      </c>
      <c r="C65" s="28">
        <v>2</v>
      </c>
      <c r="D65" s="28" t="str">
        <f>VLOOKUP($A65,Card!$A:$AR,19,FALSE)</f>
        <v>降临祝福1</v>
      </c>
      <c r="E65" s="28" t="str">
        <f>VLOOKUP($A65,Card!$A:$AR,23,FALSE)</f>
        <v>重生2</v>
      </c>
      <c r="F65" s="28" t="str">
        <f>VLOOKUP($A65,Card!$A:$AR,27,FALSE)</f>
        <v>英雄守护3</v>
      </c>
      <c r="G65" s="28">
        <f>VLOOKUP($A65,Card!$A:$AR,37,FALSE)</f>
        <v>0</v>
      </c>
      <c r="H65" s="28">
        <f>VLOOKUP($A65,Card!$A:$AR,40,FALSE)</f>
        <v>0</v>
      </c>
      <c r="I65" s="28">
        <f>VLOOKUP($A65,Card!$A:$AR,43,FALSE)</f>
        <v>0</v>
      </c>
      <c r="J65" s="28" t="s">
        <v>679</v>
      </c>
      <c r="K65" s="28" t="s">
        <v>643</v>
      </c>
      <c r="L65" s="28" t="s">
        <v>619</v>
      </c>
      <c r="M65" s="24"/>
    </row>
    <row r="66" spans="1:13" x14ac:dyDescent="0.15">
      <c r="A66" s="28" t="s">
        <v>563</v>
      </c>
      <c r="B66" s="28" t="s">
        <v>65</v>
      </c>
      <c r="C66" s="28">
        <v>2</v>
      </c>
      <c r="D66" s="28" t="str">
        <f>VLOOKUP($A66,Card!$A:$AR,19,FALSE)</f>
        <v>束缚1</v>
      </c>
      <c r="E66" s="28" t="str">
        <f>VLOOKUP($A66,Card!$A:$AR,23,FALSE)</f>
        <v>克制人类2</v>
      </c>
      <c r="F66" s="28" t="str">
        <f>VLOOKUP($A66,Card!$A:$AR,27,FALSE)</f>
        <v/>
      </c>
      <c r="G66" s="28">
        <f>VLOOKUP($A66,Card!$A:$AR,37,FALSE)</f>
        <v>0</v>
      </c>
      <c r="H66" s="28">
        <f>VLOOKUP($A66,Card!$A:$AR,40,FALSE)</f>
        <v>0</v>
      </c>
      <c r="I66" s="28">
        <f>VLOOKUP($A66,Card!$A:$AR,43,FALSE)</f>
        <v>0</v>
      </c>
      <c r="J66" s="28"/>
      <c r="K66" s="28" t="s">
        <v>685</v>
      </c>
      <c r="L66" s="28" t="s">
        <v>630</v>
      </c>
      <c r="M66" s="24"/>
    </row>
    <row r="67" spans="1:13" x14ac:dyDescent="0.15">
      <c r="A67" s="28" t="s">
        <v>329</v>
      </c>
      <c r="B67" s="28" t="s">
        <v>64</v>
      </c>
      <c r="C67" s="28">
        <v>3</v>
      </c>
      <c r="D67" s="28" t="str">
        <f>VLOOKUP($A67,Card!$A:$AR,19,FALSE)</f>
        <v>克制人类1</v>
      </c>
      <c r="E67" s="28" t="str">
        <f>VLOOKUP($A67,Card!$A:$AR,23,FALSE)</f>
        <v>群体治疗3</v>
      </c>
      <c r="F67" s="28" t="str">
        <f>VLOOKUP($A67,Card!$A:$AR,27,FALSE)</f>
        <v>束缚2</v>
      </c>
      <c r="G67" s="28" t="e">
        <f>VLOOKUP($A67,Card!$A:$AR,37,FALSE)</f>
        <v>#REF!</v>
      </c>
      <c r="H67" s="28" t="e">
        <f>VLOOKUP($A67,Card!$A:$AR,40,FALSE)</f>
        <v>#REF!</v>
      </c>
      <c r="I67" s="28" t="e">
        <f>VLOOKUP($A67,Card!$A:$AR,43,FALSE)</f>
        <v>#REF!</v>
      </c>
      <c r="J67" s="28" t="s">
        <v>630</v>
      </c>
      <c r="K67" s="28" t="s">
        <v>690</v>
      </c>
      <c r="L67" s="28" t="s">
        <v>685</v>
      </c>
      <c r="M67" s="24"/>
    </row>
    <row r="68" spans="1:13" x14ac:dyDescent="0.15">
      <c r="A68" s="28" t="s">
        <v>330</v>
      </c>
      <c r="B68" s="28" t="s">
        <v>63</v>
      </c>
      <c r="C68" s="28">
        <v>3</v>
      </c>
      <c r="D68" s="28" t="str">
        <f>VLOOKUP($A68,Card!$A:$AR,19,FALSE)</f>
        <v>献祭2</v>
      </c>
      <c r="E68" s="28" t="str">
        <f>VLOOKUP($A68,Card!$A:$AR,23,FALSE)</f>
        <v>灰烬风暴3</v>
      </c>
      <c r="F68" s="28" t="str">
        <f>VLOOKUP($A68,Card!$A:$AR,27,FALSE)</f>
        <v>重生4</v>
      </c>
      <c r="G68" s="28" t="e">
        <f>VLOOKUP($A68,Card!$A:$AR,37,FALSE)</f>
        <v>#REF!</v>
      </c>
      <c r="H68" s="28" t="e">
        <f>VLOOKUP($A68,Card!$A:$AR,40,FALSE)</f>
        <v>#REF!</v>
      </c>
      <c r="I68" s="28" t="e">
        <f>VLOOKUP($A68,Card!$A:$AR,43,FALSE)</f>
        <v>#REF!</v>
      </c>
      <c r="J68" s="28" t="s">
        <v>631</v>
      </c>
      <c r="K68" s="28" t="s">
        <v>645</v>
      </c>
      <c r="L68" s="28" t="s">
        <v>643</v>
      </c>
      <c r="M68" s="24"/>
    </row>
    <row r="69" spans="1:13" x14ac:dyDescent="0.15">
      <c r="A69" s="28" t="s">
        <v>331</v>
      </c>
      <c r="B69" s="28" t="s">
        <v>62</v>
      </c>
      <c r="C69" s="28">
        <v>3</v>
      </c>
      <c r="D69" s="28" t="str">
        <f>VLOOKUP($A69,Card!$A:$AR,19,FALSE)</f>
        <v>火球连射2</v>
      </c>
      <c r="E69" s="28" t="str">
        <f>VLOOKUP($A69,Card!$A:$AR,23,FALSE)</f>
        <v>自爆2</v>
      </c>
      <c r="F69" s="28" t="str">
        <f>VLOOKUP($A69,Card!$A:$AR,27,FALSE)</f>
        <v>英雄守护3</v>
      </c>
      <c r="G69" s="28" t="e">
        <f>VLOOKUP($A69,Card!$A:$AR,37,FALSE)</f>
        <v>#REF!</v>
      </c>
      <c r="H69" s="28" t="e">
        <f>VLOOKUP($A69,Card!$A:$AR,40,FALSE)</f>
        <v>#REF!</v>
      </c>
      <c r="I69" s="28" t="e">
        <f>VLOOKUP($A69,Card!$A:$AR,43,FALSE)</f>
        <v>#REF!</v>
      </c>
      <c r="J69" s="28" t="s">
        <v>621</v>
      </c>
      <c r="K69" s="28" t="s">
        <v>646</v>
      </c>
      <c r="L69" s="28" t="s">
        <v>619</v>
      </c>
      <c r="M69" s="24"/>
    </row>
    <row r="70" spans="1:13" x14ac:dyDescent="0.15">
      <c r="A70" s="28" t="s">
        <v>332</v>
      </c>
      <c r="B70" s="28" t="s">
        <v>61</v>
      </c>
      <c r="C70" s="28">
        <v>3</v>
      </c>
      <c r="D70" s="28" t="str">
        <f>VLOOKUP($A70,Card!$A:$AR,19,FALSE)</f>
        <v>愈合祷言2</v>
      </c>
      <c r="E70" s="28" t="str">
        <f>VLOOKUP($A70,Card!$A:$AR,23,FALSE)</f>
        <v>治疗术3</v>
      </c>
      <c r="F70" s="28" t="str">
        <f>VLOOKUP($A70,Card!$A:$AR,27,FALSE)</f>
        <v>耐久光环3</v>
      </c>
      <c r="G70" s="28" t="e">
        <f>VLOOKUP($A70,Card!$A:$AR,37,FALSE)</f>
        <v>#REF!</v>
      </c>
      <c r="H70" s="28" t="e">
        <f>VLOOKUP($A70,Card!$A:$AR,40,FALSE)</f>
        <v>#REF!</v>
      </c>
      <c r="I70" s="28" t="e">
        <f>VLOOKUP($A70,Card!$A:$AR,43,FALSE)</f>
        <v>#REF!</v>
      </c>
      <c r="J70" s="28" t="s">
        <v>622</v>
      </c>
      <c r="K70" s="28" t="s">
        <v>618</v>
      </c>
      <c r="L70" s="28" t="s">
        <v>647</v>
      </c>
      <c r="M70" s="24"/>
    </row>
    <row r="71" spans="1:13" x14ac:dyDescent="0.15">
      <c r="A71" s="28" t="s">
        <v>333</v>
      </c>
      <c r="B71" s="28" t="s">
        <v>60</v>
      </c>
      <c r="C71" s="28">
        <v>3</v>
      </c>
      <c r="D71" s="28" t="str">
        <f>VLOOKUP($A71,Card!$A:$AR,19,FALSE)</f>
        <v>克制人类1</v>
      </c>
      <c r="E71" s="28" t="str">
        <f>VLOOKUP($A71,Card!$A:$AR,23,FALSE)</f>
        <v>自愈3</v>
      </c>
      <c r="F71" s="28" t="str">
        <f>VLOOKUP($A71,Card!$A:$AR,27,FALSE)</f>
        <v>命令光环3</v>
      </c>
      <c r="G71" s="28" t="e">
        <f>VLOOKUP($A71,Card!$A:$AR,37,FALSE)</f>
        <v>#REF!</v>
      </c>
      <c r="H71" s="28" t="e">
        <f>VLOOKUP($A71,Card!$A:$AR,40,FALSE)</f>
        <v>#REF!</v>
      </c>
      <c r="I71" s="28" t="e">
        <f>VLOOKUP($A71,Card!$A:$AR,43,FALSE)</f>
        <v>#REF!</v>
      </c>
      <c r="J71" s="28" t="s">
        <v>630</v>
      </c>
      <c r="K71" s="28" t="s">
        <v>681</v>
      </c>
      <c r="L71" s="28" t="s">
        <v>656</v>
      </c>
      <c r="M71" s="24"/>
    </row>
    <row r="72" spans="1:13" x14ac:dyDescent="0.15">
      <c r="A72" s="28" t="s">
        <v>334</v>
      </c>
      <c r="B72" s="28" t="s">
        <v>59</v>
      </c>
      <c r="C72" s="28">
        <v>4</v>
      </c>
      <c r="D72" s="28" t="str">
        <f>VLOOKUP($A72,Card!$A:$AR,19,FALSE)</f>
        <v>克制人类2</v>
      </c>
      <c r="E72" s="28" t="str">
        <f>VLOOKUP($A72,Card!$A:$AR,23,FALSE)</f>
        <v>战神祝福4</v>
      </c>
      <c r="F72" s="28" t="str">
        <f>VLOOKUP($A72,Card!$A:$AR,27,FALSE)</f>
        <v>割裂</v>
      </c>
      <c r="G72" s="28" t="e">
        <f>VLOOKUP($A72,Card!$A:$AR,37,FALSE)</f>
        <v>#REF!</v>
      </c>
      <c r="H72" s="28" t="e">
        <f>VLOOKUP($A72,Card!$A:$AR,40,FALSE)</f>
        <v>#REF!</v>
      </c>
      <c r="I72" s="28" t="e">
        <f>VLOOKUP($A72,Card!$A:$AR,43,FALSE)</f>
        <v>#REF!</v>
      </c>
      <c r="J72" s="28" t="s">
        <v>630</v>
      </c>
      <c r="K72" s="28" t="s">
        <v>689</v>
      </c>
      <c r="L72" s="28" t="s">
        <v>650</v>
      </c>
      <c r="M72" s="24"/>
    </row>
    <row r="73" spans="1:13" x14ac:dyDescent="0.15">
      <c r="A73" s="28" t="s">
        <v>335</v>
      </c>
      <c r="B73" s="28" t="s">
        <v>564</v>
      </c>
      <c r="C73" s="28">
        <v>4</v>
      </c>
      <c r="D73" s="28" t="str">
        <f>VLOOKUP($A73,Card!$A:$AR,19,FALSE)</f>
        <v>连环毒击3</v>
      </c>
      <c r="E73" s="28" t="str">
        <f>VLOOKUP($A73,Card!$A:$AR,23,FALSE)</f>
        <v>群体治疗4</v>
      </c>
      <c r="F73" s="28" t="str">
        <f>VLOOKUP($A73,Card!$A:$AR,27,FALSE)</f>
        <v>束缚2</v>
      </c>
      <c r="G73" s="28" t="e">
        <f>VLOOKUP($A73,Card!$A:$AR,37,FALSE)</f>
        <v>#REF!</v>
      </c>
      <c r="H73" s="28" t="e">
        <f>VLOOKUP($A73,Card!$A:$AR,40,FALSE)</f>
        <v>#REF!</v>
      </c>
      <c r="I73" s="28" t="e">
        <f>VLOOKUP($A73,Card!$A:$AR,43,FALSE)</f>
        <v>#REF!</v>
      </c>
      <c r="J73" s="28" t="s">
        <v>680</v>
      </c>
      <c r="K73" s="28" t="s">
        <v>690</v>
      </c>
      <c r="L73" s="28" t="s">
        <v>685</v>
      </c>
      <c r="M73" s="24"/>
    </row>
    <row r="74" spans="1:13" x14ac:dyDescent="0.15">
      <c r="A74" s="28" t="s">
        <v>336</v>
      </c>
      <c r="B74" s="28" t="s">
        <v>58</v>
      </c>
      <c r="C74" s="28">
        <v>4</v>
      </c>
      <c r="D74" s="28" t="str">
        <f>VLOOKUP($A74,Card!$A:$AR,19,FALSE)</f>
        <v>横扫</v>
      </c>
      <c r="E74" s="28" t="str">
        <f>VLOOKUP($A74,Card!$A:$AR,23,FALSE)</f>
        <v>耐久光环3</v>
      </c>
      <c r="F74" s="28" t="str">
        <f>VLOOKUP($A74,Card!$A:$AR,27,FALSE)</f>
        <v>重生5(max)</v>
      </c>
      <c r="G74" s="28" t="e">
        <f>VLOOKUP($A74,Card!$A:$AR,37,FALSE)</f>
        <v>#REF!</v>
      </c>
      <c r="H74" s="28" t="e">
        <f>VLOOKUP($A74,Card!$A:$AR,40,FALSE)</f>
        <v>#REF!</v>
      </c>
      <c r="I74" s="28" t="e">
        <f>VLOOKUP($A74,Card!$A:$AR,43,FALSE)</f>
        <v>#REF!</v>
      </c>
      <c r="J74" s="28" t="s">
        <v>639</v>
      </c>
      <c r="K74" s="28" t="s">
        <v>647</v>
      </c>
      <c r="L74" s="28" t="s">
        <v>643</v>
      </c>
      <c r="M74" s="24"/>
    </row>
    <row r="75" spans="1:13" x14ac:dyDescent="0.15">
      <c r="A75" s="28" t="s">
        <v>337</v>
      </c>
      <c r="B75" s="28" t="s">
        <v>57</v>
      </c>
      <c r="C75" s="28">
        <v>4</v>
      </c>
      <c r="D75" s="28" t="str">
        <f>VLOOKUP($A75,Card!$A:$AR,19,FALSE)</f>
        <v>连环雷击3</v>
      </c>
      <c r="E75" s="28" t="str">
        <f>VLOOKUP($A75,Card!$A:$AR,23,FALSE)</f>
        <v>治疗术5(max)</v>
      </c>
      <c r="F75" s="28" t="str">
        <f>VLOOKUP($A75,Card!$A:$AR,27,FALSE)</f>
        <v>愈合祷言4</v>
      </c>
      <c r="G75" s="28" t="e">
        <f>VLOOKUP($A75,Card!$A:$AR,37,FALSE)</f>
        <v>#REF!</v>
      </c>
      <c r="H75" s="28" t="e">
        <f>VLOOKUP($A75,Card!$A:$AR,40,FALSE)</f>
        <v>#REF!</v>
      </c>
      <c r="I75" s="28" t="e">
        <f>VLOOKUP($A75,Card!$A:$AR,43,FALSE)</f>
        <v>#REF!</v>
      </c>
      <c r="J75" s="28" t="s">
        <v>632</v>
      </c>
      <c r="K75" s="28" t="s">
        <v>618</v>
      </c>
      <c r="L75" s="28" t="s">
        <v>622</v>
      </c>
      <c r="M75" s="24"/>
    </row>
    <row r="76" spans="1:13" x14ac:dyDescent="0.15">
      <c r="A76" s="28" t="s">
        <v>565</v>
      </c>
      <c r="B76" s="28" t="s">
        <v>56</v>
      </c>
      <c r="C76" s="28">
        <v>1</v>
      </c>
      <c r="D76" s="28" t="str">
        <f>VLOOKUP($A76,Card!$A:$AR,19,FALSE)</f>
        <v>自愈1</v>
      </c>
      <c r="E76" s="28" t="str">
        <f>VLOOKUP($A76,Card!$A:$AR,23,FALSE)</f>
        <v>战神祝福2</v>
      </c>
      <c r="F76" s="28" t="str">
        <f>VLOOKUP($A76,Card!$A:$AR,27,FALSE)</f>
        <v/>
      </c>
      <c r="G76" s="28">
        <f>VLOOKUP($A76,Card!$A:$AR,37,FALSE)</f>
        <v>0</v>
      </c>
      <c r="H76" s="28">
        <f>VLOOKUP($A76,Card!$A:$AR,40,FALSE)</f>
        <v>0</v>
      </c>
      <c r="I76" s="28" t="e">
        <f>VLOOKUP($A76,Card!$A:$AR,43,FALSE)</f>
        <v>#REF!</v>
      </c>
      <c r="J76" s="28"/>
      <c r="K76" s="28" t="s">
        <v>681</v>
      </c>
      <c r="L76" s="28" t="s">
        <v>676</v>
      </c>
      <c r="M76" s="24"/>
    </row>
    <row r="77" spans="1:13" x14ac:dyDescent="0.15">
      <c r="A77" s="28" t="s">
        <v>566</v>
      </c>
      <c r="B77" s="28" t="s">
        <v>55</v>
      </c>
      <c r="C77" s="28">
        <v>1</v>
      </c>
      <c r="D77" s="28" t="str">
        <f>VLOOKUP($A77,Card!$A:$AR,19,FALSE)</f>
        <v>吸血3</v>
      </c>
      <c r="E77" s="28" t="str">
        <f>VLOOKUP($A77,Card!$A:$AR,23,FALSE)</f>
        <v>克制精灵1</v>
      </c>
      <c r="F77" s="28" t="str">
        <f>VLOOKUP($A77,Card!$A:$AR,27,FALSE)</f>
        <v>反击1</v>
      </c>
      <c r="G77" s="28">
        <f>VLOOKUP($A77,Card!$A:$AR,37,FALSE)</f>
        <v>0</v>
      </c>
      <c r="H77" s="28">
        <f>VLOOKUP($A77,Card!$A:$AR,40,FALSE)</f>
        <v>0</v>
      </c>
      <c r="I77" s="28" t="e">
        <f>VLOOKUP($A77,Card!$A:$AR,43,FALSE)</f>
        <v>#REF!</v>
      </c>
      <c r="J77" s="28" t="s">
        <v>633</v>
      </c>
      <c r="K77" s="28" t="s">
        <v>636</v>
      </c>
      <c r="L77" s="28" t="s">
        <v>620</v>
      </c>
      <c r="M77" s="24"/>
    </row>
    <row r="78" spans="1:13" x14ac:dyDescent="0.15">
      <c r="A78" s="28" t="s">
        <v>338</v>
      </c>
      <c r="B78" s="28" t="s">
        <v>54</v>
      </c>
      <c r="C78" s="28">
        <v>1</v>
      </c>
      <c r="D78" s="28" t="str">
        <f>VLOOKUP($A78,Card!$A:$AR,19,FALSE)</f>
        <v>狂暴1</v>
      </c>
      <c r="E78" s="28" t="str">
        <f>VLOOKUP($A78,Card!$A:$AR,23,FALSE)</f>
        <v>格挡2</v>
      </c>
      <c r="F78" s="28" t="str">
        <f>VLOOKUP($A78,Card!$A:$AR,27,FALSE)</f>
        <v/>
      </c>
      <c r="G78" s="28">
        <f>VLOOKUP($A78,Card!$A:$AR,37,FALSE)</f>
        <v>0</v>
      </c>
      <c r="H78" s="28">
        <f>VLOOKUP($A78,Card!$A:$AR,40,FALSE)</f>
        <v>0</v>
      </c>
      <c r="I78" s="28" t="e">
        <f>VLOOKUP($A78,Card!$A:$AR,43,FALSE)</f>
        <v>#REF!</v>
      </c>
      <c r="J78" s="28"/>
      <c r="K78" s="28" t="s">
        <v>628</v>
      </c>
      <c r="L78" s="28" t="s">
        <v>617</v>
      </c>
      <c r="M78" s="24"/>
    </row>
    <row r="79" spans="1:13" x14ac:dyDescent="0.15">
      <c r="A79" s="28" t="s">
        <v>339</v>
      </c>
      <c r="B79" s="28" t="s">
        <v>53</v>
      </c>
      <c r="C79" s="28">
        <v>1</v>
      </c>
      <c r="D79" s="28" t="str">
        <f>VLOOKUP($A79,Card!$A:$AR,19,FALSE)</f>
        <v>落雷1</v>
      </c>
      <c r="E79" s="28" t="str">
        <f>VLOOKUP($A79,Card!$A:$AR,23,FALSE)</f>
        <v>克制精灵1</v>
      </c>
      <c r="F79" s="28" t="str">
        <f>VLOOKUP($A79,Card!$A:$AR,27,FALSE)</f>
        <v>火球术2</v>
      </c>
      <c r="G79" s="28">
        <f>VLOOKUP($A79,Card!$A:$AR,37,FALSE)</f>
        <v>0</v>
      </c>
      <c r="H79" s="28">
        <f>VLOOKUP($A79,Card!$A:$AR,40,FALSE)</f>
        <v>0</v>
      </c>
      <c r="I79" s="28" t="e">
        <f>VLOOKUP($A79,Card!$A:$AR,43,FALSE)</f>
        <v>#REF!</v>
      </c>
      <c r="J79" s="28" t="s">
        <v>625</v>
      </c>
      <c r="K79" s="28" t="s">
        <v>636</v>
      </c>
      <c r="L79" s="28" t="s">
        <v>624</v>
      </c>
      <c r="M79" s="24"/>
    </row>
    <row r="80" spans="1:13" x14ac:dyDescent="0.15">
      <c r="A80" s="28" t="s">
        <v>340</v>
      </c>
      <c r="B80" s="28" t="s">
        <v>52</v>
      </c>
      <c r="C80" s="28">
        <v>1</v>
      </c>
      <c r="D80" s="28" t="str">
        <f>VLOOKUP($A80,Card!$A:$AR,19,FALSE)</f>
        <v>自愈1</v>
      </c>
      <c r="E80" s="28" t="str">
        <f>VLOOKUP($A80,Card!$A:$AR,23,FALSE)</f>
        <v>反击1</v>
      </c>
      <c r="F80" s="28" t="str">
        <f>VLOOKUP($A80,Card!$A:$AR,27,FALSE)</f>
        <v/>
      </c>
      <c r="G80" s="28">
        <f>VLOOKUP($A80,Card!$A:$AR,37,FALSE)</f>
        <v>0</v>
      </c>
      <c r="H80" s="28">
        <f>VLOOKUP($A80,Card!$A:$AR,40,FALSE)</f>
        <v>0</v>
      </c>
      <c r="I80" s="28" t="e">
        <f>VLOOKUP($A80,Card!$A:$AR,43,FALSE)</f>
        <v>#REF!</v>
      </c>
      <c r="J80" s="28"/>
      <c r="K80" s="28" t="s">
        <v>681</v>
      </c>
      <c r="L80" s="28" t="s">
        <v>620</v>
      </c>
      <c r="M80" s="24"/>
    </row>
    <row r="81" spans="1:13" x14ac:dyDescent="0.15">
      <c r="A81" s="28" t="s">
        <v>567</v>
      </c>
      <c r="B81" s="28" t="s">
        <v>51</v>
      </c>
      <c r="C81" s="28">
        <v>2</v>
      </c>
      <c r="D81" s="28" t="str">
        <f>VLOOKUP($A81,Card!$A:$AR,19,FALSE)</f>
        <v>吸血3</v>
      </c>
      <c r="E81" s="28" t="str">
        <f>VLOOKUP($A81,Card!$A:$AR,23,FALSE)</f>
        <v>狂暴1</v>
      </c>
      <c r="F81" s="28" t="str">
        <f>VLOOKUP($A81,Card!$A:$AR,27,FALSE)</f>
        <v>生命汲取2</v>
      </c>
      <c r="G81" s="28">
        <f>VLOOKUP($A81,Card!$A:$AR,37,FALSE)</f>
        <v>0</v>
      </c>
      <c r="H81" s="28">
        <f>VLOOKUP($A81,Card!$A:$AR,40,FALSE)</f>
        <v>0</v>
      </c>
      <c r="I81" s="28" t="e">
        <f>VLOOKUP($A81,Card!$A:$AR,43,FALSE)</f>
        <v>#REF!</v>
      </c>
      <c r="J81" s="28" t="s">
        <v>633</v>
      </c>
      <c r="K81" s="28" t="s">
        <v>628</v>
      </c>
      <c r="L81" s="28" t="s">
        <v>629</v>
      </c>
      <c r="M81" s="24"/>
    </row>
    <row r="82" spans="1:13" x14ac:dyDescent="0.15">
      <c r="A82" s="28" t="s">
        <v>341</v>
      </c>
      <c r="B82" s="28" t="s">
        <v>50</v>
      </c>
      <c r="C82" s="28">
        <v>2</v>
      </c>
      <c r="D82" s="28" t="str">
        <f>VLOOKUP($A82,Card!$A:$AR,19,FALSE)</f>
        <v>自愈1</v>
      </c>
      <c r="E82" s="28" t="str">
        <f>VLOOKUP($A82,Card!$A:$AR,23,FALSE)</f>
        <v>元素免疫</v>
      </c>
      <c r="F82" s="28" t="str">
        <f>VLOOKUP($A82,Card!$A:$AR,27,FALSE)</f>
        <v>英雄守护3</v>
      </c>
      <c r="G82" s="28">
        <f>VLOOKUP($A82,Card!$A:$AR,37,FALSE)</f>
        <v>0</v>
      </c>
      <c r="H82" s="28">
        <f>VLOOKUP($A82,Card!$A:$AR,40,FALSE)</f>
        <v>0</v>
      </c>
      <c r="I82" s="28" t="e">
        <f>VLOOKUP($A82,Card!$A:$AR,43,FALSE)</f>
        <v>#REF!</v>
      </c>
      <c r="J82" s="28" t="s">
        <v>681</v>
      </c>
      <c r="K82" s="28" t="s">
        <v>648</v>
      </c>
      <c r="L82" s="28" t="s">
        <v>619</v>
      </c>
      <c r="M82" s="24"/>
    </row>
    <row r="83" spans="1:13" x14ac:dyDescent="0.15">
      <c r="A83" s="28" t="s">
        <v>342</v>
      </c>
      <c r="B83" s="28" t="s">
        <v>49</v>
      </c>
      <c r="C83" s="28">
        <v>2</v>
      </c>
      <c r="D83" s="28" t="str">
        <f>VLOOKUP($A83,Card!$A:$AR,19,FALSE)</f>
        <v>梦魇突袭2</v>
      </c>
      <c r="E83" s="28" t="str">
        <f>VLOOKUP($A83,Card!$A:$AR,23,FALSE)</f>
        <v>克制精灵1</v>
      </c>
      <c r="F83" s="28" t="str">
        <f>VLOOKUP($A83,Card!$A:$AR,27,FALSE)</f>
        <v>元素免疫</v>
      </c>
      <c r="G83" s="28">
        <f>VLOOKUP($A83,Card!$A:$AR,37,FALSE)</f>
        <v>0</v>
      </c>
      <c r="H83" s="28">
        <f>VLOOKUP($A83,Card!$A:$AR,40,FALSE)</f>
        <v>0</v>
      </c>
      <c r="I83" s="28" t="e">
        <f>VLOOKUP($A83,Card!$A:$AR,43,FALSE)</f>
        <v>#REF!</v>
      </c>
      <c r="J83" s="28" t="s">
        <v>634</v>
      </c>
      <c r="K83" s="28" t="s">
        <v>636</v>
      </c>
      <c r="L83" s="28" t="s">
        <v>635</v>
      </c>
      <c r="M83" s="24"/>
    </row>
    <row r="84" spans="1:13" x14ac:dyDescent="0.15">
      <c r="A84" s="28" t="s">
        <v>343</v>
      </c>
      <c r="B84" s="28" t="s">
        <v>48</v>
      </c>
      <c r="C84" s="28">
        <v>2</v>
      </c>
      <c r="D84" s="28" t="str">
        <f>VLOOKUP($A84,Card!$A:$AR,19,FALSE)</f>
        <v>吸血3</v>
      </c>
      <c r="E84" s="28" t="str">
        <f>VLOOKUP($A84,Card!$A:$AR,23,FALSE)</f>
        <v>反击2</v>
      </c>
      <c r="F84" s="28" t="str">
        <f>VLOOKUP($A84,Card!$A:$AR,27,FALSE)</f>
        <v>竭心光环2</v>
      </c>
      <c r="G84" s="28">
        <f>VLOOKUP($A84,Card!$A:$AR,37,FALSE)</f>
        <v>0</v>
      </c>
      <c r="H84" s="28">
        <f>VLOOKUP($A84,Card!$A:$AR,40,FALSE)</f>
        <v>0</v>
      </c>
      <c r="I84" s="28" t="e">
        <f>VLOOKUP($A84,Card!$A:$AR,43,FALSE)</f>
        <v>#REF!</v>
      </c>
      <c r="J84" s="28" t="s">
        <v>633</v>
      </c>
      <c r="K84" s="28" t="s">
        <v>620</v>
      </c>
      <c r="L84" s="28" t="s">
        <v>657</v>
      </c>
      <c r="M84" s="24"/>
    </row>
    <row r="85" spans="1:13" x14ac:dyDescent="0.15">
      <c r="A85" s="28" t="s">
        <v>568</v>
      </c>
      <c r="B85" s="28" t="s">
        <v>569</v>
      </c>
      <c r="C85" s="28">
        <v>2</v>
      </c>
      <c r="D85" s="28" t="str">
        <f>VLOOKUP($A85,Card!$A:$AR,19,FALSE)</f>
        <v>死亡凋零1</v>
      </c>
      <c r="E85" s="28" t="str">
        <f>VLOOKUP($A85,Card!$A:$AR,23,FALSE)</f>
        <v>克制精灵1</v>
      </c>
      <c r="F85" s="28" t="str">
        <f>VLOOKUP($A85,Card!$A:$AR,27,FALSE)</f>
        <v>冰弹3</v>
      </c>
      <c r="G85" s="28">
        <f>VLOOKUP($A85,Card!$A:$AR,37,FALSE)</f>
        <v>0</v>
      </c>
      <c r="H85" s="28">
        <f>VLOOKUP($A85,Card!$A:$AR,40,FALSE)</f>
        <v>0</v>
      </c>
      <c r="I85" s="28" t="e">
        <f>VLOOKUP($A85,Card!$A:$AR,43,FALSE)</f>
        <v>#REF!</v>
      </c>
      <c r="J85" s="28" t="s">
        <v>635</v>
      </c>
      <c r="K85" s="28" t="s">
        <v>636</v>
      </c>
      <c r="L85" s="28" t="s">
        <v>623</v>
      </c>
      <c r="M85" s="24"/>
    </row>
    <row r="86" spans="1:13" x14ac:dyDescent="0.15">
      <c r="A86" s="28" t="s">
        <v>344</v>
      </c>
      <c r="B86" s="28" t="s">
        <v>47</v>
      </c>
      <c r="C86" s="28">
        <v>2</v>
      </c>
      <c r="D86" s="28" t="str">
        <f>VLOOKUP($A86,Card!$A:$AR,19,FALSE)</f>
        <v>狂暴1</v>
      </c>
      <c r="E86" s="28" t="str">
        <f>VLOOKUP($A86,Card!$A:$AR,23,FALSE)</f>
        <v>克制精灵1</v>
      </c>
      <c r="F86" s="28" t="str">
        <f>VLOOKUP($A86,Card!$A:$AR,27,FALSE)</f>
        <v>自愈2</v>
      </c>
      <c r="G86" s="28">
        <f>VLOOKUP($A86,Card!$A:$AR,37,FALSE)</f>
        <v>0</v>
      </c>
      <c r="H86" s="28">
        <f>VLOOKUP($A86,Card!$A:$AR,40,FALSE)</f>
        <v>0</v>
      </c>
      <c r="I86" s="28" t="e">
        <f>VLOOKUP($A86,Card!$A:$AR,43,FALSE)</f>
        <v>#REF!</v>
      </c>
      <c r="J86" s="28" t="s">
        <v>628</v>
      </c>
      <c r="K86" s="28" t="s">
        <v>636</v>
      </c>
      <c r="L86" s="28" t="s">
        <v>681</v>
      </c>
      <c r="M86" s="24"/>
    </row>
    <row r="87" spans="1:13" x14ac:dyDescent="0.15">
      <c r="A87" s="28" t="s">
        <v>345</v>
      </c>
      <c r="B87" s="28" t="s">
        <v>570</v>
      </c>
      <c r="C87" s="28">
        <v>3</v>
      </c>
      <c r="D87" s="28" t="str">
        <f>VLOOKUP($A87,Card!$A:$AR,19,FALSE)</f>
        <v>克制精灵1</v>
      </c>
      <c r="E87" s="28" t="str">
        <f>VLOOKUP($A87,Card!$A:$AR,23,FALSE)</f>
        <v>死亡凋零2</v>
      </c>
      <c r="F87" s="28" t="str">
        <f>VLOOKUP($A87,Card!$A:$AR,27,FALSE)</f>
        <v>邪恶光环3</v>
      </c>
      <c r="G87" s="28" t="e">
        <f>VLOOKUP($A87,Card!$A:$AR,37,FALSE)</f>
        <v>#REF!</v>
      </c>
      <c r="H87" s="28" t="e">
        <f>VLOOKUP($A87,Card!$A:$AR,40,FALSE)</f>
        <v>#REF!</v>
      </c>
      <c r="I87" s="28" t="e">
        <f>VLOOKUP($A87,Card!$A:$AR,43,FALSE)</f>
        <v>#REF!</v>
      </c>
      <c r="J87" s="28" t="s">
        <v>636</v>
      </c>
      <c r="K87" s="28" t="s">
        <v>635</v>
      </c>
      <c r="L87" s="28" t="s">
        <v>658</v>
      </c>
      <c r="M87" s="24"/>
    </row>
    <row r="88" spans="1:13" x14ac:dyDescent="0.15">
      <c r="A88" s="28" t="s">
        <v>346</v>
      </c>
      <c r="B88" s="28" t="s">
        <v>46</v>
      </c>
      <c r="C88" s="28">
        <v>3</v>
      </c>
      <c r="D88" s="28" t="str">
        <f>VLOOKUP($A88,Card!$A:$AR,19,FALSE)</f>
        <v>缴械2</v>
      </c>
      <c r="E88" s="28" t="str">
        <f>VLOOKUP($A88,Card!$A:$AR,23,FALSE)</f>
        <v>自愈3</v>
      </c>
      <c r="F88" s="28" t="str">
        <f>VLOOKUP($A88,Card!$A:$AR,27,FALSE)</f>
        <v>邪恶光环3</v>
      </c>
      <c r="G88" s="28" t="e">
        <f>VLOOKUP($A88,Card!$A:$AR,37,FALSE)</f>
        <v>#REF!</v>
      </c>
      <c r="H88" s="28" t="e">
        <f>VLOOKUP($A88,Card!$A:$AR,40,FALSE)</f>
        <v>#REF!</v>
      </c>
      <c r="I88" s="28" t="e">
        <f>VLOOKUP($A88,Card!$A:$AR,43,FALSE)</f>
        <v>#REF!</v>
      </c>
      <c r="J88" s="28" t="s">
        <v>687</v>
      </c>
      <c r="K88" s="28" t="s">
        <v>681</v>
      </c>
      <c r="L88" s="28" t="s">
        <v>658</v>
      </c>
      <c r="M88" s="24"/>
    </row>
    <row r="89" spans="1:13" x14ac:dyDescent="0.15">
      <c r="A89" s="28" t="s">
        <v>347</v>
      </c>
      <c r="B89" s="28" t="s">
        <v>45</v>
      </c>
      <c r="C89" s="28">
        <v>3</v>
      </c>
      <c r="D89" s="28" t="str">
        <f>VLOOKUP($A89,Card!$A:$AR,19,FALSE)</f>
        <v>冰弹连射2</v>
      </c>
      <c r="E89" s="28" t="str">
        <f>VLOOKUP($A89,Card!$A:$AR,23,FALSE)</f>
        <v>死亡凋零2</v>
      </c>
      <c r="F89" s="28" t="str">
        <f>VLOOKUP($A89,Card!$A:$AR,27,FALSE)</f>
        <v>冰弹4</v>
      </c>
      <c r="G89" s="28" t="e">
        <f>VLOOKUP($A89,Card!$A:$AR,37,FALSE)</f>
        <v>#REF!</v>
      </c>
      <c r="H89" s="28" t="e">
        <f>VLOOKUP($A89,Card!$A:$AR,40,FALSE)</f>
        <v>#REF!</v>
      </c>
      <c r="I89" s="28" t="e">
        <f>VLOOKUP($A89,Card!$A:$AR,43,FALSE)</f>
        <v>#REF!</v>
      </c>
      <c r="J89" s="28" t="s">
        <v>682</v>
      </c>
      <c r="K89" s="28" t="s">
        <v>635</v>
      </c>
      <c r="L89" s="28" t="s">
        <v>623</v>
      </c>
      <c r="M89" s="24"/>
    </row>
    <row r="90" spans="1:13" x14ac:dyDescent="0.15">
      <c r="A90" s="28" t="s">
        <v>348</v>
      </c>
      <c r="B90" s="28" t="s">
        <v>44</v>
      </c>
      <c r="C90" s="28">
        <v>3</v>
      </c>
      <c r="D90" s="28" t="str">
        <f>VLOOKUP($A90,Card!$A:$AR,19,FALSE)</f>
        <v>梦魇突袭3</v>
      </c>
      <c r="E90" s="28" t="str">
        <f>VLOOKUP($A90,Card!$A:$AR,23,FALSE)</f>
        <v>克制精灵2</v>
      </c>
      <c r="F90" s="28" t="str">
        <f>VLOOKUP($A90,Card!$A:$AR,27,FALSE)</f>
        <v>元素免疫</v>
      </c>
      <c r="G90" s="28" t="e">
        <f>VLOOKUP($A90,Card!$A:$AR,37,FALSE)</f>
        <v>#REF!</v>
      </c>
      <c r="H90" s="28" t="e">
        <f>VLOOKUP($A90,Card!$A:$AR,40,FALSE)</f>
        <v>#REF!</v>
      </c>
      <c r="I90" s="28" t="e">
        <f>VLOOKUP($A90,Card!$A:$AR,43,FALSE)</f>
        <v>#REF!</v>
      </c>
      <c r="J90" s="28" t="s">
        <v>683</v>
      </c>
      <c r="K90" s="28" t="s">
        <v>636</v>
      </c>
      <c r="L90" s="28" t="s">
        <v>648</v>
      </c>
      <c r="M90" s="24"/>
    </row>
    <row r="91" spans="1:13" x14ac:dyDescent="0.15">
      <c r="A91" s="28" t="s">
        <v>349</v>
      </c>
      <c r="B91" s="28" t="s">
        <v>43</v>
      </c>
      <c r="C91" s="28">
        <v>3</v>
      </c>
      <c r="D91" s="28" t="str">
        <f>VLOOKUP($A91,Card!$A:$AR,19,FALSE)</f>
        <v>吸血4</v>
      </c>
      <c r="E91" s="28" t="str">
        <f>VLOOKUP($A91,Card!$A:$AR,23,FALSE)</f>
        <v>反击3</v>
      </c>
      <c r="F91" s="28" t="str">
        <f>VLOOKUP($A91,Card!$A:$AR,27,FALSE)</f>
        <v>生命汲取4</v>
      </c>
      <c r="G91" s="28" t="e">
        <f>VLOOKUP($A91,Card!$A:$AR,37,FALSE)</f>
        <v>#REF!</v>
      </c>
      <c r="H91" s="28" t="e">
        <f>VLOOKUP($A91,Card!$A:$AR,40,FALSE)</f>
        <v>#REF!</v>
      </c>
      <c r="I91" s="28" t="e">
        <f>VLOOKUP($A91,Card!$A:$AR,43,FALSE)</f>
        <v>#REF!</v>
      </c>
      <c r="J91" s="28" t="s">
        <v>633</v>
      </c>
      <c r="K91" s="28" t="s">
        <v>620</v>
      </c>
      <c r="L91" s="28" t="s">
        <v>629</v>
      </c>
      <c r="M91" s="24"/>
    </row>
    <row r="92" spans="1:13" x14ac:dyDescent="0.15">
      <c r="A92" s="28" t="s">
        <v>350</v>
      </c>
      <c r="B92" s="28" t="s">
        <v>42</v>
      </c>
      <c r="C92" s="28">
        <v>3</v>
      </c>
      <c r="D92" s="28" t="str">
        <f>VLOOKUP($A92,Card!$A:$AR,19,FALSE)</f>
        <v>冰弹2</v>
      </c>
      <c r="E92" s="28" t="str">
        <f>VLOOKUP($A92,Card!$A:$AR,23,FALSE)</f>
        <v>生命汲取3</v>
      </c>
      <c r="F92" s="28" t="str">
        <f>VLOOKUP($A92,Card!$A:$AR,27,FALSE)</f>
        <v>战神祝福4</v>
      </c>
      <c r="G92" s="28" t="e">
        <f>VLOOKUP($A92,Card!$A:$AR,37,FALSE)</f>
        <v>#REF!</v>
      </c>
      <c r="H92" s="28" t="e">
        <f>VLOOKUP($A92,Card!$A:$AR,40,FALSE)</f>
        <v>#REF!</v>
      </c>
      <c r="I92" s="28" t="e">
        <f>VLOOKUP($A92,Card!$A:$AR,43,FALSE)</f>
        <v>#REF!</v>
      </c>
      <c r="J92" s="28" t="s">
        <v>623</v>
      </c>
      <c r="K92" s="28" t="s">
        <v>629</v>
      </c>
      <c r="L92" s="28" t="s">
        <v>676</v>
      </c>
      <c r="M92" s="24"/>
    </row>
    <row r="93" spans="1:13" x14ac:dyDescent="0.15">
      <c r="A93" s="28" t="s">
        <v>351</v>
      </c>
      <c r="B93" s="28" t="s">
        <v>41</v>
      </c>
      <c r="C93" s="28">
        <v>3</v>
      </c>
      <c r="D93" s="28" t="str">
        <f>VLOOKUP($A93,Card!$A:$AR,19,FALSE)</f>
        <v>自愈2</v>
      </c>
      <c r="E93" s="28" t="str">
        <f>VLOOKUP($A93,Card!$A:$AR,23,FALSE)</f>
        <v>英雄守护3</v>
      </c>
      <c r="F93" s="28" t="str">
        <f>VLOOKUP($A93,Card!$A:$AR,27,FALSE)</f>
        <v>元素免疫</v>
      </c>
      <c r="G93" s="28" t="e">
        <f>VLOOKUP($A93,Card!$A:$AR,37,FALSE)</f>
        <v>#REF!</v>
      </c>
      <c r="H93" s="28" t="e">
        <f>VLOOKUP($A93,Card!$A:$AR,40,FALSE)</f>
        <v>#REF!</v>
      </c>
      <c r="I93" s="28" t="e">
        <f>VLOOKUP($A93,Card!$A:$AR,43,FALSE)</f>
        <v>#REF!</v>
      </c>
      <c r="J93" s="28" t="s">
        <v>681</v>
      </c>
      <c r="K93" s="28" t="s">
        <v>619</v>
      </c>
      <c r="L93" s="28" t="s">
        <v>648</v>
      </c>
      <c r="M93" s="24"/>
    </row>
    <row r="94" spans="1:13" x14ac:dyDescent="0.15">
      <c r="A94" s="28" t="s">
        <v>352</v>
      </c>
      <c r="B94" s="28" t="s">
        <v>40</v>
      </c>
      <c r="C94" s="28">
        <v>3</v>
      </c>
      <c r="D94" s="28" t="str">
        <f>VLOOKUP($A94,Card!$A:$AR,19,FALSE)</f>
        <v>连环毒击2</v>
      </c>
      <c r="E94" s="28" t="str">
        <f>VLOOKUP($A94,Card!$A:$AR,23,FALSE)</f>
        <v>梦魇突袭3</v>
      </c>
      <c r="F94" s="28" t="str">
        <f>VLOOKUP($A94,Card!$A:$AR,27,FALSE)</f>
        <v>自愈3</v>
      </c>
      <c r="G94" s="28" t="e">
        <f>VLOOKUP($A94,Card!$A:$AR,37,FALSE)</f>
        <v>#REF!</v>
      </c>
      <c r="H94" s="28" t="e">
        <f>VLOOKUP($A94,Card!$A:$AR,40,FALSE)</f>
        <v>#REF!</v>
      </c>
      <c r="I94" s="28" t="e">
        <f>VLOOKUP($A94,Card!$A:$AR,43,FALSE)</f>
        <v>#REF!</v>
      </c>
      <c r="J94" s="28" t="s">
        <v>680</v>
      </c>
      <c r="K94" s="28" t="s">
        <v>683</v>
      </c>
      <c r="L94" s="28" t="s">
        <v>681</v>
      </c>
      <c r="M94" s="24"/>
    </row>
    <row r="95" spans="1:13" x14ac:dyDescent="0.15">
      <c r="A95" s="28" t="s">
        <v>353</v>
      </c>
      <c r="B95" s="28" t="s">
        <v>571</v>
      </c>
      <c r="C95" s="28">
        <v>4</v>
      </c>
      <c r="D95" s="28" t="str">
        <f>VLOOKUP($A95,Card!$A:$AR,19,FALSE)</f>
        <v>克制精灵2</v>
      </c>
      <c r="E95" s="28" t="str">
        <f>VLOOKUP($A95,Card!$A:$AR,23,FALSE)</f>
        <v>自愈4</v>
      </c>
      <c r="F95" s="28" t="str">
        <f>VLOOKUP($A95,Card!$A:$AR,27,FALSE)</f>
        <v>暴风雪3</v>
      </c>
      <c r="G95" s="28" t="e">
        <f>VLOOKUP($A95,Card!$A:$AR,37,FALSE)</f>
        <v>#REF!</v>
      </c>
      <c r="H95" s="28" t="e">
        <f>VLOOKUP($A95,Card!$A:$AR,40,FALSE)</f>
        <v>#REF!</v>
      </c>
      <c r="I95" s="28" t="e">
        <f>VLOOKUP($A95,Card!$A:$AR,43,FALSE)</f>
        <v>#REF!</v>
      </c>
      <c r="J95" s="28" t="s">
        <v>636</v>
      </c>
      <c r="K95" s="28" t="s">
        <v>681</v>
      </c>
      <c r="L95" s="28" t="s">
        <v>652</v>
      </c>
      <c r="M95" s="24"/>
    </row>
    <row r="96" spans="1:13" x14ac:dyDescent="0.15">
      <c r="A96" s="28" t="s">
        <v>354</v>
      </c>
      <c r="B96" s="28" t="s">
        <v>39</v>
      </c>
      <c r="C96" s="28">
        <v>4</v>
      </c>
      <c r="D96" s="28" t="str">
        <f>VLOOKUP($A96,Card!$A:$AR,19,FALSE)</f>
        <v>暴风雪2</v>
      </c>
      <c r="E96" s="28" t="str">
        <f>VLOOKUP($A96,Card!$A:$AR,23,FALSE)</f>
        <v>死亡诅咒</v>
      </c>
      <c r="F96" s="28" t="str">
        <f>VLOOKUP($A96,Card!$A:$AR,27,FALSE)</f>
        <v>死亡凋零4</v>
      </c>
      <c r="G96" s="28" t="e">
        <f>VLOOKUP($A96,Card!$A:$AR,37,FALSE)</f>
        <v>#REF!</v>
      </c>
      <c r="H96" s="28" t="e">
        <f>VLOOKUP($A96,Card!$A:$AR,40,FALSE)</f>
        <v>#REF!</v>
      </c>
      <c r="I96" s="28" t="e">
        <f>VLOOKUP($A96,Card!$A:$AR,43,FALSE)</f>
        <v>#REF!</v>
      </c>
      <c r="J96" s="28" t="s">
        <v>682</v>
      </c>
      <c r="K96" s="28" t="s">
        <v>635</v>
      </c>
      <c r="L96" s="28" t="s">
        <v>659</v>
      </c>
      <c r="M96" s="24"/>
    </row>
    <row r="97" spans="1:13" x14ac:dyDescent="0.15">
      <c r="A97" s="28" t="s">
        <v>574</v>
      </c>
      <c r="B97" s="28" t="s">
        <v>575</v>
      </c>
      <c r="C97" s="28">
        <v>2</v>
      </c>
      <c r="D97" s="28" t="str">
        <f>VLOOKUP($A97,Card!$A:$AR,19,FALSE)</f>
        <v>火球术2</v>
      </c>
      <c r="E97" s="28" t="str">
        <f>VLOOKUP($A97,Card!$A:$AR,23,FALSE)</f>
        <v>自爆3</v>
      </c>
      <c r="F97" s="28" t="str">
        <f>VLOOKUP($A97,Card!$A:$AR,27,FALSE)</f>
        <v/>
      </c>
      <c r="G97" s="28">
        <f>VLOOKUP($A97,Card!$A:$AR,37,FALSE)</f>
        <v>0</v>
      </c>
      <c r="H97" s="28">
        <f>VLOOKUP($A97,Card!$A:$AR,40,FALSE)</f>
        <v>0</v>
      </c>
      <c r="I97" s="28">
        <f>VLOOKUP($A97,Card!$A:$AR,43,FALSE)</f>
        <v>0</v>
      </c>
      <c r="J97" s="28"/>
      <c r="K97" s="28" t="s">
        <v>624</v>
      </c>
      <c r="L97" s="28" t="s">
        <v>646</v>
      </c>
      <c r="M97" s="24"/>
    </row>
    <row r="98" spans="1:13" x14ac:dyDescent="0.15">
      <c r="A98" s="28" t="s">
        <v>477</v>
      </c>
      <c r="B98" s="28" t="s">
        <v>576</v>
      </c>
      <c r="C98" s="28">
        <v>3</v>
      </c>
      <c r="D98" s="28" t="str">
        <f>VLOOKUP($A98,Card!$A:$AR,19,FALSE)</f>
        <v>梦魇突袭3</v>
      </c>
      <c r="E98" s="28" t="str">
        <f>VLOOKUP($A98,Card!$A:$AR,23,FALSE)</f>
        <v>狂暴2</v>
      </c>
      <c r="F98" s="28" t="str">
        <f>VLOOKUP($A98,Card!$A:$AR,27,FALSE)</f>
        <v>竭心光环3</v>
      </c>
      <c r="G98" s="28">
        <f>VLOOKUP($A98,Card!$A:$AR,37,FALSE)</f>
        <v>0</v>
      </c>
      <c r="H98" s="28">
        <f>VLOOKUP($A98,Card!$A:$AR,40,FALSE)</f>
        <v>0</v>
      </c>
      <c r="I98" s="28">
        <f>VLOOKUP($A98,Card!$A:$AR,43,FALSE)</f>
        <v>0</v>
      </c>
      <c r="J98" s="28" t="s">
        <v>683</v>
      </c>
      <c r="K98" s="28" t="s">
        <v>628</v>
      </c>
      <c r="L98" s="28" t="s">
        <v>657</v>
      </c>
      <c r="M98" s="24"/>
    </row>
    <row r="99" spans="1:13" x14ac:dyDescent="0.15">
      <c r="A99" s="28" t="s">
        <v>478</v>
      </c>
      <c r="B99" s="28" t="s">
        <v>29</v>
      </c>
      <c r="C99" s="28">
        <v>3</v>
      </c>
      <c r="D99" s="28" t="str">
        <f>VLOOKUP($A99,Card!$A:$AR,19,FALSE)</f>
        <v>连环雷击2</v>
      </c>
      <c r="E99" s="28" t="str">
        <f>VLOOKUP($A99,Card!$A:$AR,23,FALSE)</f>
        <v>克制亡灵2</v>
      </c>
      <c r="F99" s="28" t="str">
        <f>VLOOKUP($A99,Card!$A:$AR,27,FALSE)</f>
        <v>辉煌光环3</v>
      </c>
      <c r="G99" s="28" t="e">
        <f>VLOOKUP($A99,Card!$A:$AR,37,FALSE)</f>
        <v>#REF!</v>
      </c>
      <c r="H99" s="28" t="e">
        <f>VLOOKUP($A99,Card!$A:$AR,40,FALSE)</f>
        <v>#REF!</v>
      </c>
      <c r="I99" s="28" t="e">
        <f>VLOOKUP($A99,Card!$A:$AR,43,FALSE)</f>
        <v>#REF!</v>
      </c>
      <c r="J99" s="28" t="s">
        <v>678</v>
      </c>
      <c r="K99" s="28" t="s">
        <v>637</v>
      </c>
      <c r="L99" s="28" t="s">
        <v>649</v>
      </c>
      <c r="M99" s="24"/>
    </row>
    <row r="100" spans="1:13" x14ac:dyDescent="0.15">
      <c r="A100" s="28" t="s">
        <v>479</v>
      </c>
      <c r="B100" s="28" t="s">
        <v>28</v>
      </c>
      <c r="C100" s="28">
        <v>3</v>
      </c>
      <c r="D100" s="28" t="str">
        <f>VLOOKUP($A100,Card!$A:$AR,19,FALSE)</f>
        <v>降临祝福2</v>
      </c>
      <c r="E100" s="28" t="str">
        <f>VLOOKUP($A100,Card!$A:$AR,23,FALSE)</f>
        <v>克制亡灵2</v>
      </c>
      <c r="F100" s="28" t="str">
        <f>VLOOKUP($A100,Card!$A:$AR,27,FALSE)</f>
        <v>战神祝福4</v>
      </c>
      <c r="G100" s="28" t="e">
        <f>VLOOKUP($A100,Card!$A:$AR,37,FALSE)</f>
        <v>#REF!</v>
      </c>
      <c r="H100" s="28" t="e">
        <f>VLOOKUP($A100,Card!$A:$AR,40,FALSE)</f>
        <v>#REF!</v>
      </c>
      <c r="I100" s="28" t="e">
        <f>VLOOKUP($A100,Card!$A:$AR,43,FALSE)</f>
        <v>#REF!</v>
      </c>
      <c r="J100" s="28" t="s">
        <v>679</v>
      </c>
      <c r="K100" s="28" t="s">
        <v>637</v>
      </c>
      <c r="L100" s="28" t="s">
        <v>689</v>
      </c>
      <c r="M100" s="24"/>
    </row>
    <row r="101" spans="1:13" x14ac:dyDescent="0.15">
      <c r="A101" s="28" t="s">
        <v>577</v>
      </c>
      <c r="B101" s="28" t="s">
        <v>27</v>
      </c>
      <c r="C101" s="28">
        <v>4</v>
      </c>
      <c r="D101" s="28" t="str">
        <f>VLOOKUP($A101,Card!$A:$AR,19,FALSE)</f>
        <v>克制亡灵2</v>
      </c>
      <c r="E101" s="28" t="str">
        <f>VLOOKUP($A101,Card!$A:$AR,23,FALSE)</f>
        <v>辉煌光环3</v>
      </c>
      <c r="F101" s="28" t="str">
        <f>VLOOKUP($A101,Card!$A:$AR,27,FALSE)</f>
        <v>专注光环4</v>
      </c>
      <c r="G101" s="28" t="e">
        <f>VLOOKUP($A101,Card!$A:$AR,37,FALSE)</f>
        <v>#REF!</v>
      </c>
      <c r="H101" s="28" t="e">
        <f>VLOOKUP($A101,Card!$A:$AR,40,FALSE)</f>
        <v>#REF!</v>
      </c>
      <c r="I101" s="28" t="e">
        <f>VLOOKUP($A101,Card!$A:$AR,43,FALSE)</f>
        <v>#REF!</v>
      </c>
      <c r="J101" s="28" t="s">
        <v>637</v>
      </c>
      <c r="K101" s="28" t="s">
        <v>649</v>
      </c>
      <c r="L101" s="28" t="s">
        <v>653</v>
      </c>
      <c r="M101" s="24"/>
    </row>
    <row r="102" spans="1:13" x14ac:dyDescent="0.15">
      <c r="A102" s="28" t="s">
        <v>578</v>
      </c>
      <c r="B102" s="28" t="s">
        <v>26</v>
      </c>
      <c r="C102" s="28">
        <v>4</v>
      </c>
      <c r="D102" s="28" t="str">
        <f>VLOOKUP($A102,Card!$A:$AR,19,FALSE)</f>
        <v>狙击3</v>
      </c>
      <c r="E102" s="28" t="str">
        <f>VLOOKUP($A102,Card!$A:$AR,23,FALSE)</f>
        <v>生命汲取3</v>
      </c>
      <c r="F102" s="28" t="str">
        <f>VLOOKUP($A102,Card!$A:$AR,27,FALSE)</f>
        <v>横扫</v>
      </c>
      <c r="G102" s="28" t="e">
        <f>VLOOKUP($A102,Card!$A:$AR,37,FALSE)</f>
        <v>#REF!</v>
      </c>
      <c r="H102" s="28" t="e">
        <f>VLOOKUP($A102,Card!$A:$AR,40,FALSE)</f>
        <v>#REF!</v>
      </c>
      <c r="I102" s="28" t="e">
        <f>VLOOKUP($A102,Card!$A:$AR,43,FALSE)</f>
        <v>#REF!</v>
      </c>
      <c r="J102" s="28" t="s">
        <v>688</v>
      </c>
      <c r="K102" s="28" t="s">
        <v>629</v>
      </c>
      <c r="L102" s="28" t="s">
        <v>639</v>
      </c>
      <c r="M102" s="24"/>
    </row>
    <row r="103" spans="1:13" x14ac:dyDescent="0.15">
      <c r="A103" s="28" t="s">
        <v>480</v>
      </c>
      <c r="B103" s="28" t="s">
        <v>579</v>
      </c>
      <c r="C103" s="28">
        <v>3</v>
      </c>
      <c r="D103" s="28" t="str">
        <f>VLOOKUP($A103,Card!$A:$AR,19,FALSE)</f>
        <v>连环毒击2</v>
      </c>
      <c r="E103" s="28" t="str">
        <f>VLOOKUP($A103,Card!$A:$AR,23,FALSE)</f>
        <v>克制人类2</v>
      </c>
      <c r="F103" s="28" t="str">
        <f>VLOOKUP($A103,Card!$A:$AR,27,FALSE)</f>
        <v>战神祝福4</v>
      </c>
      <c r="G103" s="28" t="e">
        <f>VLOOKUP($A103,Card!$A:$AR,37,FALSE)</f>
        <v>#REF!</v>
      </c>
      <c r="H103" s="28" t="e">
        <f>VLOOKUP($A103,Card!$A:$AR,40,FALSE)</f>
        <v>#REF!</v>
      </c>
      <c r="I103" s="28" t="e">
        <f>VLOOKUP($A103,Card!$A:$AR,43,FALSE)</f>
        <v>#REF!</v>
      </c>
      <c r="J103" s="28" t="s">
        <v>680</v>
      </c>
      <c r="K103" s="28" t="s">
        <v>630</v>
      </c>
      <c r="L103" s="28" t="s">
        <v>689</v>
      </c>
      <c r="M103" s="24"/>
    </row>
    <row r="104" spans="1:13" x14ac:dyDescent="0.15">
      <c r="A104" s="28" t="s">
        <v>481</v>
      </c>
      <c r="B104" s="28" t="s">
        <v>25</v>
      </c>
      <c r="C104" s="28">
        <v>4</v>
      </c>
      <c r="D104" s="28" t="str">
        <f>VLOOKUP($A104,Card!$A:$AR,19,FALSE)</f>
        <v>战神祝福3</v>
      </c>
      <c r="E104" s="28" t="str">
        <f>VLOOKUP($A104,Card!$A:$AR,23,FALSE)</f>
        <v>盾刺3</v>
      </c>
      <c r="F104" s="28" t="str">
        <f>VLOOKUP($A104,Card!$A:$AR,27,FALSE)</f>
        <v>命令光环4</v>
      </c>
      <c r="G104" s="28" t="e">
        <f>VLOOKUP($A104,Card!$A:$AR,37,FALSE)</f>
        <v>#REF!</v>
      </c>
      <c r="H104" s="28" t="e">
        <f>VLOOKUP($A104,Card!$A:$AR,40,FALSE)</f>
        <v>#REF!</v>
      </c>
      <c r="I104" s="28" t="e">
        <f>VLOOKUP($A104,Card!$A:$AR,43,FALSE)</f>
        <v>#REF!</v>
      </c>
      <c r="J104" s="28" t="s">
        <v>617</v>
      </c>
      <c r="K104" s="28" t="s">
        <v>689</v>
      </c>
      <c r="L104" s="28" t="s">
        <v>656</v>
      </c>
      <c r="M104" s="24"/>
    </row>
    <row r="105" spans="1:13" x14ac:dyDescent="0.15">
      <c r="A105" s="28" t="s">
        <v>482</v>
      </c>
      <c r="B105" s="28" t="s">
        <v>24</v>
      </c>
      <c r="C105" s="28">
        <v>4</v>
      </c>
      <c r="D105" s="28" t="str">
        <f>VLOOKUP($A105,Card!$A:$AR,19,FALSE)</f>
        <v>格挡3</v>
      </c>
      <c r="E105" s="28" t="str">
        <f>VLOOKUP($A105,Card!$A:$AR,23,FALSE)</f>
        <v>自愈3</v>
      </c>
      <c r="F105" s="28" t="str">
        <f>VLOOKUP($A105,Card!$A:$AR,27,FALSE)</f>
        <v>雷神之怒3</v>
      </c>
      <c r="G105" s="28" t="e">
        <f>VLOOKUP($A105,Card!$A:$AR,37,FALSE)</f>
        <v>#REF!</v>
      </c>
      <c r="H105" s="28" t="e">
        <f>VLOOKUP($A105,Card!$A:$AR,40,FALSE)</f>
        <v>#REF!</v>
      </c>
      <c r="I105" s="28" t="e">
        <f>VLOOKUP($A105,Card!$A:$AR,43,FALSE)</f>
        <v>#REF!</v>
      </c>
      <c r="J105" s="28" t="s">
        <v>617</v>
      </c>
      <c r="K105" s="28" t="s">
        <v>681</v>
      </c>
      <c r="L105" s="28" t="s">
        <v>642</v>
      </c>
      <c r="M105" s="24"/>
    </row>
    <row r="106" spans="1:13" x14ac:dyDescent="0.15">
      <c r="A106" s="28" t="s">
        <v>483</v>
      </c>
      <c r="B106" s="28" t="s">
        <v>23</v>
      </c>
      <c r="C106" s="28">
        <v>5</v>
      </c>
      <c r="D106" s="28" t="str">
        <f>VLOOKUP($A106,Card!$A:$AR,19,FALSE)</f>
        <v>吸血5(max)</v>
      </c>
      <c r="E106" s="28" t="str">
        <f>VLOOKUP($A106,Card!$A:$AR,23,FALSE)</f>
        <v>闪避3</v>
      </c>
      <c r="F106" s="28" t="str">
        <f>VLOOKUP($A106,Card!$A:$AR,27,FALSE)</f>
        <v>战神祝福4</v>
      </c>
      <c r="G106" s="28" t="e">
        <f>VLOOKUP($A106,Card!$A:$AR,37,FALSE)</f>
        <v>#REF!</v>
      </c>
      <c r="H106" s="28" t="e">
        <f>VLOOKUP($A106,Card!$A:$AR,40,FALSE)</f>
        <v>#REF!</v>
      </c>
      <c r="I106" s="28" t="e">
        <f>VLOOKUP($A106,Card!$A:$AR,43,FALSE)</f>
        <v>#REF!</v>
      </c>
      <c r="J106" s="28" t="s">
        <v>689</v>
      </c>
      <c r="K106" s="28" t="s">
        <v>626</v>
      </c>
      <c r="L106" s="28" t="s">
        <v>689</v>
      </c>
      <c r="M106" s="24"/>
    </row>
    <row r="107" spans="1:13" x14ac:dyDescent="0.15">
      <c r="A107" s="28" t="s">
        <v>484</v>
      </c>
      <c r="B107" s="28" t="s">
        <v>672</v>
      </c>
      <c r="C107" s="28">
        <v>3</v>
      </c>
      <c r="D107" s="28" t="str">
        <f>VLOOKUP($A107,Card!$A:$AR,19,FALSE)</f>
        <v>格挡2</v>
      </c>
      <c r="E107" s="28" t="str">
        <f>VLOOKUP($A107,Card!$A:$AR,23,FALSE)</f>
        <v>狂暴2</v>
      </c>
      <c r="F107" s="28" t="str">
        <f>VLOOKUP($A107,Card!$A:$AR,27,FALSE)</f>
        <v>束缚2</v>
      </c>
      <c r="G107" s="28" t="e">
        <f>VLOOKUP($A107,Card!$A:$AR,37,FALSE)</f>
        <v>#REF!</v>
      </c>
      <c r="H107" s="28" t="e">
        <f>VLOOKUP($A107,Card!$A:$AR,40,FALSE)</f>
        <v>#REF!</v>
      </c>
      <c r="I107" s="28" t="e">
        <f>VLOOKUP($A107,Card!$A:$AR,43,FALSE)</f>
        <v>#REF!</v>
      </c>
      <c r="J107" s="28" t="s">
        <v>617</v>
      </c>
      <c r="K107" s="28" t="s">
        <v>691</v>
      </c>
      <c r="L107" s="28" t="s">
        <v>685</v>
      </c>
      <c r="M107" s="24"/>
    </row>
    <row r="108" spans="1:13" x14ac:dyDescent="0.15">
      <c r="A108" s="28" t="s">
        <v>485</v>
      </c>
      <c r="B108" s="28" t="s">
        <v>22</v>
      </c>
      <c r="C108" s="28">
        <v>3</v>
      </c>
      <c r="D108" s="28" t="str">
        <f>VLOOKUP($A108,Card!$A:$AR,19,FALSE)</f>
        <v>闪避2</v>
      </c>
      <c r="E108" s="28" t="str">
        <f>VLOOKUP($A108,Card!$A:$AR,23,FALSE)</f>
        <v>降临祝福2</v>
      </c>
      <c r="F108" s="28" t="str">
        <f>VLOOKUP($A108,Card!$A:$AR,27,FALSE)</f>
        <v>战神祝福4</v>
      </c>
      <c r="G108" s="28" t="e">
        <f>VLOOKUP($A108,Card!$A:$AR,37,FALSE)</f>
        <v>#REF!</v>
      </c>
      <c r="H108" s="28" t="e">
        <f>VLOOKUP($A108,Card!$A:$AR,40,FALSE)</f>
        <v>#REF!</v>
      </c>
      <c r="I108" s="28" t="e">
        <f>VLOOKUP($A108,Card!$A:$AR,43,FALSE)</f>
        <v>#REF!</v>
      </c>
      <c r="J108" s="28" t="s">
        <v>679</v>
      </c>
      <c r="K108" s="28" t="s">
        <v>626</v>
      </c>
      <c r="L108" s="28" t="s">
        <v>689</v>
      </c>
      <c r="M108" s="24"/>
    </row>
    <row r="109" spans="1:13" x14ac:dyDescent="0.15">
      <c r="A109" s="28" t="s">
        <v>580</v>
      </c>
      <c r="B109" s="28" t="s">
        <v>21</v>
      </c>
      <c r="C109" s="28">
        <v>4</v>
      </c>
      <c r="D109" s="28" t="str">
        <f>VLOOKUP($A109,Card!$A:$AR,19,FALSE)</f>
        <v>克制兽人2</v>
      </c>
      <c r="E109" s="28" t="str">
        <f>VLOOKUP($A109,Card!$A:$AR,23,FALSE)</f>
        <v>闪避3</v>
      </c>
      <c r="F109" s="28" t="str">
        <f>VLOOKUP($A109,Card!$A:$AR,27,FALSE)</f>
        <v>剧毒领域4</v>
      </c>
      <c r="G109" s="28" t="e">
        <f>VLOOKUP($A109,Card!$A:$AR,37,FALSE)</f>
        <v>#REF!</v>
      </c>
      <c r="H109" s="28" t="e">
        <f>VLOOKUP($A109,Card!$A:$AR,40,FALSE)</f>
        <v>#REF!</v>
      </c>
      <c r="I109" s="28" t="e">
        <f>VLOOKUP($A109,Card!$A:$AR,43,FALSE)</f>
        <v>#REF!</v>
      </c>
      <c r="J109" s="28" t="s">
        <v>627</v>
      </c>
      <c r="K109" s="28" t="s">
        <v>626</v>
      </c>
      <c r="L109" s="28" t="s">
        <v>660</v>
      </c>
      <c r="M109" s="24"/>
    </row>
    <row r="110" spans="1:13" x14ac:dyDescent="0.15">
      <c r="A110" s="28" t="s">
        <v>581</v>
      </c>
      <c r="B110" s="28" t="s">
        <v>20</v>
      </c>
      <c r="C110" s="28">
        <v>4</v>
      </c>
      <c r="D110" s="28" t="str">
        <f>VLOOKUP($A110,Card!$A:$AR,19,FALSE)</f>
        <v>愈合祷言3</v>
      </c>
      <c r="E110" s="28" t="str">
        <f>VLOOKUP($A110,Card!$A:$AR,23,FALSE)</f>
        <v>群体治疗3</v>
      </c>
      <c r="F110" s="28" t="str">
        <f>VLOOKUP($A110,Card!$A:$AR,27,FALSE)</f>
        <v>宁静光环4</v>
      </c>
      <c r="G110" s="28" t="e">
        <f>VLOOKUP($A110,Card!$A:$AR,37,FALSE)</f>
        <v>#REF!</v>
      </c>
      <c r="H110" s="28" t="e">
        <f>VLOOKUP($A110,Card!$A:$AR,40,FALSE)</f>
        <v>#REF!</v>
      </c>
      <c r="I110" s="28" t="e">
        <f>VLOOKUP($A110,Card!$A:$AR,43,FALSE)</f>
        <v>#REF!</v>
      </c>
      <c r="J110" s="28" t="s">
        <v>622</v>
      </c>
      <c r="K110" s="28" t="s">
        <v>690</v>
      </c>
      <c r="L110" s="28" t="s">
        <v>641</v>
      </c>
      <c r="M110" s="24"/>
    </row>
    <row r="111" spans="1:13" x14ac:dyDescent="0.15">
      <c r="A111" s="28" t="s">
        <v>582</v>
      </c>
      <c r="B111" s="28" t="s">
        <v>19</v>
      </c>
      <c r="C111" s="28">
        <v>5</v>
      </c>
      <c r="D111" s="28" t="str">
        <f>VLOOKUP($A111,Card!$A:$AR,19,FALSE)</f>
        <v>全体点燃4</v>
      </c>
      <c r="E111" s="28" t="str">
        <f>VLOOKUP($A111,Card!$A:$AR,23,FALSE)</f>
        <v>横扫</v>
      </c>
      <c r="F111" s="28" t="str">
        <f>VLOOKUP($A111,Card!$A:$AR,27,FALSE)</f>
        <v>元素免疫</v>
      </c>
      <c r="G111" s="28" t="e">
        <f>VLOOKUP($A111,Card!$A:$AR,37,FALSE)</f>
        <v>#REF!</v>
      </c>
      <c r="H111" s="28" t="e">
        <f>VLOOKUP($A111,Card!$A:$AR,40,FALSE)</f>
        <v>#REF!</v>
      </c>
      <c r="I111" s="28" t="e">
        <f>VLOOKUP($A111,Card!$A:$AR,43,FALSE)</f>
        <v>#REF!</v>
      </c>
      <c r="J111" s="28" t="s">
        <v>684</v>
      </c>
      <c r="K111" s="28" t="s">
        <v>639</v>
      </c>
      <c r="L111" s="28" t="s">
        <v>648</v>
      </c>
      <c r="M111" s="24"/>
    </row>
    <row r="112" spans="1:13" x14ac:dyDescent="0.15">
      <c r="A112" s="28" t="s">
        <v>583</v>
      </c>
      <c r="B112" s="28" t="s">
        <v>18</v>
      </c>
      <c r="C112" s="28">
        <v>4</v>
      </c>
      <c r="D112" s="28" t="str">
        <f>VLOOKUP($A112,Card!$A:$AR,19,FALSE)</f>
        <v>闪避3</v>
      </c>
      <c r="E112" s="28" t="str">
        <f>VLOOKUP($A112,Card!$A:$AR,23,FALSE)</f>
        <v>战神祝福4</v>
      </c>
      <c r="F112" s="28" t="str">
        <f>VLOOKUP($A112,Card!$A:$AR,27,FALSE)</f>
        <v>强击光环4</v>
      </c>
      <c r="G112" s="28" t="e">
        <f>VLOOKUP($A112,Card!$A:$AR,37,FALSE)</f>
        <v>#REF!</v>
      </c>
      <c r="H112" s="28" t="e">
        <f>VLOOKUP($A112,Card!$A:$AR,40,FALSE)</f>
        <v>#REF!</v>
      </c>
      <c r="I112" s="28" t="e">
        <f>VLOOKUP($A112,Card!$A:$AR,43,FALSE)</f>
        <v>#REF!</v>
      </c>
      <c r="J112" s="28" t="s">
        <v>626</v>
      </c>
      <c r="K112" s="28" t="s">
        <v>689</v>
      </c>
      <c r="L112" s="28" t="s">
        <v>654</v>
      </c>
      <c r="M112" s="24"/>
    </row>
    <row r="113" spans="1:13" x14ac:dyDescent="0.15">
      <c r="A113" s="28" t="s">
        <v>584</v>
      </c>
      <c r="B113" s="28" t="s">
        <v>17</v>
      </c>
      <c r="C113" s="28">
        <v>4</v>
      </c>
      <c r="D113" s="28" t="str">
        <f>VLOOKUP($A113,Card!$A:$AR,19,FALSE)</f>
        <v>英雄守护4</v>
      </c>
      <c r="E113" s="28" t="str">
        <f>VLOOKUP($A113,Card!$A:$AR,23,FALSE)</f>
        <v>自愈5(max)</v>
      </c>
      <c r="F113" s="28" t="str">
        <f>VLOOKUP($A113,Card!$A:$AR,27,FALSE)</f>
        <v>元素免疫</v>
      </c>
      <c r="G113" s="28" t="e">
        <f>VLOOKUP($A113,Card!$A:$AR,37,FALSE)</f>
        <v>#REF!</v>
      </c>
      <c r="H113" s="28" t="e">
        <f>VLOOKUP($A113,Card!$A:$AR,40,FALSE)</f>
        <v>#REF!</v>
      </c>
      <c r="I113" s="28" t="e">
        <f>VLOOKUP($A113,Card!$A:$AR,43,FALSE)</f>
        <v>#REF!</v>
      </c>
      <c r="J113" s="28" t="s">
        <v>619</v>
      </c>
      <c r="K113" s="28" t="s">
        <v>681</v>
      </c>
      <c r="L113" s="28" t="s">
        <v>648</v>
      </c>
      <c r="M113" s="24"/>
    </row>
    <row r="114" spans="1:13" x14ac:dyDescent="0.15">
      <c r="A114" s="28" t="s">
        <v>585</v>
      </c>
      <c r="B114" s="28" t="s">
        <v>16</v>
      </c>
      <c r="C114" s="28">
        <v>4</v>
      </c>
      <c r="D114" s="28" t="str">
        <f>VLOOKUP($A114,Card!$A:$AR,19,FALSE)</f>
        <v>吸血5(max)</v>
      </c>
      <c r="E114" s="28" t="str">
        <f>VLOOKUP($A114,Card!$A:$AR,23,FALSE)</f>
        <v>生命汲取5(max)</v>
      </c>
      <c r="F114" s="28" t="str">
        <f>VLOOKUP($A114,Card!$A:$AR,27,FALSE)</f>
        <v>邪恶光环4</v>
      </c>
      <c r="G114" s="28" t="e">
        <f>VLOOKUP($A114,Card!$A:$AR,37,FALSE)</f>
        <v>#REF!</v>
      </c>
      <c r="H114" s="28" t="e">
        <f>VLOOKUP($A114,Card!$A:$AR,40,FALSE)</f>
        <v>#REF!</v>
      </c>
      <c r="I114" s="28" t="e">
        <f>VLOOKUP($A114,Card!$A:$AR,43,FALSE)</f>
        <v>#REF!</v>
      </c>
      <c r="J114" s="28" t="s">
        <v>633</v>
      </c>
      <c r="K114" s="28" t="s">
        <v>629</v>
      </c>
      <c r="L114" s="28" t="s">
        <v>658</v>
      </c>
      <c r="M114" s="24"/>
    </row>
    <row r="115" spans="1:13" x14ac:dyDescent="0.15">
      <c r="A115" s="28" t="s">
        <v>586</v>
      </c>
      <c r="B115" s="28" t="s">
        <v>15</v>
      </c>
      <c r="C115" s="28">
        <v>4</v>
      </c>
      <c r="D115" s="28" t="str">
        <f>VLOOKUP($A115,Card!$A:$AR,19,FALSE)</f>
        <v>献祭3</v>
      </c>
      <c r="E115" s="28" t="str">
        <f>VLOOKUP($A115,Card!$A:$AR,23,FALSE)</f>
        <v>重生5(max)</v>
      </c>
      <c r="F115" s="28" t="str">
        <f>VLOOKUP($A115,Card!$A:$AR,27,FALSE)</f>
        <v>烈焰风暴4</v>
      </c>
      <c r="G115" s="28" t="e">
        <f>VLOOKUP($A115,Card!$A:$AR,37,FALSE)</f>
        <v>#REF!</v>
      </c>
      <c r="H115" s="28" t="e">
        <f>VLOOKUP($A115,Card!$A:$AR,40,FALSE)</f>
        <v>#REF!</v>
      </c>
      <c r="I115" s="28" t="e">
        <f>VLOOKUP($A115,Card!$A:$AR,43,FALSE)</f>
        <v>#REF!</v>
      </c>
      <c r="J115" s="28" t="s">
        <v>638</v>
      </c>
      <c r="K115" s="28" t="s">
        <v>644</v>
      </c>
      <c r="L115" s="28" t="s">
        <v>643</v>
      </c>
      <c r="M115" s="24"/>
    </row>
    <row r="116" spans="1:13" x14ac:dyDescent="0.15">
      <c r="A116" s="28" t="s">
        <v>587</v>
      </c>
      <c r="B116" s="28" t="s">
        <v>588</v>
      </c>
      <c r="C116" s="28">
        <v>4</v>
      </c>
      <c r="D116" s="28" t="str">
        <f>VLOOKUP($A116,Card!$A:$AR,19,FALSE)</f>
        <v>愈合祷言3</v>
      </c>
      <c r="E116" s="28" t="str">
        <f>VLOOKUP($A116,Card!$A:$AR,23,FALSE)</f>
        <v>治疗术5(max)</v>
      </c>
      <c r="F116" s="28" t="str">
        <f>VLOOKUP($A116,Card!$A:$AR,27,FALSE)</f>
        <v>救赎</v>
      </c>
      <c r="G116" s="28" t="e">
        <f>VLOOKUP($A116,Card!$A:$AR,37,FALSE)</f>
        <v>#REF!</v>
      </c>
      <c r="H116" s="28" t="e">
        <f>VLOOKUP($A116,Card!$A:$AR,40,FALSE)</f>
        <v>#REF!</v>
      </c>
      <c r="I116" s="28" t="e">
        <f>VLOOKUP($A116,Card!$A:$AR,43,FALSE)</f>
        <v>#REF!</v>
      </c>
      <c r="J116" s="28" t="s">
        <v>622</v>
      </c>
      <c r="K116" s="28" t="s">
        <v>618</v>
      </c>
      <c r="L116" s="28" t="s">
        <v>693</v>
      </c>
      <c r="M116" s="24"/>
    </row>
    <row r="117" spans="1:13" x14ac:dyDescent="0.15">
      <c r="A117" s="28" t="s">
        <v>589</v>
      </c>
      <c r="B117" s="28" t="s">
        <v>14</v>
      </c>
      <c r="C117" s="28">
        <v>5</v>
      </c>
      <c r="D117" s="28" t="str">
        <f>VLOOKUP($A117,Card!$A:$AR,19,FALSE)</f>
        <v>横扫</v>
      </c>
      <c r="E117" s="28" t="str">
        <f>VLOOKUP($A117,Card!$A:$AR,23,FALSE)</f>
        <v>割裂</v>
      </c>
      <c r="F117" s="28" t="str">
        <f>VLOOKUP($A117,Card!$A:$AR,27,FALSE)</f>
        <v>元素免疫</v>
      </c>
      <c r="G117" s="28" t="e">
        <f>VLOOKUP($A117,Card!$A:$AR,37,FALSE)</f>
        <v>#REF!</v>
      </c>
      <c r="H117" s="28" t="e">
        <f>VLOOKUP($A117,Card!$A:$AR,40,FALSE)</f>
        <v>#REF!</v>
      </c>
      <c r="I117" s="28" t="e">
        <f>VLOOKUP($A117,Card!$A:$AR,43,FALSE)</f>
        <v>#REF!</v>
      </c>
      <c r="J117" s="28" t="s">
        <v>639</v>
      </c>
      <c r="K117" s="28" t="s">
        <v>650</v>
      </c>
      <c r="L117" s="28" t="s">
        <v>648</v>
      </c>
      <c r="M117" s="24"/>
    </row>
    <row r="118" spans="1:13" x14ac:dyDescent="0.15">
      <c r="A118" s="28" t="s">
        <v>590</v>
      </c>
      <c r="B118" s="28" t="s">
        <v>591</v>
      </c>
      <c r="C118" s="28">
        <v>4</v>
      </c>
      <c r="D118" s="28" t="str">
        <f>VLOOKUP($A118,Card!$A:$AR,19,FALSE)</f>
        <v>梦魇突袭4</v>
      </c>
      <c r="E118" s="28" t="str">
        <f>VLOOKUP($A118,Card!$A:$AR,23,FALSE)</f>
        <v>竭心光环3</v>
      </c>
      <c r="F118" s="28" t="str">
        <f>VLOOKUP($A118,Card!$A:$AR,27,FALSE)</f>
        <v>死亡诅咒</v>
      </c>
      <c r="G118" s="28" t="e">
        <f>VLOOKUP($A118,Card!$A:$AR,37,FALSE)</f>
        <v>#REF!</v>
      </c>
      <c r="H118" s="28" t="e">
        <f>VLOOKUP($A118,Card!$A:$AR,40,FALSE)</f>
        <v>#REF!</v>
      </c>
      <c r="I118" s="28" t="e">
        <f>VLOOKUP($A118,Card!$A:$AR,43,FALSE)</f>
        <v>#REF!</v>
      </c>
      <c r="J118" s="28" t="s">
        <v>683</v>
      </c>
      <c r="K118" s="28" t="s">
        <v>629</v>
      </c>
      <c r="L118" s="28" t="s">
        <v>657</v>
      </c>
      <c r="M118" s="24"/>
    </row>
    <row r="119" spans="1:13" x14ac:dyDescent="0.15">
      <c r="A119" s="28" t="s">
        <v>592</v>
      </c>
      <c r="B119" s="28" t="s">
        <v>593</v>
      </c>
      <c r="C119" s="28">
        <v>5</v>
      </c>
      <c r="D119" s="28" t="str">
        <f>VLOOKUP($A119,Card!$A:$AR,19,FALSE)</f>
        <v>献祭3</v>
      </c>
      <c r="E119" s="28" t="str">
        <f>VLOOKUP($A119,Card!$A:$AR,23,FALSE)</f>
        <v>全体点燃3</v>
      </c>
      <c r="F119" s="28" t="str">
        <f>VLOOKUP($A119,Card!$A:$AR,27,FALSE)</f>
        <v>元素免疫</v>
      </c>
      <c r="G119" s="28" t="e">
        <f>VLOOKUP($A119,Card!$A:$AR,37,FALSE)</f>
        <v>#REF!</v>
      </c>
      <c r="H119" s="28" t="e">
        <f>VLOOKUP($A119,Card!$A:$AR,40,FALSE)</f>
        <v>#REF!</v>
      </c>
      <c r="I119" s="28" t="e">
        <f>VLOOKUP($A119,Card!$A:$AR,43,FALSE)</f>
        <v>#REF!</v>
      </c>
      <c r="J119" s="28" t="s">
        <v>638</v>
      </c>
      <c r="K119" s="28" t="s">
        <v>684</v>
      </c>
      <c r="L119" s="28" t="s">
        <v>648</v>
      </c>
      <c r="M119" s="24"/>
    </row>
    <row r="120" spans="1:13" x14ac:dyDescent="0.15">
      <c r="A120" s="28" t="s">
        <v>594</v>
      </c>
      <c r="B120" s="28" t="s">
        <v>13</v>
      </c>
      <c r="C120" s="28">
        <v>4</v>
      </c>
      <c r="D120" s="28" t="str">
        <f>VLOOKUP($A120,Card!$A:$AR,19,FALSE)</f>
        <v>缴械4</v>
      </c>
      <c r="E120" s="28" t="str">
        <f>VLOOKUP($A120,Card!$A:$AR,23,FALSE)</f>
        <v>割裂</v>
      </c>
      <c r="F120" s="28" t="str">
        <f>VLOOKUP($A120,Card!$A:$AR,27,FALSE)</f>
        <v>吞噬</v>
      </c>
      <c r="G120" s="28" t="e">
        <f>VLOOKUP($A120,Card!$A:$AR,37,FALSE)</f>
        <v>#REF!</v>
      </c>
      <c r="H120" s="28" t="e">
        <f>VLOOKUP($A120,Card!$A:$AR,40,FALSE)</f>
        <v>#REF!</v>
      </c>
      <c r="I120" s="28" t="e">
        <f>VLOOKUP($A120,Card!$A:$AR,43,FALSE)</f>
        <v>#REF!</v>
      </c>
      <c r="J120" s="28" t="s">
        <v>617</v>
      </c>
      <c r="K120" s="28" t="s">
        <v>677</v>
      </c>
      <c r="L120" s="28" t="s">
        <v>650</v>
      </c>
      <c r="M120" s="24"/>
    </row>
    <row r="121" spans="1:13" x14ac:dyDescent="0.15">
      <c r="A121" s="28" t="s">
        <v>595</v>
      </c>
      <c r="B121" s="28" t="s">
        <v>12</v>
      </c>
      <c r="C121" s="28">
        <v>2</v>
      </c>
      <c r="D121" s="28" t="str">
        <f>VLOOKUP($A121,Card!$A:$AR,19,FALSE)</f>
        <v>格挡1</v>
      </c>
      <c r="E121" s="28" t="str">
        <f>VLOOKUP($A121,Card!$A:$AR,23,FALSE)</f>
        <v>英雄守护2</v>
      </c>
      <c r="F121" s="28" t="str">
        <f>VLOOKUP($A121,Card!$A:$AR,27,FALSE)</f>
        <v/>
      </c>
      <c r="G121" s="28" t="str">
        <f>VLOOKUP($A121,Card!$A:$AR,37,FALSE)</f>
        <v/>
      </c>
      <c r="H121" s="28" t="str">
        <f>VLOOKUP($A121,Card!$A:$AR,40,FALSE)</f>
        <v/>
      </c>
      <c r="I121" s="28" t="str">
        <f>VLOOKUP($A121,Card!$A:$AR,43,FALSE)</f>
        <v/>
      </c>
      <c r="J121" s="28"/>
      <c r="K121" s="28" t="s">
        <v>628</v>
      </c>
      <c r="L121" s="28" t="s">
        <v>639</v>
      </c>
      <c r="M121" s="24"/>
    </row>
    <row r="122" spans="1:13" x14ac:dyDescent="0.15">
      <c r="A122" s="28" t="s">
        <v>486</v>
      </c>
      <c r="B122" s="28" t="s">
        <v>11</v>
      </c>
      <c r="C122" s="28">
        <v>3</v>
      </c>
      <c r="D122" s="28" t="str">
        <f>VLOOKUP($A122,Card!$A:$AR,19,FALSE)</f>
        <v>格挡2</v>
      </c>
      <c r="E122" s="28" t="str">
        <f>VLOOKUP($A122,Card!$A:$AR,23,FALSE)</f>
        <v>元素免疫</v>
      </c>
      <c r="F122" s="28" t="str">
        <f>VLOOKUP($A122,Card!$A:$AR,27,FALSE)</f>
        <v>盾刺2</v>
      </c>
      <c r="G122" s="28">
        <f>VLOOKUP($A122,Card!$A:$AR,37,FALSE)</f>
        <v>0</v>
      </c>
      <c r="H122" s="28">
        <f>VLOOKUP($A122,Card!$A:$AR,40,FALSE)</f>
        <v>0</v>
      </c>
      <c r="I122" s="28">
        <f>VLOOKUP($A122,Card!$A:$AR,43,FALSE)</f>
        <v>0</v>
      </c>
      <c r="J122" s="28" t="s">
        <v>617</v>
      </c>
      <c r="K122" s="28" t="s">
        <v>648</v>
      </c>
      <c r="L122" s="28" t="s">
        <v>651</v>
      </c>
      <c r="M122" s="24"/>
    </row>
    <row r="123" spans="1:13" x14ac:dyDescent="0.15">
      <c r="A123" s="28" t="s">
        <v>596</v>
      </c>
      <c r="B123" s="28" t="s">
        <v>597</v>
      </c>
      <c r="C123" s="28">
        <v>5</v>
      </c>
      <c r="D123" s="28" t="str">
        <f>VLOOKUP($A123,Card!$A:$AR,19,FALSE)</f>
        <v>群体治疗3</v>
      </c>
      <c r="E123" s="28" t="str">
        <f>VLOOKUP($A123,Card!$A:$AR,23,FALSE)</f>
        <v>救赎</v>
      </c>
      <c r="F123" s="28" t="str">
        <f>VLOOKUP($A123,Card!$A:$AR,27,FALSE)</f>
        <v>英雄守护5(max)</v>
      </c>
      <c r="G123" s="28" t="e">
        <f>VLOOKUP($A123,Card!$A:$AR,37,FALSE)</f>
        <v>#REF!</v>
      </c>
      <c r="H123" s="28" t="e">
        <f>VLOOKUP($A123,Card!$A:$AR,40,FALSE)</f>
        <v>#REF!</v>
      </c>
      <c r="I123" s="28" t="e">
        <f>VLOOKUP($A123,Card!$A:$AR,43,FALSE)</f>
        <v>#REF!</v>
      </c>
      <c r="J123" s="28" t="s">
        <v>661</v>
      </c>
      <c r="K123" s="28" t="s">
        <v>651</v>
      </c>
      <c r="L123" s="28" t="s">
        <v>640</v>
      </c>
      <c r="M123" s="24"/>
    </row>
    <row r="124" spans="1:13" x14ac:dyDescent="0.15">
      <c r="A124" s="28" t="s">
        <v>598</v>
      </c>
      <c r="B124" s="28" t="s">
        <v>10</v>
      </c>
      <c r="C124" s="28">
        <v>4</v>
      </c>
      <c r="D124" s="28" t="str">
        <f>VLOOKUP($A124,Card!$A:$AR,19,FALSE)</f>
        <v>格挡3</v>
      </c>
      <c r="E124" s="28" t="str">
        <f>VLOOKUP($A124,Card!$A:$AR,23,FALSE)</f>
        <v>盾刺3</v>
      </c>
      <c r="F124" s="28" t="str">
        <f>VLOOKUP($A124,Card!$A:$AR,27,FALSE)</f>
        <v>自愈5(max)</v>
      </c>
      <c r="G124" s="28" t="e">
        <f>VLOOKUP($A124,Card!$A:$AR,37,FALSE)</f>
        <v>#REF!</v>
      </c>
      <c r="H124" s="28" t="e">
        <f>VLOOKUP($A124,Card!$A:$AR,40,FALSE)</f>
        <v>#REF!</v>
      </c>
      <c r="I124" s="28" t="e">
        <f>VLOOKUP($A124,Card!$A:$AR,43,FALSE)</f>
        <v>#REF!</v>
      </c>
      <c r="J124" s="28" t="s">
        <v>617</v>
      </c>
      <c r="K124" s="28" t="s">
        <v>639</v>
      </c>
      <c r="L124" s="28" t="s">
        <v>662</v>
      </c>
      <c r="M124" s="24"/>
    </row>
    <row r="125" spans="1:13" x14ac:dyDescent="0.15">
      <c r="A125" s="28" t="s">
        <v>599</v>
      </c>
      <c r="B125" s="28" t="s">
        <v>9</v>
      </c>
      <c r="C125" s="28">
        <v>5</v>
      </c>
      <c r="D125" s="28" t="str">
        <f>VLOOKUP($A125,Card!$A:$AR,19,FALSE)</f>
        <v>盾刺3</v>
      </c>
      <c r="E125" s="28" t="str">
        <f>VLOOKUP($A125,Card!$A:$AR,23,FALSE)</f>
        <v>群体治疗4</v>
      </c>
      <c r="F125" s="28" t="str">
        <f>VLOOKUP($A125,Card!$A:$AR,27,FALSE)</f>
        <v>束缚3</v>
      </c>
      <c r="G125" s="28" t="e">
        <f>VLOOKUP($A125,Card!$A:$AR,37,FALSE)</f>
        <v>#REF!</v>
      </c>
      <c r="H125" s="28" t="e">
        <f>VLOOKUP($A125,Card!$A:$AR,40,FALSE)</f>
        <v>#REF!</v>
      </c>
      <c r="I125" s="28" t="e">
        <f>VLOOKUP($A125,Card!$A:$AR,43,FALSE)</f>
        <v>#REF!</v>
      </c>
      <c r="J125" s="28" t="s">
        <v>641</v>
      </c>
      <c r="K125" s="28" t="s">
        <v>690</v>
      </c>
      <c r="L125" s="28" t="s">
        <v>651</v>
      </c>
      <c r="M125" s="24"/>
    </row>
    <row r="126" spans="1:13" x14ac:dyDescent="0.15">
      <c r="A126" s="28" t="s">
        <v>600</v>
      </c>
      <c r="B126" s="28" t="s">
        <v>8</v>
      </c>
      <c r="C126" s="28">
        <v>4</v>
      </c>
      <c r="D126" s="28" t="str">
        <f>VLOOKUP($A126,Card!$A:$AR,19,FALSE)</f>
        <v>克制人类2</v>
      </c>
      <c r="E126" s="28" t="str">
        <f>VLOOKUP($A126,Card!$A:$AR,23,FALSE)</f>
        <v>自愈5(max)</v>
      </c>
      <c r="F126" s="28" t="str">
        <f>VLOOKUP($A126,Card!$A:$AR,27,FALSE)</f>
        <v>横扫</v>
      </c>
      <c r="G126" s="28" t="e">
        <f>VLOOKUP($A126,Card!$A:$AR,37,FALSE)</f>
        <v>#REF!</v>
      </c>
      <c r="H126" s="28" t="e">
        <f>VLOOKUP($A126,Card!$A:$AR,40,FALSE)</f>
        <v>#REF!</v>
      </c>
      <c r="I126" s="28" t="e">
        <f>VLOOKUP($A126,Card!$A:$AR,43,FALSE)</f>
        <v>#REF!</v>
      </c>
      <c r="J126" s="28" t="s">
        <v>630</v>
      </c>
      <c r="K126" s="28" t="s">
        <v>639</v>
      </c>
      <c r="L126" s="28" t="s">
        <v>662</v>
      </c>
      <c r="M126" s="24"/>
    </row>
    <row r="127" spans="1:13" x14ac:dyDescent="0.15">
      <c r="A127" s="28" t="s">
        <v>487</v>
      </c>
      <c r="B127" s="28" t="s">
        <v>7</v>
      </c>
      <c r="C127" s="28">
        <v>3</v>
      </c>
      <c r="D127" s="28" t="str">
        <f>VLOOKUP($A127,Card!$A:$AR,19,FALSE)</f>
        <v>落雷2</v>
      </c>
      <c r="E127" s="28" t="str">
        <f>VLOOKUP($A127,Card!$A:$AR,23,FALSE)</f>
        <v>克制人类2</v>
      </c>
      <c r="F127" s="28" t="str">
        <f>VLOOKUP($A127,Card!$A:$AR,27,FALSE)</f>
        <v>连环雷击3</v>
      </c>
      <c r="G127" s="28" t="e">
        <f>VLOOKUP($A127,Card!$A:$AR,37,FALSE)</f>
        <v>#REF!</v>
      </c>
      <c r="H127" s="28" t="e">
        <f>VLOOKUP($A127,Card!$A:$AR,40,FALSE)</f>
        <v>#REF!</v>
      </c>
      <c r="I127" s="28" t="e">
        <f>VLOOKUP($A127,Card!$A:$AR,43,FALSE)</f>
        <v>#REF!</v>
      </c>
      <c r="J127" s="28" t="s">
        <v>624</v>
      </c>
      <c r="K127" s="28" t="s">
        <v>630</v>
      </c>
      <c r="L127" s="28" t="s">
        <v>678</v>
      </c>
      <c r="M127" s="24"/>
    </row>
    <row r="128" spans="1:13" x14ac:dyDescent="0.15">
      <c r="A128" s="28" t="s">
        <v>601</v>
      </c>
      <c r="B128" s="28" t="s">
        <v>6</v>
      </c>
      <c r="C128" s="28">
        <v>5</v>
      </c>
      <c r="D128" s="28" t="str">
        <f>VLOOKUP($A128,Card!$A:$AR,19,FALSE)</f>
        <v>盾刺3</v>
      </c>
      <c r="E128" s="28" t="str">
        <f>VLOOKUP($A128,Card!$A:$AR,23,FALSE)</f>
        <v>雷神之怒5(max)</v>
      </c>
      <c r="F128" s="28" t="str">
        <f>VLOOKUP($A128,Card!$A:$AR,27,FALSE)</f>
        <v>元素免疫</v>
      </c>
      <c r="G128" s="28" t="e">
        <f>VLOOKUP($A128,Card!$A:$AR,37,FALSE)</f>
        <v>#REF!</v>
      </c>
      <c r="H128" s="28" t="e">
        <f>VLOOKUP($A128,Card!$A:$AR,40,FALSE)</f>
        <v>#REF!</v>
      </c>
      <c r="I128" s="28" t="e">
        <f>VLOOKUP($A128,Card!$A:$AR,43,FALSE)</f>
        <v>#REF!</v>
      </c>
      <c r="J128" s="28" t="s">
        <v>642</v>
      </c>
      <c r="K128" s="28" t="s">
        <v>651</v>
      </c>
      <c r="L128" s="28" t="s">
        <v>648</v>
      </c>
      <c r="M128" s="24"/>
    </row>
    <row r="129" spans="1:13" x14ac:dyDescent="0.15">
      <c r="A129" s="28" t="s">
        <v>602</v>
      </c>
      <c r="B129" s="28" t="s">
        <v>5</v>
      </c>
      <c r="C129" s="28">
        <v>2</v>
      </c>
      <c r="D129" s="28" t="str">
        <f>VLOOKUP($A129,Card!$A:$AR,19,FALSE)</f>
        <v>束缚1</v>
      </c>
      <c r="E129" s="28" t="str">
        <f>VLOOKUP($A129,Card!$A:$AR,23,FALSE)</f>
        <v>克制精灵1</v>
      </c>
      <c r="F129" s="28" t="str">
        <f>VLOOKUP($A129,Card!$A:$AR,27,FALSE)</f>
        <v>自愈2</v>
      </c>
      <c r="G129" s="28">
        <f>VLOOKUP($A129,Card!$A:$AR,37,FALSE)</f>
        <v>0</v>
      </c>
      <c r="H129" s="28">
        <f>VLOOKUP($A129,Card!$A:$AR,40,FALSE)</f>
        <v>0</v>
      </c>
      <c r="I129" s="28">
        <f>VLOOKUP($A129,Card!$A:$AR,43,FALSE)</f>
        <v>0</v>
      </c>
      <c r="J129" s="28" t="s">
        <v>685</v>
      </c>
      <c r="K129" s="28" t="s">
        <v>636</v>
      </c>
      <c r="L129" s="28" t="s">
        <v>681</v>
      </c>
      <c r="M129" s="24"/>
    </row>
    <row r="130" spans="1:13" x14ac:dyDescent="0.15">
      <c r="A130" s="28" t="s">
        <v>603</v>
      </c>
      <c r="B130" s="28" t="s">
        <v>604</v>
      </c>
      <c r="C130" s="28">
        <v>4</v>
      </c>
      <c r="D130" s="28" t="str">
        <f>VLOOKUP($A130,Card!$A:$AR,19,FALSE)</f>
        <v>克制精灵2</v>
      </c>
      <c r="E130" s="28" t="str">
        <f>VLOOKUP($A130,Card!$A:$AR,23,FALSE)</f>
        <v>自愈4</v>
      </c>
      <c r="F130" s="28" t="str">
        <f>VLOOKUP($A130,Card!$A:$AR,27,FALSE)</f>
        <v>盾刺5(max)</v>
      </c>
      <c r="G130" s="28" t="e">
        <f>VLOOKUP($A130,Card!$A:$AR,37,FALSE)</f>
        <v>#REF!</v>
      </c>
      <c r="H130" s="28" t="e">
        <f>VLOOKUP($A130,Card!$A:$AR,40,FALSE)</f>
        <v>#REF!</v>
      </c>
      <c r="I130" s="28" t="e">
        <f>VLOOKUP($A130,Card!$A:$AR,43,FALSE)</f>
        <v>#REF!</v>
      </c>
      <c r="J130" s="28" t="s">
        <v>636</v>
      </c>
      <c r="K130" s="28" t="s">
        <v>681</v>
      </c>
      <c r="L130" s="28" t="s">
        <v>651</v>
      </c>
      <c r="M130" s="24"/>
    </row>
    <row r="131" spans="1:13" x14ac:dyDescent="0.15">
      <c r="A131" s="28" t="s">
        <v>605</v>
      </c>
      <c r="B131" s="28" t="s">
        <v>606</v>
      </c>
      <c r="C131" s="28">
        <v>5</v>
      </c>
      <c r="D131" s="28" t="str">
        <f>VLOOKUP($A131,Card!$A:$AR,19,FALSE)</f>
        <v>生命汲取3</v>
      </c>
      <c r="E131" s="28" t="str">
        <f>VLOOKUP($A131,Card!$A:$AR,23,FALSE)</f>
        <v>暴风雪2</v>
      </c>
      <c r="F131" s="28" t="str">
        <f>VLOOKUP($A131,Card!$A:$AR,27,FALSE)</f>
        <v>操纵死尸</v>
      </c>
      <c r="G131" s="28" t="e">
        <f>VLOOKUP($A131,Card!$A:$AR,37,FALSE)</f>
        <v>#REF!</v>
      </c>
      <c r="H131" s="28" t="e">
        <f>VLOOKUP($A131,Card!$A:$AR,40,FALSE)</f>
        <v>#REF!</v>
      </c>
      <c r="I131" s="28" t="e">
        <f>VLOOKUP($A131,Card!$A:$AR,43,FALSE)</f>
        <v>#REF!</v>
      </c>
      <c r="J131" s="28" t="s">
        <v>629</v>
      </c>
      <c r="K131" s="28" t="s">
        <v>652</v>
      </c>
      <c r="L131" s="28" t="s">
        <v>694</v>
      </c>
      <c r="M131" s="24"/>
    </row>
    <row r="132" spans="1:13" x14ac:dyDescent="0.15">
      <c r="A132" s="28" t="s">
        <v>673</v>
      </c>
      <c r="B132" s="28" t="s">
        <v>674</v>
      </c>
      <c r="C132" s="28">
        <v>1</v>
      </c>
      <c r="D132" s="28" t="str">
        <f>VLOOKUP($A132,Card!$A:$AR,19,FALSE)</f>
        <v>重生1</v>
      </c>
      <c r="E132" s="28" t="str">
        <f>VLOOKUP($A132,Card!$A:$AR,23,FALSE)</f>
        <v>降临祝福1</v>
      </c>
      <c r="F132" s="28" t="str">
        <f>VLOOKUP($A132,Card!$A:$AR,27,FALSE)</f>
        <v>反击1</v>
      </c>
      <c r="G132" s="28">
        <f>VLOOKUP($A132,Card!$A:$AR,37,FALSE)</f>
        <v>0</v>
      </c>
      <c r="H132" s="28">
        <f>VLOOKUP($A132,Card!$A:$AR,40,FALSE)</f>
        <v>0</v>
      </c>
      <c r="I132" s="28">
        <f>VLOOKUP($A132,Card!$A:$AR,43,FALSE)</f>
        <v>0</v>
      </c>
      <c r="J132" s="28" t="s">
        <v>643</v>
      </c>
      <c r="K132" s="28" t="s">
        <v>679</v>
      </c>
      <c r="L132" s="28" t="s">
        <v>691</v>
      </c>
      <c r="M132" s="24"/>
    </row>
    <row r="133" spans="1:13" x14ac:dyDescent="0.15">
      <c r="A133" s="28" t="s">
        <v>607</v>
      </c>
      <c r="B133" s="28" t="s">
        <v>4</v>
      </c>
      <c r="C133" s="28">
        <v>7</v>
      </c>
      <c r="D133" s="28" t="e">
        <f>VLOOKUP($A133,Card!$A:$AR,19,FALSE)</f>
        <v>#N/A</v>
      </c>
      <c r="E133" s="28" t="e">
        <f>VLOOKUP($A133,Card!$A:$AR,23,FALSE)</f>
        <v>#N/A</v>
      </c>
      <c r="F133" s="28" t="e">
        <f>VLOOKUP($A133,Card!$A:$AR,27,FALSE)</f>
        <v>#N/A</v>
      </c>
      <c r="G133" s="28" t="e">
        <f>VLOOKUP($A133,Card!$A:$AR,37,FALSE)</f>
        <v>#N/A</v>
      </c>
      <c r="H133" s="28" t="e">
        <f>VLOOKUP($A133,Card!$A:$AR,40,FALSE)</f>
        <v>#N/A</v>
      </c>
      <c r="I133" s="28" t="e">
        <f>VLOOKUP($A133,Card!$A:$AR,43,FALSE)</f>
        <v>#N/A</v>
      </c>
      <c r="J133" s="28"/>
      <c r="K133" s="28"/>
      <c r="L133" s="28"/>
      <c r="M133" s="24"/>
    </row>
    <row r="134" spans="1:13" x14ac:dyDescent="0.15">
      <c r="A134" s="28" t="s">
        <v>356</v>
      </c>
      <c r="B134" s="28" t="s">
        <v>3</v>
      </c>
      <c r="C134" s="28">
        <v>7</v>
      </c>
      <c r="D134" s="28" t="e">
        <f>VLOOKUP($A134,Card!$A:$AR,19,FALSE)</f>
        <v>#N/A</v>
      </c>
      <c r="E134" s="28" t="e">
        <f>VLOOKUP($A134,Card!$A:$AR,23,FALSE)</f>
        <v>#N/A</v>
      </c>
      <c r="F134" s="28" t="e">
        <f>VLOOKUP($A134,Card!$A:$AR,27,FALSE)</f>
        <v>#N/A</v>
      </c>
      <c r="G134" s="28" t="e">
        <f>VLOOKUP($A134,Card!$A:$AR,37,FALSE)</f>
        <v>#N/A</v>
      </c>
      <c r="H134" s="28" t="e">
        <f>VLOOKUP($A134,Card!$A:$AR,40,FALSE)</f>
        <v>#N/A</v>
      </c>
      <c r="I134" s="28" t="e">
        <f>VLOOKUP($A134,Card!$A:$AR,43,FALSE)</f>
        <v>#N/A</v>
      </c>
      <c r="J134" s="28"/>
      <c r="K134" s="28"/>
      <c r="L134" s="28"/>
      <c r="M134" s="24"/>
    </row>
    <row r="135" spans="1:13" x14ac:dyDescent="0.15">
      <c r="A135" s="28" t="s">
        <v>357</v>
      </c>
      <c r="B135" s="28" t="s">
        <v>2</v>
      </c>
      <c r="C135" s="28">
        <v>7</v>
      </c>
      <c r="D135" s="28" t="e">
        <f>VLOOKUP($A135,Card!$A:$AR,19,FALSE)</f>
        <v>#N/A</v>
      </c>
      <c r="E135" s="28" t="e">
        <f>VLOOKUP($A135,Card!$A:$AR,23,FALSE)</f>
        <v>#N/A</v>
      </c>
      <c r="F135" s="28" t="e">
        <f>VLOOKUP($A135,Card!$A:$AR,27,FALSE)</f>
        <v>#N/A</v>
      </c>
      <c r="G135" s="28" t="e">
        <f>VLOOKUP($A135,Card!$A:$AR,37,FALSE)</f>
        <v>#N/A</v>
      </c>
      <c r="H135" s="28" t="e">
        <f>VLOOKUP($A135,Card!$A:$AR,40,FALSE)</f>
        <v>#N/A</v>
      </c>
      <c r="I135" s="28" t="e">
        <f>VLOOKUP($A135,Card!$A:$AR,43,FALSE)</f>
        <v>#N/A</v>
      </c>
      <c r="J135" s="28"/>
      <c r="K135" s="28"/>
      <c r="L135" s="28"/>
      <c r="M135" s="24"/>
    </row>
    <row r="136" spans="1:13" x14ac:dyDescent="0.15">
      <c r="A136" s="28" t="s">
        <v>358</v>
      </c>
      <c r="B136" s="28" t="s">
        <v>1</v>
      </c>
      <c r="C136" s="28">
        <v>7</v>
      </c>
      <c r="D136" s="28" t="e">
        <f>VLOOKUP($A136,Card!$A:$AR,19,FALSE)</f>
        <v>#N/A</v>
      </c>
      <c r="E136" s="28" t="e">
        <f>VLOOKUP($A136,Card!$A:$AR,23,FALSE)</f>
        <v>#N/A</v>
      </c>
      <c r="F136" s="28" t="e">
        <f>VLOOKUP($A136,Card!$A:$AR,27,FALSE)</f>
        <v>#N/A</v>
      </c>
      <c r="G136" s="28" t="e">
        <f>VLOOKUP($A136,Card!$A:$AR,37,FALSE)</f>
        <v>#N/A</v>
      </c>
      <c r="H136" s="28" t="e">
        <f>VLOOKUP($A136,Card!$A:$AR,40,FALSE)</f>
        <v>#N/A</v>
      </c>
      <c r="I136" s="28" t="e">
        <f>VLOOKUP($A136,Card!$A:$AR,43,FALSE)</f>
        <v>#N/A</v>
      </c>
      <c r="J136" s="28"/>
      <c r="K136" s="28"/>
      <c r="L136" s="28"/>
      <c r="M136" s="24"/>
    </row>
    <row r="137" spans="1:13" x14ac:dyDescent="0.15">
      <c r="A137" s="28" t="s">
        <v>359</v>
      </c>
      <c r="B137" s="28" t="s">
        <v>0</v>
      </c>
      <c r="C137" s="28">
        <v>7</v>
      </c>
      <c r="D137" s="28" t="e">
        <f>VLOOKUP($A137,Card!$A:$AR,19,FALSE)</f>
        <v>#N/A</v>
      </c>
      <c r="E137" s="28" t="e">
        <f>VLOOKUP($A137,Card!$A:$AR,23,FALSE)</f>
        <v>#N/A</v>
      </c>
      <c r="F137" s="28" t="e">
        <f>VLOOKUP($A137,Card!$A:$AR,27,FALSE)</f>
        <v>#N/A</v>
      </c>
      <c r="G137" s="28" t="e">
        <f>VLOOKUP($A137,Card!$A:$AR,37,FALSE)</f>
        <v>#N/A</v>
      </c>
      <c r="H137" s="28" t="e">
        <f>VLOOKUP($A137,Card!$A:$AR,40,FALSE)</f>
        <v>#N/A</v>
      </c>
      <c r="I137" s="28" t="e">
        <f>VLOOKUP($A137,Card!$A:$AR,43,FALSE)</f>
        <v>#N/A</v>
      </c>
      <c r="J137" s="28"/>
      <c r="K137" s="28"/>
      <c r="L137" s="28"/>
      <c r="M137" s="24"/>
    </row>
    <row r="138" spans="1:13" x14ac:dyDescent="0.15">
      <c r="A138" s="28" t="s">
        <v>572</v>
      </c>
      <c r="B138" s="28" t="s">
        <v>573</v>
      </c>
      <c r="C138" s="28">
        <v>7</v>
      </c>
      <c r="D138" s="28"/>
      <c r="E138" s="28"/>
      <c r="F138" s="28"/>
      <c r="G138" s="28"/>
      <c r="H138" s="28"/>
      <c r="I138" s="28"/>
      <c r="J138" s="28" t="s">
        <v>644</v>
      </c>
      <c r="K138" s="28" t="s">
        <v>676</v>
      </c>
      <c r="L138" s="28" t="s">
        <v>684</v>
      </c>
    </row>
  </sheetData>
  <autoFilter ref="A8:L137"/>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zoomScale="80" zoomScaleNormal="80" workbookViewId="0">
      <selection activeCell="C5" sqref="C5"/>
    </sheetView>
  </sheetViews>
  <sheetFormatPr defaultRowHeight="13.5" x14ac:dyDescent="0.15"/>
  <cols>
    <col min="1" max="3" width="6.5" bestFit="1" customWidth="1"/>
  </cols>
  <sheetData>
    <row r="1" spans="1:3" x14ac:dyDescent="0.15">
      <c r="A1" t="s">
        <v>866</v>
      </c>
      <c r="B1" t="s">
        <v>899</v>
      </c>
      <c r="C1" t="s">
        <v>900</v>
      </c>
    </row>
    <row r="2" spans="1:3" x14ac:dyDescent="0.15">
      <c r="A2" t="s">
        <v>867</v>
      </c>
      <c r="B2" t="s">
        <v>867</v>
      </c>
      <c r="C2" t="s">
        <v>901</v>
      </c>
    </row>
    <row r="3" spans="1:3" x14ac:dyDescent="0.15">
      <c r="A3" t="s">
        <v>868</v>
      </c>
      <c r="B3" t="s">
        <v>868</v>
      </c>
      <c r="C3" t="s">
        <v>902</v>
      </c>
    </row>
    <row r="4" spans="1:3" x14ac:dyDescent="0.15">
      <c r="A4" t="s">
        <v>869</v>
      </c>
      <c r="B4" t="s">
        <v>869</v>
      </c>
      <c r="C4" t="s">
        <v>903</v>
      </c>
    </row>
    <row r="5" spans="1:3" x14ac:dyDescent="0.15">
      <c r="A5" t="s">
        <v>870</v>
      </c>
      <c r="B5" t="s">
        <v>870</v>
      </c>
      <c r="C5" t="s">
        <v>904</v>
      </c>
    </row>
    <row r="6" spans="1:3" x14ac:dyDescent="0.15">
      <c r="A6" t="s">
        <v>871</v>
      </c>
      <c r="B6" t="s">
        <v>871</v>
      </c>
      <c r="C6" t="s">
        <v>905</v>
      </c>
    </row>
    <row r="7" spans="1:3" x14ac:dyDescent="0.15">
      <c r="A7" t="s">
        <v>872</v>
      </c>
      <c r="B7" t="s">
        <v>872</v>
      </c>
      <c r="C7" t="s">
        <v>906</v>
      </c>
    </row>
    <row r="8" spans="1:3" x14ac:dyDescent="0.15">
      <c r="A8" t="s">
        <v>873</v>
      </c>
      <c r="B8" t="s">
        <v>873</v>
      </c>
      <c r="C8" t="s">
        <v>907</v>
      </c>
    </row>
    <row r="9" spans="1:3" x14ac:dyDescent="0.15">
      <c r="A9" t="s">
        <v>874</v>
      </c>
      <c r="B9" t="s">
        <v>874</v>
      </c>
      <c r="C9" t="s">
        <v>908</v>
      </c>
    </row>
    <row r="10" spans="1:3" x14ac:dyDescent="0.15">
      <c r="A10" t="s">
        <v>875</v>
      </c>
      <c r="B10" t="s">
        <v>875</v>
      </c>
      <c r="C10" t="s">
        <v>909</v>
      </c>
    </row>
    <row r="11" spans="1:3" x14ac:dyDescent="0.15">
      <c r="A11" t="s">
        <v>876</v>
      </c>
      <c r="B11" t="s">
        <v>876</v>
      </c>
      <c r="C11" t="s">
        <v>910</v>
      </c>
    </row>
    <row r="12" spans="1:3" x14ac:dyDescent="0.15">
      <c r="A12" t="s">
        <v>877</v>
      </c>
      <c r="B12" t="s">
        <v>877</v>
      </c>
      <c r="C12" t="s">
        <v>911</v>
      </c>
    </row>
    <row r="13" spans="1:3" x14ac:dyDescent="0.15">
      <c r="A13" t="s">
        <v>878</v>
      </c>
      <c r="B13" t="s">
        <v>878</v>
      </c>
      <c r="C13" t="s">
        <v>912</v>
      </c>
    </row>
    <row r="14" spans="1:3" x14ac:dyDescent="0.15">
      <c r="A14" t="s">
        <v>879</v>
      </c>
      <c r="B14" t="s">
        <v>879</v>
      </c>
      <c r="C14" t="s">
        <v>872</v>
      </c>
    </row>
    <row r="15" spans="1:3" x14ac:dyDescent="0.15">
      <c r="A15" t="s">
        <v>880</v>
      </c>
      <c r="B15" t="s">
        <v>880</v>
      </c>
      <c r="C15" t="s">
        <v>873</v>
      </c>
    </row>
    <row r="16" spans="1:3" x14ac:dyDescent="0.15">
      <c r="A16" t="s">
        <v>881</v>
      </c>
      <c r="B16" t="s">
        <v>881</v>
      </c>
      <c r="C16" t="s">
        <v>874</v>
      </c>
    </row>
    <row r="17" spans="1:3" x14ac:dyDescent="0.15">
      <c r="A17" t="s">
        <v>882</v>
      </c>
      <c r="B17" t="s">
        <v>882</v>
      </c>
      <c r="C17" t="s">
        <v>913</v>
      </c>
    </row>
    <row r="18" spans="1:3" x14ac:dyDescent="0.15">
      <c r="A18" t="s">
        <v>883</v>
      </c>
      <c r="B18" t="s">
        <v>883</v>
      </c>
      <c r="C18" t="s">
        <v>914</v>
      </c>
    </row>
    <row r="19" spans="1:3" x14ac:dyDescent="0.15">
      <c r="A19" t="s">
        <v>884</v>
      </c>
      <c r="B19" t="s">
        <v>884</v>
      </c>
      <c r="C19" t="s">
        <v>915</v>
      </c>
    </row>
    <row r="20" spans="1:3" x14ac:dyDescent="0.15">
      <c r="A20" t="s">
        <v>885</v>
      </c>
      <c r="B20" t="s">
        <v>885</v>
      </c>
      <c r="C20" t="s">
        <v>916</v>
      </c>
    </row>
    <row r="21" spans="1:3" x14ac:dyDescent="0.15">
      <c r="A21" t="s">
        <v>886</v>
      </c>
      <c r="B21" t="s">
        <v>886</v>
      </c>
      <c r="C21" t="s">
        <v>878</v>
      </c>
    </row>
    <row r="22" spans="1:3" x14ac:dyDescent="0.15">
      <c r="A22" t="s">
        <v>887</v>
      </c>
      <c r="B22" t="s">
        <v>887</v>
      </c>
      <c r="C22" t="s">
        <v>917</v>
      </c>
    </row>
    <row r="23" spans="1:3" x14ac:dyDescent="0.15">
      <c r="A23" t="s">
        <v>888</v>
      </c>
      <c r="B23" t="s">
        <v>888</v>
      </c>
      <c r="C23" t="s">
        <v>918</v>
      </c>
    </row>
    <row r="24" spans="1:3" x14ac:dyDescent="0.15">
      <c r="A24" t="s">
        <v>889</v>
      </c>
      <c r="B24" t="s">
        <v>889</v>
      </c>
      <c r="C24" t="s">
        <v>919</v>
      </c>
    </row>
    <row r="25" spans="1:3" x14ac:dyDescent="0.15">
      <c r="A25" t="s">
        <v>890</v>
      </c>
      <c r="B25" t="s">
        <v>890</v>
      </c>
      <c r="C25" t="s">
        <v>920</v>
      </c>
    </row>
    <row r="26" spans="1:3" x14ac:dyDescent="0.15">
      <c r="A26" t="s">
        <v>891</v>
      </c>
      <c r="B26" t="s">
        <v>891</v>
      </c>
      <c r="C26" t="s">
        <v>935</v>
      </c>
    </row>
    <row r="27" spans="1:3" x14ac:dyDescent="0.15">
      <c r="A27" t="s">
        <v>892</v>
      </c>
      <c r="B27" t="s">
        <v>892</v>
      </c>
      <c r="C27" t="s">
        <v>921</v>
      </c>
    </row>
    <row r="28" spans="1:3" x14ac:dyDescent="0.15">
      <c r="A28" t="s">
        <v>893</v>
      </c>
      <c r="B28" t="s">
        <v>893</v>
      </c>
      <c r="C28" t="s">
        <v>922</v>
      </c>
    </row>
    <row r="29" spans="1:3" x14ac:dyDescent="0.15">
      <c r="A29" t="s">
        <v>894</v>
      </c>
      <c r="B29" t="s">
        <v>894</v>
      </c>
      <c r="C29" t="s">
        <v>923</v>
      </c>
    </row>
    <row r="30" spans="1:3" x14ac:dyDescent="0.15">
      <c r="A30" t="s">
        <v>895</v>
      </c>
      <c r="B30" t="s">
        <v>895</v>
      </c>
      <c r="C30" t="s">
        <v>886</v>
      </c>
    </row>
    <row r="31" spans="1:3" x14ac:dyDescent="0.15">
      <c r="A31" t="s">
        <v>896</v>
      </c>
      <c r="B31" t="s">
        <v>896</v>
      </c>
      <c r="C31" t="s">
        <v>887</v>
      </c>
    </row>
    <row r="32" spans="1:3" x14ac:dyDescent="0.15">
      <c r="A32" t="s">
        <v>897</v>
      </c>
      <c r="B32" t="s">
        <v>897</v>
      </c>
      <c r="C32" t="s">
        <v>888</v>
      </c>
    </row>
    <row r="33" spans="1:3" x14ac:dyDescent="0.15">
      <c r="A33" t="s">
        <v>898</v>
      </c>
      <c r="B33" t="s">
        <v>898</v>
      </c>
      <c r="C33" t="s">
        <v>924</v>
      </c>
    </row>
    <row r="34" spans="1:3" x14ac:dyDescent="0.15">
      <c r="C34" t="s">
        <v>925</v>
      </c>
    </row>
    <row r="35" spans="1:3" x14ac:dyDescent="0.15">
      <c r="C35" t="s">
        <v>926</v>
      </c>
    </row>
    <row r="36" spans="1:3" x14ac:dyDescent="0.15">
      <c r="C36" t="s">
        <v>927</v>
      </c>
    </row>
    <row r="37" spans="1:3" x14ac:dyDescent="0.15">
      <c r="C37" t="s">
        <v>891</v>
      </c>
    </row>
    <row r="38" spans="1:3" x14ac:dyDescent="0.15">
      <c r="C38" t="s">
        <v>928</v>
      </c>
    </row>
    <row r="39" spans="1:3" x14ac:dyDescent="0.15">
      <c r="C39" t="s">
        <v>929</v>
      </c>
    </row>
    <row r="40" spans="1:3" x14ac:dyDescent="0.15">
      <c r="C40" t="s">
        <v>930</v>
      </c>
    </row>
    <row r="41" spans="1:3" x14ac:dyDescent="0.15">
      <c r="C41" t="s">
        <v>895</v>
      </c>
    </row>
    <row r="42" spans="1:3" x14ac:dyDescent="0.15">
      <c r="C42" t="s">
        <v>931</v>
      </c>
    </row>
    <row r="43" spans="1:3" x14ac:dyDescent="0.15">
      <c r="C43" t="s">
        <v>932</v>
      </c>
    </row>
    <row r="44" spans="1:3" x14ac:dyDescent="0.15">
      <c r="C44" t="s">
        <v>897</v>
      </c>
    </row>
    <row r="45" spans="1:3" x14ac:dyDescent="0.15">
      <c r="C45" t="s">
        <v>933</v>
      </c>
    </row>
    <row r="46" spans="1:3" x14ac:dyDescent="0.15">
      <c r="C46" t="s">
        <v>934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Card</vt:lpstr>
      <vt:lpstr>参数描述</vt:lpstr>
      <vt:lpstr>设计</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2014-01-09T03:07:31Z</dcterms:modified>
</cp:coreProperties>
</file>