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20" windowWidth="18195" windowHeight="7755"/>
  </bookViews>
  <sheets>
    <sheet name="Лист1" sheetId="1" r:id="rId1"/>
    <sheet name="Лист2" sheetId="2" r:id="rId2"/>
    <sheet name="Лист3" sheetId="3" r:id="rId3"/>
  </sheets>
  <calcPr calcId="144525" refMode="R1C1"/>
</workbook>
</file>

<file path=xl/calcChain.xml><?xml version="1.0" encoding="utf-8"?>
<calcChain xmlns="http://schemas.openxmlformats.org/spreadsheetml/2006/main">
  <c r="K2" i="1" l="1"/>
  <c r="F12" i="1"/>
  <c r="F11" i="1"/>
  <c r="F10" i="1"/>
  <c r="F9" i="1"/>
  <c r="F8" i="1"/>
  <c r="F7" i="1"/>
  <c r="F6" i="1"/>
  <c r="F5" i="1"/>
  <c r="F4" i="1"/>
  <c r="F3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1" i="1"/>
  <c r="D35" i="1" l="1"/>
  <c r="D34" i="1" s="1"/>
</calcChain>
</file>

<file path=xl/sharedStrings.xml><?xml version="1.0" encoding="utf-8"?>
<sst xmlns="http://schemas.openxmlformats.org/spreadsheetml/2006/main" count="32" uniqueCount="32">
  <si>
    <r>
      <t>1</t>
    </r>
    <r>
      <rPr>
        <sz val="7"/>
        <color theme="1"/>
        <rFont val="Times New Roman"/>
        <family val="1"/>
        <charset val="204"/>
      </rPr>
      <t xml:space="preserve">      </t>
    </r>
    <r>
      <rPr>
        <sz val="12"/>
        <color theme="1"/>
        <rFont val="Times New Roman"/>
        <family val="1"/>
        <charset val="204"/>
      </rPr>
      <t>Подготовка исходных данных</t>
    </r>
  </si>
  <si>
    <r>
      <t>2</t>
    </r>
    <r>
      <rPr>
        <sz val="7"/>
        <color theme="1"/>
        <rFont val="Times New Roman"/>
        <family val="1"/>
        <charset val="204"/>
      </rPr>
      <t xml:space="preserve">      </t>
    </r>
    <r>
      <rPr>
        <sz val="12"/>
        <color theme="1"/>
        <rFont val="Times New Roman"/>
        <family val="1"/>
        <charset val="204"/>
      </rPr>
      <t>Реализация алгоритмов контрольных задач с использованием ПС ПЭВМ</t>
    </r>
  </si>
  <si>
    <r>
      <t>3</t>
    </r>
    <r>
      <rPr>
        <sz val="7"/>
        <color theme="1"/>
        <rFont val="Times New Roman"/>
        <family val="1"/>
        <charset val="204"/>
      </rPr>
      <t xml:space="preserve">      </t>
    </r>
    <r>
      <rPr>
        <sz val="12"/>
        <color theme="1"/>
        <rFont val="Times New Roman"/>
        <family val="1"/>
        <charset val="204"/>
      </rPr>
      <t>Обработка данных и получение результатов</t>
    </r>
  </si>
  <si>
    <r>
      <t>4</t>
    </r>
    <r>
      <rPr>
        <sz val="7"/>
        <color theme="1"/>
        <rFont val="Times New Roman"/>
        <family val="1"/>
        <charset val="204"/>
      </rPr>
      <t xml:space="preserve">      </t>
    </r>
    <r>
      <rPr>
        <sz val="12"/>
        <color theme="1"/>
        <rFont val="Times New Roman"/>
        <family val="1"/>
        <charset val="204"/>
      </rPr>
      <t>Анализ ошибок обработки данных и подготовка заключения о результатах проверки</t>
    </r>
  </si>
  <si>
    <r>
      <t>5</t>
    </r>
    <r>
      <rPr>
        <sz val="7"/>
        <color theme="1"/>
        <rFont val="Times New Roman"/>
        <family val="1"/>
        <charset val="204"/>
      </rPr>
      <t xml:space="preserve">      </t>
    </r>
    <r>
      <rPr>
        <sz val="12"/>
        <color theme="1"/>
        <rFont val="Times New Roman"/>
        <family val="1"/>
        <charset val="204"/>
      </rPr>
      <t>Ознакомление сотрудников службы сопровождения с содержанием задач, структурой входных и выходных данных</t>
    </r>
  </si>
  <si>
    <r>
      <t>6</t>
    </r>
    <r>
      <rPr>
        <sz val="7"/>
        <color theme="1"/>
        <rFont val="Times New Roman"/>
        <family val="1"/>
        <charset val="204"/>
      </rPr>
      <t xml:space="preserve">      </t>
    </r>
    <r>
      <rPr>
        <sz val="12"/>
        <color theme="1"/>
        <rFont val="Times New Roman"/>
        <family val="1"/>
        <charset val="204"/>
      </rPr>
      <t>Определение параметров настройки</t>
    </r>
  </si>
  <si>
    <r>
      <t>7</t>
    </r>
    <r>
      <rPr>
        <sz val="7"/>
        <color theme="1"/>
        <rFont val="Times New Roman"/>
        <family val="1"/>
        <charset val="204"/>
      </rPr>
      <t xml:space="preserve">      </t>
    </r>
    <r>
      <rPr>
        <sz val="12"/>
        <color theme="1"/>
        <rFont val="Times New Roman"/>
        <family val="1"/>
        <charset val="204"/>
      </rPr>
      <t>Ознакомление с объектом внедрения</t>
    </r>
  </si>
  <si>
    <r>
      <t>8</t>
    </r>
    <r>
      <rPr>
        <sz val="7"/>
        <color theme="1"/>
        <rFont val="Times New Roman"/>
        <family val="1"/>
        <charset val="204"/>
      </rPr>
      <t xml:space="preserve">      </t>
    </r>
    <r>
      <rPr>
        <sz val="12"/>
        <color theme="1"/>
        <rFont val="Times New Roman"/>
        <family val="1"/>
        <charset val="204"/>
      </rPr>
      <t>Консультации по подготовке пользователями исходных данных в соответствии с требованиями и ограничениями ОС ПЭВМ</t>
    </r>
  </si>
  <si>
    <r>
      <t>9</t>
    </r>
    <r>
      <rPr>
        <sz val="7"/>
        <color theme="1"/>
        <rFont val="Times New Roman"/>
        <family val="1"/>
        <charset val="204"/>
      </rPr>
      <t xml:space="preserve">      </t>
    </r>
    <r>
      <rPr>
        <sz val="12"/>
        <color theme="1"/>
        <rFont val="Times New Roman"/>
        <family val="1"/>
        <charset val="204"/>
      </rPr>
      <t>Разработка рекомендаций по реализации алгоритмов и требований пользователя к обработке данных с использованием ППП ПЭВМ по подготовке задач к опытной эксплуатации</t>
    </r>
  </si>
  <si>
    <r>
      <t>10</t>
    </r>
    <r>
      <rPr>
        <sz val="7"/>
        <color theme="1"/>
        <rFont val="Times New Roman"/>
        <family val="1"/>
        <charset val="204"/>
      </rPr>
      <t xml:space="preserve">       </t>
    </r>
    <r>
      <rPr>
        <sz val="12"/>
        <color theme="1"/>
        <rFont val="Times New Roman"/>
        <family val="1"/>
        <charset val="204"/>
      </rPr>
      <t>Оценка соответствия функциональных и эксплуатационных характеристик ПС требованиям к обработке данных</t>
    </r>
  </si>
  <si>
    <r>
      <t>11</t>
    </r>
    <r>
      <rPr>
        <sz val="7"/>
        <color theme="1"/>
        <rFont val="Times New Roman"/>
        <family val="1"/>
        <charset val="204"/>
      </rPr>
      <t xml:space="preserve">       </t>
    </r>
    <r>
      <rPr>
        <sz val="12"/>
        <color theme="1"/>
        <rFont val="Times New Roman"/>
        <family val="1"/>
        <charset val="204"/>
      </rPr>
      <t>Проведение консультаций и анализ ошибок комплексирования в период опытной эксплуатации</t>
    </r>
  </si>
  <si>
    <r>
      <t>12</t>
    </r>
    <r>
      <rPr>
        <sz val="7"/>
        <color theme="1"/>
        <rFont val="Times New Roman"/>
        <family val="1"/>
        <charset val="204"/>
      </rPr>
      <t xml:space="preserve">       </t>
    </r>
    <r>
      <rPr>
        <sz val="12"/>
        <color theme="1"/>
        <rFont val="Times New Roman"/>
        <family val="1"/>
        <charset val="204"/>
      </rPr>
      <t>Разработка рекомендаций по созданию программных средств сопряжения (программ и блоков пользователя, осуществляющих промежуточную обработку данных)</t>
    </r>
  </si>
  <si>
    <r>
      <t>13</t>
    </r>
    <r>
      <rPr>
        <sz val="7"/>
        <color theme="1"/>
        <rFont val="Times New Roman"/>
        <family val="1"/>
        <charset val="204"/>
      </rPr>
      <t xml:space="preserve">       </t>
    </r>
    <r>
      <rPr>
        <sz val="12"/>
        <color theme="1"/>
        <rFont val="Times New Roman"/>
        <family val="1"/>
        <charset val="204"/>
      </rPr>
      <t>Корректировка программ с целью изменения незначительных функциональных характеристик</t>
    </r>
  </si>
  <si>
    <r>
      <t>14</t>
    </r>
    <r>
      <rPr>
        <sz val="7"/>
        <color theme="1"/>
        <rFont val="Times New Roman"/>
        <family val="1"/>
        <charset val="204"/>
      </rPr>
      <t xml:space="preserve">       </t>
    </r>
    <r>
      <rPr>
        <sz val="12"/>
        <color theme="1"/>
        <rFont val="Times New Roman"/>
        <family val="1"/>
        <charset val="204"/>
      </rPr>
      <t>Разработка дополнительных модулей и включение их в состав ПС</t>
    </r>
  </si>
  <si>
    <r>
      <t>15</t>
    </r>
    <r>
      <rPr>
        <sz val="7"/>
        <color theme="1"/>
        <rFont val="Times New Roman"/>
        <family val="1"/>
        <charset val="204"/>
      </rPr>
      <t xml:space="preserve">       </t>
    </r>
    <r>
      <rPr>
        <sz val="12"/>
        <color theme="1"/>
        <rFont val="Times New Roman"/>
        <family val="1"/>
        <charset val="204"/>
      </rPr>
      <t>Анализ требований задач пользователя к обработке данных и характеристик среды их функционирования</t>
    </r>
  </si>
  <si>
    <r>
      <t>16</t>
    </r>
    <r>
      <rPr>
        <sz val="7"/>
        <color theme="1"/>
        <rFont val="Times New Roman"/>
        <family val="1"/>
        <charset val="204"/>
      </rPr>
      <t xml:space="preserve">       </t>
    </r>
    <r>
      <rPr>
        <sz val="12"/>
        <color theme="1"/>
        <rFont val="Times New Roman"/>
        <family val="1"/>
        <charset val="204"/>
      </rPr>
      <t>Разработка требований к тестированию и подготовка тестовых единиц</t>
    </r>
  </si>
  <si>
    <r>
      <t>17</t>
    </r>
    <r>
      <rPr>
        <sz val="7"/>
        <color theme="1"/>
        <rFont val="Times New Roman"/>
        <family val="1"/>
        <charset val="204"/>
      </rPr>
      <t xml:space="preserve">       </t>
    </r>
    <r>
      <rPr>
        <sz val="12"/>
        <color theme="1"/>
        <rFont val="Times New Roman"/>
        <family val="1"/>
        <charset val="204"/>
      </rPr>
      <t>Анализ результатов прогона и разработка функциональных спецификаций на корректировку ПС</t>
    </r>
  </si>
  <si>
    <r>
      <t>18</t>
    </r>
    <r>
      <rPr>
        <sz val="7"/>
        <color theme="1"/>
        <rFont val="Times New Roman"/>
        <family val="1"/>
        <charset val="204"/>
      </rPr>
      <t xml:space="preserve">       </t>
    </r>
    <r>
      <rPr>
        <sz val="12"/>
        <color theme="1"/>
        <rFont val="Times New Roman"/>
        <family val="1"/>
        <charset val="204"/>
      </rPr>
      <t>Внесение изменений в программы и эксплуатационную документацию ПС у пользователя</t>
    </r>
  </si>
  <si>
    <r>
      <t>19</t>
    </r>
    <r>
      <rPr>
        <sz val="7"/>
        <color theme="1"/>
        <rFont val="Times New Roman"/>
        <family val="1"/>
        <charset val="204"/>
      </rPr>
      <t xml:space="preserve">       </t>
    </r>
    <r>
      <rPr>
        <sz val="12"/>
        <color theme="1"/>
        <rFont val="Times New Roman"/>
        <family val="1"/>
        <charset val="204"/>
      </rPr>
      <t>Демонстрация функционирования на контрольных задачах службы сопровождения</t>
    </r>
  </si>
  <si>
    <r>
      <t>20</t>
    </r>
    <r>
      <rPr>
        <sz val="7"/>
        <color theme="1"/>
        <rFont val="Times New Roman"/>
        <family val="1"/>
        <charset val="204"/>
      </rPr>
      <t xml:space="preserve">       </t>
    </r>
    <r>
      <rPr>
        <sz val="12"/>
        <color theme="1"/>
        <rFont val="Times New Roman"/>
        <family val="1"/>
        <charset val="204"/>
      </rPr>
      <t>Анализ организационно- экономических и технических характеристик объекта внедрения ПС</t>
    </r>
  </si>
  <si>
    <r>
      <t>21</t>
    </r>
    <r>
      <rPr>
        <sz val="7"/>
        <color theme="1"/>
        <rFont val="Times New Roman"/>
        <family val="1"/>
        <charset val="204"/>
      </rPr>
      <t xml:space="preserve">       </t>
    </r>
    <r>
      <rPr>
        <sz val="12"/>
        <color theme="1"/>
        <rFont val="Times New Roman"/>
        <family val="1"/>
        <charset val="204"/>
      </rPr>
      <t>Разработка требований к выбору ПС для реализации задач пользователя</t>
    </r>
  </si>
  <si>
    <r>
      <t>22</t>
    </r>
    <r>
      <rPr>
        <sz val="7"/>
        <color theme="1"/>
        <rFont val="Times New Roman"/>
        <family val="1"/>
        <charset val="204"/>
      </rPr>
      <t xml:space="preserve">       </t>
    </r>
    <r>
      <rPr>
        <sz val="12"/>
        <color theme="1"/>
        <rFont val="Times New Roman"/>
        <family val="1"/>
        <charset val="204"/>
      </rPr>
      <t>Рекомендации по выбору ПС</t>
    </r>
  </si>
  <si>
    <r>
      <t>23</t>
    </r>
    <r>
      <rPr>
        <sz val="7"/>
        <color theme="1"/>
        <rFont val="Times New Roman"/>
        <family val="1"/>
        <charset val="204"/>
      </rPr>
      <t xml:space="preserve">       </t>
    </r>
    <r>
      <rPr>
        <sz val="12"/>
        <color theme="1"/>
        <rFont val="Times New Roman"/>
        <family val="1"/>
        <charset val="204"/>
      </rPr>
      <t>Оценка полноты охвата функциональными возможностями ПС</t>
    </r>
  </si>
  <si>
    <r>
      <t>24</t>
    </r>
    <r>
      <rPr>
        <sz val="7"/>
        <color theme="1"/>
        <rFont val="Times New Roman"/>
        <family val="1"/>
        <charset val="204"/>
      </rPr>
      <t xml:space="preserve">       </t>
    </r>
    <r>
      <rPr>
        <sz val="12"/>
        <color theme="1"/>
        <rFont val="Times New Roman"/>
        <family val="1"/>
        <charset val="204"/>
      </rPr>
      <t>Требования задач пользователей данного класса</t>
    </r>
  </si>
  <si>
    <r>
      <t>25</t>
    </r>
    <r>
      <rPr>
        <sz val="7"/>
        <color theme="1"/>
        <rFont val="Times New Roman"/>
        <family val="1"/>
        <charset val="204"/>
      </rPr>
      <t xml:space="preserve">       </t>
    </r>
    <r>
      <rPr>
        <sz val="12"/>
        <color theme="1"/>
        <rFont val="Times New Roman"/>
        <family val="1"/>
        <charset val="204"/>
      </rPr>
      <t>Выработка рекомендаций по расширению функциональных возможностей ПС</t>
    </r>
  </si>
  <si>
    <r>
      <t>26</t>
    </r>
    <r>
      <rPr>
        <sz val="7"/>
        <color theme="1"/>
        <rFont val="Times New Roman"/>
        <family val="1"/>
        <charset val="204"/>
      </rPr>
      <t xml:space="preserve">       </t>
    </r>
    <r>
      <rPr>
        <sz val="12"/>
        <color theme="1"/>
        <rFont val="Times New Roman"/>
        <family val="1"/>
        <charset val="204"/>
      </rPr>
      <t>Оценка необходимости проведения обучения работе по утвержденной технологии</t>
    </r>
  </si>
  <si>
    <r>
      <t>27</t>
    </r>
    <r>
      <rPr>
        <sz val="7"/>
        <color theme="1"/>
        <rFont val="Times New Roman"/>
        <family val="1"/>
        <charset val="204"/>
      </rPr>
      <t xml:space="preserve">       </t>
    </r>
    <r>
      <rPr>
        <sz val="12"/>
        <color theme="1"/>
        <rFont val="Times New Roman"/>
        <family val="1"/>
        <charset val="204"/>
      </rPr>
      <t>Анализ характеристик и производственных условий разработки, изготовления и сопровождения ПС у пользователя</t>
    </r>
  </si>
  <si>
    <r>
      <t>28</t>
    </r>
    <r>
      <rPr>
        <sz val="7"/>
        <color theme="1"/>
        <rFont val="Times New Roman"/>
        <family val="1"/>
        <charset val="204"/>
      </rPr>
      <t xml:space="preserve">       </t>
    </r>
    <r>
      <rPr>
        <sz val="12"/>
        <color theme="1"/>
        <rFont val="Times New Roman"/>
        <family val="1"/>
        <charset val="204"/>
      </rPr>
      <t>Разработка рекомендаций по применению у пользователя поставляемых технологических процессов разработки, производства и сопровождения ПС</t>
    </r>
  </si>
  <si>
    <r>
      <t>29</t>
    </r>
    <r>
      <rPr>
        <sz val="7"/>
        <color theme="1"/>
        <rFont val="Times New Roman"/>
        <family val="1"/>
        <charset val="204"/>
      </rPr>
      <t xml:space="preserve">       </t>
    </r>
    <r>
      <rPr>
        <sz val="12"/>
        <color theme="1"/>
        <rFont val="Times New Roman"/>
        <family val="1"/>
        <charset val="204"/>
      </rPr>
      <t>Практическая работа пользователей с ПС в вычислительном центре службы сопровождения</t>
    </r>
  </si>
  <si>
    <r>
      <t>30</t>
    </r>
    <r>
      <rPr>
        <sz val="7"/>
        <color theme="1"/>
        <rFont val="Times New Roman"/>
        <family val="1"/>
        <charset val="204"/>
      </rPr>
      <t xml:space="preserve">       </t>
    </r>
    <r>
      <rPr>
        <sz val="12"/>
        <color theme="1"/>
        <rFont val="Times New Roman"/>
        <family val="1"/>
        <charset val="204"/>
      </rPr>
      <t>Разработка рекомендаций по подготовке исходных данных в соответствии с требованиями и ограничениями ПС, по созданию технологии обработки данных с помощью ПС</t>
    </r>
  </si>
  <si>
    <r>
      <t>31</t>
    </r>
    <r>
      <rPr>
        <sz val="7"/>
        <color theme="1"/>
        <rFont val="Times New Roman"/>
        <family val="1"/>
        <charset val="204"/>
      </rPr>
      <t xml:space="preserve">       </t>
    </r>
    <r>
      <rPr>
        <sz val="12"/>
        <color rgb="FF000000"/>
        <rFont val="Times New Roman"/>
        <family val="1"/>
        <charset val="204"/>
      </rPr>
      <t>Консультации по устранению ошибок подготовки данных и решению задач</t>
    </r>
  </si>
  <si>
    <r>
      <t>32</t>
    </r>
    <r>
      <rPr>
        <sz val="7"/>
        <color theme="1"/>
        <rFont val="Times New Roman"/>
        <family val="1"/>
        <charset val="204"/>
      </rPr>
      <t xml:space="preserve">       </t>
    </r>
    <r>
      <rPr>
        <sz val="12"/>
        <color theme="1"/>
        <rFont val="Times New Roman"/>
        <family val="1"/>
        <charset val="204"/>
      </rPr>
      <t>Вывод на печать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</si>
</sst>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4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sz val="7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1" fillId="0" borderId="2" xfId="0" applyFont="1" applyBorder="1" applyAlignment="1">
      <alignment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3" fillId="0" borderId="0" xfId="0" applyFont="1"/>
    <xf numFmtId="0" fontId="0" fillId="0" borderId="0" xfId="0" applyBorder="1"/>
    <xf numFmtId="0" fontId="3" fillId="0" borderId="0" xfId="0" applyFont="1" applyBorder="1"/>
    <xf numFmtId="0" fontId="1" fillId="0" borderId="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justify" vertical="center" wrapText="1"/>
    </xf>
    <xf numFmtId="0" fontId="1" fillId="0" borderId="3" xfId="0" applyFont="1" applyBorder="1" applyAlignment="1">
      <alignment horizontal="justify" vertical="center" wrapText="1"/>
    </xf>
    <xf numFmtId="0" fontId="1" fillId="0" borderId="5" xfId="0" applyFont="1" applyBorder="1" applyAlignment="1">
      <alignment horizontal="justify" vertical="center" wrapText="1"/>
    </xf>
    <xf numFmtId="0" fontId="1" fillId="0" borderId="7" xfId="0" applyFont="1" applyBorder="1" applyAlignment="1">
      <alignment horizontal="justify" vertical="center" wrapText="1"/>
    </xf>
    <xf numFmtId="0" fontId="1" fillId="0" borderId="9" xfId="0" applyFont="1" applyBorder="1" applyAlignment="1">
      <alignment horizontal="justify" vertical="center" wrapText="1"/>
    </xf>
    <xf numFmtId="0" fontId="1" fillId="0" borderId="11" xfId="0" applyFont="1" applyBorder="1" applyAlignment="1">
      <alignment horizontal="justify" vertical="center" wrapText="1"/>
    </xf>
    <xf numFmtId="0" fontId="1" fillId="0" borderId="13" xfId="0" applyFont="1" applyBorder="1" applyAlignment="1">
      <alignment horizontal="justify" vertical="center" wrapText="1"/>
    </xf>
    <xf numFmtId="0" fontId="1" fillId="0" borderId="14" xfId="0" applyFont="1" applyBorder="1" applyAlignment="1">
      <alignment horizontal="center" vertical="center" wrapText="1"/>
    </xf>
    <xf numFmtId="0" fontId="0" fillId="0" borderId="0" xfId="0" applyFill="1" applyBorder="1"/>
    <xf numFmtId="0" fontId="4" fillId="0" borderId="0" xfId="0" applyFont="1" applyBorder="1"/>
    <xf numFmtId="0" fontId="1" fillId="0" borderId="0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tabSelected="1" workbookViewId="0">
      <selection activeCell="K3" sqref="K3"/>
    </sheetView>
  </sheetViews>
  <sheetFormatPr defaultRowHeight="15" x14ac:dyDescent="0.25"/>
  <cols>
    <col min="1" max="1" width="44" customWidth="1"/>
    <col min="11" max="11" width="13.140625" bestFit="1" customWidth="1"/>
  </cols>
  <sheetData>
    <row r="1" spans="1:17" ht="19.5" thickBot="1" x14ac:dyDescent="0.35">
      <c r="A1" s="14" t="s">
        <v>0</v>
      </c>
      <c r="B1" s="1">
        <v>12</v>
      </c>
      <c r="C1" s="1">
        <v>0.3</v>
      </c>
      <c r="D1" s="1">
        <f>C1*B1</f>
        <v>3.5999999999999996</v>
      </c>
      <c r="E1">
        <v>2777.46</v>
      </c>
      <c r="F1">
        <v>3341.8</v>
      </c>
      <c r="G1" s="10">
        <v>10.72</v>
      </c>
      <c r="H1" s="11">
        <v>11.51</v>
      </c>
      <c r="I1" s="11"/>
      <c r="J1" s="22">
        <v>10</v>
      </c>
      <c r="K1" s="13">
        <v>12</v>
      </c>
      <c r="L1" s="11"/>
      <c r="M1" s="11"/>
      <c r="N1" s="11"/>
      <c r="O1" s="11"/>
      <c r="P1" s="11"/>
      <c r="Q1" s="11"/>
    </row>
    <row r="2" spans="1:17" ht="32.25" thickBot="1" x14ac:dyDescent="0.35">
      <c r="A2" s="15" t="s">
        <v>1</v>
      </c>
      <c r="B2" s="2">
        <v>14</v>
      </c>
      <c r="C2" s="2">
        <v>0.3</v>
      </c>
      <c r="D2" s="1">
        <f t="shared" ref="D2:D31" si="0">C2*B2</f>
        <v>4.2</v>
      </c>
      <c r="E2" s="10">
        <v>277.75</v>
      </c>
      <c r="F2" s="24">
        <v>401.02</v>
      </c>
      <c r="G2">
        <v>4.28</v>
      </c>
      <c r="H2" s="12">
        <v>3.52</v>
      </c>
      <c r="I2" s="11"/>
      <c r="J2" s="11">
        <v>0.76</v>
      </c>
      <c r="K2" s="13">
        <f>F1/F5</f>
        <v>0.74404748651862018</v>
      </c>
      <c r="L2" s="11"/>
      <c r="M2" s="11"/>
      <c r="N2" s="11"/>
      <c r="O2" s="11"/>
      <c r="P2" s="11"/>
      <c r="Q2" s="13"/>
    </row>
    <row r="3" spans="1:17" ht="32.25" thickBot="1" x14ac:dyDescent="0.3">
      <c r="A3" s="15" t="s">
        <v>2</v>
      </c>
      <c r="B3" s="2">
        <v>11</v>
      </c>
      <c r="C3" s="2">
        <v>0.28000000000000003</v>
      </c>
      <c r="D3" s="1">
        <f t="shared" si="0"/>
        <v>3.08</v>
      </c>
      <c r="E3">
        <v>3055.21</v>
      </c>
      <c r="F3">
        <f>3341.8 + 401.02</f>
        <v>3742.82</v>
      </c>
      <c r="G3">
        <v>41.76</v>
      </c>
      <c r="H3" s="11">
        <v>35.520000000000003</v>
      </c>
      <c r="I3" s="11"/>
      <c r="J3" s="11"/>
      <c r="K3" s="13"/>
      <c r="L3" s="11"/>
      <c r="M3" s="11"/>
      <c r="N3" s="11"/>
      <c r="O3" s="11"/>
      <c r="P3" s="11"/>
      <c r="Q3" s="13"/>
    </row>
    <row r="4" spans="1:17" ht="48" thickBot="1" x14ac:dyDescent="0.3">
      <c r="A4" s="15" t="s">
        <v>3</v>
      </c>
      <c r="B4" s="2">
        <v>7</v>
      </c>
      <c r="C4" s="2">
        <v>0.35</v>
      </c>
      <c r="D4" s="1">
        <f t="shared" si="0"/>
        <v>2.4499999999999997</v>
      </c>
      <c r="E4">
        <v>611.04</v>
      </c>
      <c r="F4">
        <f>F3*20/100</f>
        <v>748.56400000000008</v>
      </c>
      <c r="G4">
        <v>52.48</v>
      </c>
      <c r="H4" s="11">
        <v>47.03</v>
      </c>
      <c r="I4" s="11"/>
      <c r="J4" s="11"/>
      <c r="K4" s="13"/>
      <c r="L4" s="11"/>
      <c r="M4" s="11"/>
      <c r="N4" s="23"/>
      <c r="O4" s="11"/>
      <c r="P4" s="11"/>
      <c r="Q4" s="13"/>
    </row>
    <row r="5" spans="1:17" ht="48" thickBot="1" x14ac:dyDescent="0.35">
      <c r="A5" s="15" t="s">
        <v>4</v>
      </c>
      <c r="B5" s="2">
        <v>4</v>
      </c>
      <c r="C5" s="2">
        <v>0.79</v>
      </c>
      <c r="D5" s="1">
        <f t="shared" si="0"/>
        <v>3.16</v>
      </c>
      <c r="E5">
        <v>3666.25</v>
      </c>
      <c r="F5" s="10">
        <f xml:space="preserve"> 3742.82+748.56</f>
        <v>4491.38</v>
      </c>
      <c r="G5">
        <v>1814.4</v>
      </c>
      <c r="H5" s="22">
        <v>1854.72</v>
      </c>
      <c r="I5" s="11"/>
      <c r="J5" s="11"/>
      <c r="K5" s="13"/>
      <c r="L5" s="11"/>
      <c r="M5" s="11"/>
      <c r="N5" s="11"/>
      <c r="O5" s="11"/>
      <c r="P5" s="11"/>
      <c r="Q5" s="13"/>
    </row>
    <row r="6" spans="1:17" ht="19.5" thickBot="1" x14ac:dyDescent="0.35">
      <c r="A6" s="15" t="s">
        <v>5</v>
      </c>
      <c r="B6" s="2">
        <v>4</v>
      </c>
      <c r="C6" s="2">
        <v>0.17</v>
      </c>
      <c r="D6" s="1">
        <f t="shared" si="0"/>
        <v>0.68</v>
      </c>
      <c r="E6" s="10">
        <v>1.89</v>
      </c>
      <c r="F6">
        <f>H4/F1*100</f>
        <v>1.4073253935005086</v>
      </c>
      <c r="G6">
        <v>84.3</v>
      </c>
      <c r="H6">
        <v>89.640000000000015</v>
      </c>
      <c r="I6" s="11"/>
      <c r="J6" s="11"/>
      <c r="K6" s="11"/>
      <c r="L6" s="11"/>
      <c r="M6" s="11"/>
      <c r="N6" s="11"/>
      <c r="O6" s="11"/>
      <c r="P6" s="11"/>
      <c r="Q6" s="13"/>
    </row>
    <row r="7" spans="1:17" ht="19.5" thickBot="1" x14ac:dyDescent="0.35">
      <c r="A7" s="15" t="s">
        <v>6</v>
      </c>
      <c r="B7" s="2">
        <v>1</v>
      </c>
      <c r="C7" s="2">
        <v>0.94</v>
      </c>
      <c r="D7" s="1">
        <f t="shared" si="0"/>
        <v>0.94</v>
      </c>
      <c r="E7">
        <v>24.65</v>
      </c>
      <c r="F7">
        <f>H10/F1*100</f>
        <v>21.061404033754265</v>
      </c>
      <c r="G7">
        <v>4.5999999999999999E-2</v>
      </c>
      <c r="H7" s="12">
        <v>4.8000000000000001E-2</v>
      </c>
      <c r="I7" s="11"/>
      <c r="J7" s="11"/>
      <c r="K7" s="11"/>
      <c r="L7" s="11"/>
      <c r="M7" s="11"/>
      <c r="N7" s="11"/>
      <c r="O7" s="11"/>
      <c r="P7" s="11"/>
      <c r="Q7" s="11"/>
    </row>
    <row r="8" spans="1:17" ht="63.75" thickBot="1" x14ac:dyDescent="0.35">
      <c r="A8" s="15" t="s">
        <v>7</v>
      </c>
      <c r="B8" s="2">
        <v>6</v>
      </c>
      <c r="C8" s="2">
        <v>1</v>
      </c>
      <c r="D8" s="1">
        <f t="shared" si="0"/>
        <v>6</v>
      </c>
      <c r="E8">
        <v>8.3800000000000008</v>
      </c>
      <c r="F8">
        <f>H11/F1*100</f>
        <v>7.160811538691723</v>
      </c>
      <c r="G8">
        <v>5.52</v>
      </c>
      <c r="H8" s="11">
        <v>5.52</v>
      </c>
      <c r="I8" s="11"/>
      <c r="J8" s="11"/>
      <c r="K8" s="11"/>
      <c r="L8" s="12"/>
      <c r="M8" s="11"/>
      <c r="N8" s="11"/>
      <c r="O8" s="11"/>
      <c r="P8" s="11"/>
      <c r="Q8" s="11"/>
    </row>
    <row r="9" spans="1:17" ht="79.5" thickBot="1" x14ac:dyDescent="0.35">
      <c r="A9" s="16" t="s">
        <v>8</v>
      </c>
      <c r="B9" s="3">
        <v>6</v>
      </c>
      <c r="C9" s="3">
        <v>2.2000000000000002</v>
      </c>
      <c r="D9" s="1">
        <f t="shared" si="0"/>
        <v>13.200000000000001</v>
      </c>
      <c r="E9">
        <v>0.2</v>
      </c>
      <c r="F9">
        <f>H8/F1*100</f>
        <v>0.1651804416781375</v>
      </c>
      <c r="G9">
        <v>600.64</v>
      </c>
      <c r="H9" s="22">
        <v>617.4</v>
      </c>
      <c r="I9" s="12"/>
      <c r="J9" s="11"/>
      <c r="K9" s="11"/>
      <c r="L9" s="11"/>
      <c r="M9" s="11"/>
      <c r="N9" s="11"/>
      <c r="O9" s="11"/>
      <c r="P9" s="11"/>
      <c r="Q9" s="11"/>
    </row>
    <row r="10" spans="1:17" ht="63.75" thickBot="1" x14ac:dyDescent="0.3">
      <c r="A10" s="14" t="s">
        <v>9</v>
      </c>
      <c r="B10" s="1">
        <v>4</v>
      </c>
      <c r="C10" s="1">
        <v>1.1000000000000001</v>
      </c>
      <c r="D10" s="1">
        <f t="shared" si="0"/>
        <v>4.4000000000000004</v>
      </c>
      <c r="E10">
        <v>64.87</v>
      </c>
      <c r="F10">
        <f>H12/F1*100</f>
        <v>70.205278592375365</v>
      </c>
      <c r="G10">
        <v>684.73</v>
      </c>
      <c r="H10" s="22">
        <v>703.83</v>
      </c>
      <c r="I10" s="11"/>
      <c r="J10" s="11"/>
      <c r="K10" s="11"/>
      <c r="L10" s="11"/>
      <c r="M10" s="11"/>
      <c r="N10" s="11"/>
      <c r="O10" s="11"/>
      <c r="P10" s="11"/>
      <c r="Q10" s="11"/>
    </row>
    <row r="11" spans="1:17" ht="48" thickBot="1" x14ac:dyDescent="0.3">
      <c r="A11" s="17" t="s">
        <v>10</v>
      </c>
      <c r="B11" s="4">
        <v>3</v>
      </c>
      <c r="C11" s="4">
        <v>1.7</v>
      </c>
      <c r="D11" s="1">
        <f t="shared" si="0"/>
        <v>5.0999999999999996</v>
      </c>
      <c r="E11">
        <v>0.14000000000000001</v>
      </c>
      <c r="F11">
        <f>H4/F5</f>
        <v>1.0471169217478815E-2</v>
      </c>
      <c r="G11">
        <v>232.81</v>
      </c>
      <c r="H11" s="22">
        <v>239.3</v>
      </c>
      <c r="I11" s="11"/>
      <c r="J11" s="11"/>
      <c r="K11" s="11"/>
      <c r="L11" s="11"/>
      <c r="M11" s="11"/>
      <c r="N11" s="11"/>
      <c r="O11" s="11"/>
      <c r="P11" s="11"/>
      <c r="Q11" s="11"/>
    </row>
    <row r="12" spans="1:17" ht="79.5" thickBot="1" x14ac:dyDescent="0.3">
      <c r="A12" s="18" t="s">
        <v>11</v>
      </c>
      <c r="B12" s="5">
        <v>2</v>
      </c>
      <c r="C12" s="5">
        <v>1.7</v>
      </c>
      <c r="D12" s="1">
        <f t="shared" si="0"/>
        <v>3.4</v>
      </c>
      <c r="E12">
        <v>0.28999999999999998</v>
      </c>
      <c r="F12">
        <f>H1/F5*100</f>
        <v>0.25626867466123998</v>
      </c>
      <c r="G12">
        <v>1801.92</v>
      </c>
      <c r="H12" s="22">
        <v>2346.12</v>
      </c>
      <c r="I12" s="11"/>
      <c r="J12" s="11"/>
      <c r="K12" s="11"/>
      <c r="L12" s="11"/>
      <c r="M12" s="11"/>
      <c r="N12" s="11"/>
      <c r="O12" s="11"/>
      <c r="P12" s="11"/>
      <c r="Q12" s="11"/>
    </row>
    <row r="13" spans="1:17" ht="48" thickBot="1" x14ac:dyDescent="0.3">
      <c r="A13" s="19" t="s">
        <v>12</v>
      </c>
      <c r="B13" s="6">
        <v>5</v>
      </c>
      <c r="C13" s="6">
        <v>1.06</v>
      </c>
      <c r="D13" s="1">
        <f t="shared" si="0"/>
        <v>5.3000000000000007</v>
      </c>
      <c r="H13" s="11"/>
      <c r="I13" s="11"/>
      <c r="J13" s="11"/>
      <c r="K13" s="11"/>
      <c r="L13" s="11"/>
      <c r="M13" s="11"/>
      <c r="N13" s="11"/>
      <c r="O13" s="11"/>
      <c r="P13" s="11"/>
      <c r="Q13" s="11"/>
    </row>
    <row r="14" spans="1:17" ht="32.25" thickBot="1" x14ac:dyDescent="0.3">
      <c r="A14" s="16" t="s">
        <v>13</v>
      </c>
      <c r="B14" s="3">
        <v>1</v>
      </c>
      <c r="C14" s="3">
        <v>2.4</v>
      </c>
      <c r="D14" s="1">
        <f t="shared" si="0"/>
        <v>2.4</v>
      </c>
      <c r="H14" s="11"/>
      <c r="I14" s="11"/>
      <c r="J14" s="11"/>
      <c r="K14" s="11"/>
      <c r="L14" s="11"/>
      <c r="M14" s="11"/>
      <c r="N14" s="11"/>
      <c r="O14" s="11"/>
      <c r="P14" s="11"/>
      <c r="Q14" s="11"/>
    </row>
    <row r="15" spans="1:17" ht="63.75" thickBot="1" x14ac:dyDescent="0.35">
      <c r="A15" s="14" t="s">
        <v>14</v>
      </c>
      <c r="B15" s="1">
        <v>5</v>
      </c>
      <c r="C15" s="1">
        <v>0.7</v>
      </c>
      <c r="D15" s="1">
        <f t="shared" si="0"/>
        <v>3.5</v>
      </c>
      <c r="H15" s="11"/>
      <c r="I15" s="11"/>
      <c r="J15" s="11"/>
      <c r="K15" s="11"/>
      <c r="L15" s="11"/>
      <c r="M15" s="11"/>
      <c r="N15" s="12"/>
      <c r="O15" s="11"/>
      <c r="P15" s="11"/>
      <c r="Q15" s="11"/>
    </row>
    <row r="16" spans="1:17" ht="48" thickBot="1" x14ac:dyDescent="0.3">
      <c r="A16" s="15" t="s">
        <v>15</v>
      </c>
      <c r="B16" s="2">
        <v>7</v>
      </c>
      <c r="C16" s="2">
        <v>0.7</v>
      </c>
      <c r="D16" s="1">
        <f t="shared" si="0"/>
        <v>4.8999999999999995</v>
      </c>
      <c r="H16" s="11"/>
      <c r="I16" s="11"/>
      <c r="J16" s="11"/>
      <c r="K16" s="11"/>
      <c r="L16" s="11"/>
      <c r="M16" s="11"/>
      <c r="N16" s="11"/>
      <c r="O16" s="11"/>
      <c r="P16" s="11"/>
      <c r="Q16" s="11"/>
    </row>
    <row r="17" spans="1:17" ht="48" thickBot="1" x14ac:dyDescent="0.3">
      <c r="A17" s="15" t="s">
        <v>16</v>
      </c>
      <c r="B17" s="2">
        <v>4</v>
      </c>
      <c r="C17" s="2">
        <v>0.6</v>
      </c>
      <c r="D17" s="1">
        <f t="shared" si="0"/>
        <v>2.4</v>
      </c>
      <c r="H17" s="11"/>
      <c r="I17" s="11"/>
      <c r="J17" s="11"/>
      <c r="K17" s="11"/>
      <c r="L17" s="11"/>
      <c r="M17" s="11"/>
      <c r="N17" s="11"/>
      <c r="O17" s="11"/>
      <c r="P17" s="11"/>
      <c r="Q17" s="11"/>
    </row>
    <row r="18" spans="1:17" ht="48" thickBot="1" x14ac:dyDescent="0.3">
      <c r="A18" s="15" t="s">
        <v>17</v>
      </c>
      <c r="B18" s="2">
        <v>4</v>
      </c>
      <c r="C18" s="2">
        <v>0.28999999999999998</v>
      </c>
      <c r="D18" s="1">
        <f t="shared" si="0"/>
        <v>1.1599999999999999</v>
      </c>
      <c r="H18" s="11"/>
      <c r="I18" s="11"/>
      <c r="J18" s="11"/>
      <c r="K18" s="11"/>
      <c r="L18" s="11"/>
      <c r="M18" s="11"/>
      <c r="N18" s="11"/>
      <c r="O18" s="11"/>
      <c r="P18" s="11"/>
      <c r="Q18" s="11"/>
    </row>
    <row r="19" spans="1:17" ht="48" thickBot="1" x14ac:dyDescent="0.3">
      <c r="A19" s="15" t="s">
        <v>18</v>
      </c>
      <c r="B19" s="2">
        <v>4</v>
      </c>
      <c r="C19" s="2">
        <v>0.2</v>
      </c>
      <c r="D19" s="1">
        <f t="shared" si="0"/>
        <v>0.8</v>
      </c>
      <c r="H19" s="11"/>
      <c r="I19" s="11"/>
      <c r="J19" s="11"/>
      <c r="K19" s="11"/>
      <c r="L19" s="11"/>
      <c r="M19" s="11"/>
      <c r="N19" s="11"/>
      <c r="O19" s="11"/>
      <c r="P19" s="11"/>
      <c r="Q19" s="11"/>
    </row>
    <row r="20" spans="1:17" ht="48" thickBot="1" x14ac:dyDescent="0.3">
      <c r="A20" s="15" t="s">
        <v>19</v>
      </c>
      <c r="B20" s="2">
        <v>1</v>
      </c>
      <c r="C20" s="2">
        <v>0.4</v>
      </c>
      <c r="D20" s="1">
        <f t="shared" si="0"/>
        <v>0.4</v>
      </c>
      <c r="H20" s="11"/>
      <c r="I20" s="11"/>
      <c r="J20" s="11"/>
      <c r="K20" s="11"/>
      <c r="L20" s="11"/>
      <c r="M20" s="11"/>
      <c r="N20" s="11"/>
      <c r="O20" s="11"/>
      <c r="P20" s="11"/>
      <c r="Q20" s="11"/>
    </row>
    <row r="21" spans="1:17" ht="32.25" thickBot="1" x14ac:dyDescent="0.3">
      <c r="A21" s="15" t="s">
        <v>20</v>
      </c>
      <c r="B21" s="2">
        <v>1</v>
      </c>
      <c r="C21" s="2">
        <v>0.4</v>
      </c>
      <c r="D21" s="1">
        <f t="shared" si="0"/>
        <v>0.4</v>
      </c>
      <c r="H21" s="11"/>
      <c r="I21" s="11"/>
      <c r="J21" s="11"/>
      <c r="K21" s="11"/>
      <c r="L21" s="11"/>
      <c r="M21" s="11"/>
      <c r="N21" s="11"/>
      <c r="O21" s="11"/>
      <c r="P21" s="11"/>
      <c r="Q21" s="11"/>
    </row>
    <row r="22" spans="1:17" ht="16.5" thickBot="1" x14ac:dyDescent="0.3">
      <c r="A22" s="15" t="s">
        <v>21</v>
      </c>
      <c r="B22" s="2">
        <v>1</v>
      </c>
      <c r="C22" s="2">
        <v>0.23</v>
      </c>
      <c r="D22" s="1">
        <f t="shared" si="0"/>
        <v>0.23</v>
      </c>
      <c r="H22" s="11"/>
      <c r="I22" s="11"/>
      <c r="J22" s="11"/>
      <c r="K22" s="11"/>
      <c r="L22" s="11"/>
      <c r="M22" s="11"/>
      <c r="N22" s="11"/>
      <c r="O22" s="11"/>
      <c r="P22" s="11"/>
      <c r="Q22" s="11"/>
    </row>
    <row r="23" spans="1:17" ht="32.25" thickBot="1" x14ac:dyDescent="0.3">
      <c r="A23" s="15" t="s">
        <v>22</v>
      </c>
      <c r="B23" s="2">
        <v>4</v>
      </c>
      <c r="C23" s="2">
        <v>0.4</v>
      </c>
      <c r="D23" s="1">
        <f t="shared" si="0"/>
        <v>1.6</v>
      </c>
      <c r="H23" s="11"/>
      <c r="I23" s="11"/>
      <c r="J23" s="11"/>
      <c r="K23" s="11"/>
      <c r="L23" s="11"/>
      <c r="M23" s="11"/>
      <c r="N23" s="11"/>
      <c r="O23" s="11"/>
      <c r="P23" s="11"/>
      <c r="Q23" s="11"/>
    </row>
    <row r="24" spans="1:17" ht="32.25" thickBot="1" x14ac:dyDescent="0.3">
      <c r="A24" s="15" t="s">
        <v>23</v>
      </c>
      <c r="B24" s="2">
        <v>3</v>
      </c>
      <c r="C24" s="2">
        <v>0.4</v>
      </c>
      <c r="D24" s="1">
        <f t="shared" si="0"/>
        <v>1.2000000000000002</v>
      </c>
      <c r="H24" s="11"/>
      <c r="I24" s="11"/>
      <c r="J24" s="11"/>
      <c r="K24" s="11"/>
      <c r="L24" s="11"/>
      <c r="M24" s="11"/>
      <c r="N24" s="11"/>
      <c r="O24" s="11"/>
      <c r="P24" s="11"/>
      <c r="Q24" s="11"/>
    </row>
    <row r="25" spans="1:17" ht="48" thickBot="1" x14ac:dyDescent="0.3">
      <c r="A25" s="15" t="s">
        <v>24</v>
      </c>
      <c r="B25" s="2">
        <v>3</v>
      </c>
      <c r="C25" s="2">
        <v>0.1</v>
      </c>
      <c r="D25" s="1">
        <f t="shared" si="0"/>
        <v>0.30000000000000004</v>
      </c>
    </row>
    <row r="26" spans="1:17" ht="48" thickBot="1" x14ac:dyDescent="0.3">
      <c r="A26" s="15" t="s">
        <v>25</v>
      </c>
      <c r="B26" s="2">
        <v>3</v>
      </c>
      <c r="C26" s="2">
        <v>0.5</v>
      </c>
      <c r="D26" s="1">
        <f t="shared" si="0"/>
        <v>1.5</v>
      </c>
    </row>
    <row r="27" spans="1:17" ht="63.75" thickBot="1" x14ac:dyDescent="0.3">
      <c r="A27" s="15" t="s">
        <v>26</v>
      </c>
      <c r="B27" s="2">
        <v>2</v>
      </c>
      <c r="C27" s="2">
        <v>0.6</v>
      </c>
      <c r="D27" s="1">
        <f t="shared" si="0"/>
        <v>1.2</v>
      </c>
    </row>
    <row r="28" spans="1:17" ht="79.5" thickBot="1" x14ac:dyDescent="0.3">
      <c r="A28" s="15" t="s">
        <v>27</v>
      </c>
      <c r="B28" s="2">
        <v>2</v>
      </c>
      <c r="C28" s="2">
        <v>1.1000000000000001</v>
      </c>
      <c r="D28" s="1">
        <f t="shared" si="0"/>
        <v>2.2000000000000002</v>
      </c>
    </row>
    <row r="29" spans="1:17" ht="48" thickBot="1" x14ac:dyDescent="0.3">
      <c r="A29" s="16" t="s">
        <v>28</v>
      </c>
      <c r="B29" s="3">
        <v>5</v>
      </c>
      <c r="C29" s="3">
        <v>1.4</v>
      </c>
      <c r="D29" s="1">
        <f t="shared" si="0"/>
        <v>7</v>
      </c>
    </row>
    <row r="30" spans="1:17" ht="95.25" thickBot="1" x14ac:dyDescent="0.3">
      <c r="A30" s="20" t="s">
        <v>29</v>
      </c>
      <c r="B30" s="21">
        <v>3</v>
      </c>
      <c r="C30" s="7">
        <v>0.57999999999999996</v>
      </c>
      <c r="D30" s="1">
        <f t="shared" si="0"/>
        <v>1.7399999999999998</v>
      </c>
    </row>
    <row r="31" spans="1:17" ht="32.25" thickBot="1" x14ac:dyDescent="0.3">
      <c r="A31" s="14" t="s">
        <v>30</v>
      </c>
      <c r="B31" s="1">
        <v>4</v>
      </c>
      <c r="C31" s="8">
        <v>0.3</v>
      </c>
      <c r="D31" s="1">
        <f t="shared" si="0"/>
        <v>1.2</v>
      </c>
    </row>
    <row r="32" spans="1:17" ht="15.75" x14ac:dyDescent="0.25">
      <c r="A32" s="16" t="s">
        <v>31</v>
      </c>
      <c r="B32" s="3">
        <v>110</v>
      </c>
      <c r="C32" s="3">
        <v>2.8E-3</v>
      </c>
      <c r="D32" s="3">
        <v>0.31</v>
      </c>
    </row>
    <row r="33" spans="3:4" ht="15.75" x14ac:dyDescent="0.25">
      <c r="C33" s="9"/>
    </row>
    <row r="34" spans="3:4" ht="15.75" x14ac:dyDescent="0.25">
      <c r="C34" s="9"/>
      <c r="D34">
        <f>D35+D32</f>
        <v>89.950000000000017</v>
      </c>
    </row>
    <row r="35" spans="3:4" x14ac:dyDescent="0.25">
      <c r="D35">
        <f>SUM(D1:D31)</f>
        <v>89.640000000000015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Lz42</dc:creator>
  <cp:lastModifiedBy>Lz42</cp:lastModifiedBy>
  <dcterms:created xsi:type="dcterms:W3CDTF">2024-05-02T18:32:47Z</dcterms:created>
  <dcterms:modified xsi:type="dcterms:W3CDTF">2024-05-04T05:50:26Z</dcterms:modified>
</cp:coreProperties>
</file>