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8195" windowHeight="7755"/>
  </bookViews>
  <sheets>
    <sheet name="Лист1" sheetId="1" r:id="rId1"/>
    <sheet name="Лист2" sheetId="2" r:id="rId2"/>
    <sheet name="Лист3" sheetId="3" r:id="rId3"/>
  </sheets>
  <calcPr calcId="144525" refMode="R1C1"/>
</workbook>
</file>

<file path=xl/calcChain.xml><?xml version="1.0" encoding="utf-8"?>
<calcChain xmlns="http://schemas.openxmlformats.org/spreadsheetml/2006/main">
  <c r="C34" i="1" l="1"/>
  <c r="Q9" i="1" l="1"/>
  <c r="Q8" i="1"/>
  <c r="N7" i="1"/>
  <c r="Q7" i="1"/>
  <c r="N8" i="1"/>
  <c r="N9" i="1"/>
  <c r="N18" i="1"/>
  <c r="N16" i="1"/>
  <c r="O17" i="1"/>
  <c r="N15" i="1"/>
  <c r="N13" i="1"/>
  <c r="I11" i="1"/>
  <c r="I10" i="1"/>
  <c r="I7" i="1"/>
  <c r="N12" i="1"/>
  <c r="N14" i="1"/>
  <c r="N11" i="1"/>
  <c r="N10" i="1"/>
  <c r="I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3" fillId="0" borderId="0" xfId="0" applyFont="1"/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"/>
  <sheetViews>
    <sheetView tabSelected="1" topLeftCell="A16" workbookViewId="0">
      <selection activeCell="C35" sqref="C35"/>
    </sheetView>
  </sheetViews>
  <sheetFormatPr defaultRowHeight="15" x14ac:dyDescent="0.25"/>
  <sheetData>
    <row r="1" spans="1:17" ht="16.5" thickBot="1" x14ac:dyDescent="0.3">
      <c r="A1" s="1">
        <v>16</v>
      </c>
      <c r="B1" s="2">
        <v>0.3</v>
      </c>
      <c r="C1" s="2">
        <f>B1*A1</f>
        <v>4.8</v>
      </c>
      <c r="H1">
        <v>84.3</v>
      </c>
      <c r="I1">
        <v>87.89</v>
      </c>
      <c r="K1">
        <v>0.76</v>
      </c>
      <c r="L1">
        <v>0.76</v>
      </c>
    </row>
    <row r="2" spans="1:17" ht="19.5" thickBot="1" x14ac:dyDescent="0.35">
      <c r="A2" s="3">
        <v>15</v>
      </c>
      <c r="B2" s="4">
        <v>0.3</v>
      </c>
      <c r="C2" s="2">
        <f t="shared" ref="C2:C32" si="0">B2*A2</f>
        <v>4.5</v>
      </c>
      <c r="H2" s="17">
        <v>52.48</v>
      </c>
      <c r="I2">
        <f>38.14+11.18</f>
        <v>49.32</v>
      </c>
      <c r="Q2" s="18">
        <v>1.78</v>
      </c>
    </row>
    <row r="3" spans="1:17" ht="16.5" thickBot="1" x14ac:dyDescent="0.3">
      <c r="A3" s="3">
        <v>10</v>
      </c>
      <c r="B3" s="4">
        <v>0.28000000000000003</v>
      </c>
      <c r="C3" s="2">
        <f t="shared" si="0"/>
        <v>2.8000000000000003</v>
      </c>
      <c r="H3">
        <v>1814.4</v>
      </c>
      <c r="I3">
        <v>1834.56</v>
      </c>
      <c r="Q3" s="19">
        <v>22.09</v>
      </c>
    </row>
    <row r="4" spans="1:17" ht="16.5" thickBot="1" x14ac:dyDescent="0.3">
      <c r="A4" s="3">
        <v>6</v>
      </c>
      <c r="B4" s="4">
        <v>0.35</v>
      </c>
      <c r="C4" s="2">
        <f t="shared" si="0"/>
        <v>2.0999999999999996</v>
      </c>
      <c r="H4">
        <v>0.46</v>
      </c>
      <c r="I4">
        <v>0.48</v>
      </c>
      <c r="Q4" s="19">
        <v>7.51</v>
      </c>
    </row>
    <row r="5" spans="1:17" ht="16.5" thickBot="1" x14ac:dyDescent="0.3">
      <c r="A5" s="3">
        <v>2</v>
      </c>
      <c r="B5" s="4">
        <v>0.79</v>
      </c>
      <c r="C5" s="2">
        <f t="shared" si="0"/>
        <v>1.58</v>
      </c>
      <c r="H5">
        <v>5.52</v>
      </c>
      <c r="I5">
        <v>5.28</v>
      </c>
      <c r="Q5" s="19">
        <v>0.19</v>
      </c>
    </row>
    <row r="6" spans="1:17" ht="16.5" thickBot="1" x14ac:dyDescent="0.3">
      <c r="A6" s="3">
        <v>2</v>
      </c>
      <c r="B6" s="4">
        <v>0.17</v>
      </c>
      <c r="C6" s="2">
        <f t="shared" si="0"/>
        <v>0.34</v>
      </c>
      <c r="H6">
        <v>600.64</v>
      </c>
      <c r="I6">
        <v>540.92999999999995</v>
      </c>
      <c r="Q6" s="19">
        <v>68.42</v>
      </c>
    </row>
    <row r="7" spans="1:17" ht="19.5" thickBot="1" x14ac:dyDescent="0.35">
      <c r="A7" s="3">
        <v>1</v>
      </c>
      <c r="B7" s="4">
        <v>0.94</v>
      </c>
      <c r="C7" s="2">
        <f t="shared" si="0"/>
        <v>0.94</v>
      </c>
      <c r="H7" s="17">
        <v>1801.92</v>
      </c>
      <c r="I7">
        <f>350*540.93/100</f>
        <v>1893.2549999999997</v>
      </c>
      <c r="N7">
        <f>49.32/3652.4</f>
        <v>1.3503449786441791E-2</v>
      </c>
      <c r="Q7">
        <f>SUM(Q2:Q6)</f>
        <v>99.990000000000009</v>
      </c>
    </row>
    <row r="8" spans="1:17" ht="19.5" thickBot="1" x14ac:dyDescent="0.35">
      <c r="A8" s="3">
        <v>3</v>
      </c>
      <c r="B8" s="4">
        <v>1</v>
      </c>
      <c r="C8" s="2">
        <f t="shared" si="0"/>
        <v>3</v>
      </c>
      <c r="H8">
        <v>684.73</v>
      </c>
      <c r="I8">
        <v>611.25</v>
      </c>
      <c r="L8" s="17"/>
      <c r="N8">
        <f>1893.26/2766.94*100</f>
        <v>68.424324343859993</v>
      </c>
      <c r="Q8">
        <f>11.18/3652.4</f>
        <v>3.061000985653269E-3</v>
      </c>
    </row>
    <row r="9" spans="1:17" ht="19.5" thickBot="1" x14ac:dyDescent="0.35">
      <c r="A9" s="5">
        <v>6</v>
      </c>
      <c r="B9" s="6">
        <v>2.2000000000000002</v>
      </c>
      <c r="C9" s="2">
        <f t="shared" si="0"/>
        <v>13.200000000000001</v>
      </c>
      <c r="H9">
        <v>232.81</v>
      </c>
      <c r="I9" s="17">
        <v>207.83</v>
      </c>
      <c r="N9">
        <f>5.28/2766.94*100</f>
        <v>0.19082452095094221</v>
      </c>
      <c r="Q9">
        <f>2766.94/3652.4</f>
        <v>0.75756762676596212</v>
      </c>
    </row>
    <row r="10" spans="1:17" ht="16.5" thickBot="1" x14ac:dyDescent="0.3">
      <c r="A10" s="1">
        <v>4</v>
      </c>
      <c r="B10" s="2">
        <v>1.1000000000000001</v>
      </c>
      <c r="C10" s="2">
        <f t="shared" si="0"/>
        <v>4.4000000000000004</v>
      </c>
      <c r="H10">
        <v>2777.46</v>
      </c>
      <c r="I10">
        <f>49.32+ 611.25+207.83+5.28+1893.255</f>
        <v>2766.9350000000004</v>
      </c>
      <c r="N10">
        <f>2016*91/100</f>
        <v>1834.56</v>
      </c>
    </row>
    <row r="11" spans="1:17" ht="16.5" thickBot="1" x14ac:dyDescent="0.3">
      <c r="A11" s="7">
        <v>4</v>
      </c>
      <c r="B11" s="8">
        <v>1.7</v>
      </c>
      <c r="C11" s="2">
        <f t="shared" si="0"/>
        <v>6.8</v>
      </c>
      <c r="H11">
        <v>3055</v>
      </c>
      <c r="I11">
        <f>2766.94 + 276.69</f>
        <v>3043.63</v>
      </c>
      <c r="N11">
        <f>87.89/N10</f>
        <v>4.7907945229373805E-2</v>
      </c>
    </row>
    <row r="12" spans="1:17" ht="16.5" thickBot="1" x14ac:dyDescent="0.3">
      <c r="A12" s="9">
        <v>1</v>
      </c>
      <c r="B12" s="10">
        <v>1.7</v>
      </c>
      <c r="C12" s="2">
        <f t="shared" si="0"/>
        <v>1.7</v>
      </c>
      <c r="H12">
        <v>611</v>
      </c>
      <c r="I12">
        <v>608.73</v>
      </c>
      <c r="N12">
        <f>350*540.93/100</f>
        <v>1893.2549999999997</v>
      </c>
    </row>
    <row r="13" spans="1:17" ht="16.5" thickBot="1" x14ac:dyDescent="0.3">
      <c r="A13" s="11">
        <v>5</v>
      </c>
      <c r="B13" s="12">
        <v>1.06</v>
      </c>
      <c r="C13" s="2">
        <f t="shared" si="0"/>
        <v>5.3000000000000007</v>
      </c>
      <c r="H13">
        <v>3666</v>
      </c>
      <c r="I13">
        <v>3652.4</v>
      </c>
      <c r="N13">
        <f>20*3043.63/100</f>
        <v>608.72600000000011</v>
      </c>
    </row>
    <row r="14" spans="1:17" ht="16.5" thickBot="1" x14ac:dyDescent="0.3">
      <c r="A14" s="5">
        <v>1</v>
      </c>
      <c r="B14" s="6">
        <v>2.4</v>
      </c>
      <c r="C14" s="2">
        <f t="shared" si="0"/>
        <v>2.4</v>
      </c>
      <c r="H14">
        <v>1.89</v>
      </c>
      <c r="I14">
        <v>1.78</v>
      </c>
      <c r="N14">
        <f>1100*0.048/10</f>
        <v>5.28</v>
      </c>
    </row>
    <row r="15" spans="1:17" ht="19.5" thickBot="1" x14ac:dyDescent="0.35">
      <c r="A15" s="1">
        <v>3</v>
      </c>
      <c r="B15" s="2">
        <v>0.7</v>
      </c>
      <c r="C15" s="2">
        <f t="shared" si="0"/>
        <v>2.0999999999999996</v>
      </c>
      <c r="H15">
        <v>24.65</v>
      </c>
      <c r="I15">
        <v>22.09</v>
      </c>
      <c r="N15" s="17">
        <f xml:space="preserve"> 3043.63+608.73</f>
        <v>3652.36</v>
      </c>
    </row>
    <row r="16" spans="1:17" ht="16.5" thickBot="1" x14ac:dyDescent="0.3">
      <c r="A16" s="3">
        <v>7</v>
      </c>
      <c r="B16" s="4">
        <v>0.7</v>
      </c>
      <c r="C16" s="2">
        <f t="shared" si="0"/>
        <v>4.8999999999999995</v>
      </c>
      <c r="H16">
        <v>8.3800000000000008</v>
      </c>
      <c r="I16">
        <v>7.51</v>
      </c>
      <c r="N16">
        <f>611.25/2766.94*100</f>
        <v>22.091190990769586</v>
      </c>
    </row>
    <row r="17" spans="1:15" ht="16.5" thickBot="1" x14ac:dyDescent="0.3">
      <c r="A17" s="3">
        <v>4</v>
      </c>
      <c r="B17" s="4">
        <v>0.6</v>
      </c>
      <c r="C17" s="2">
        <f t="shared" si="0"/>
        <v>2.4</v>
      </c>
      <c r="H17">
        <v>0.2</v>
      </c>
      <c r="I17">
        <v>0.19</v>
      </c>
      <c r="O17">
        <f>49.32/2766.94*100</f>
        <v>1.7824745025190283</v>
      </c>
    </row>
    <row r="18" spans="1:15" ht="16.5" thickBot="1" x14ac:dyDescent="0.3">
      <c r="A18" s="3">
        <v>7</v>
      </c>
      <c r="B18" s="4">
        <v>0.28999999999999998</v>
      </c>
      <c r="C18" s="2">
        <f t="shared" si="0"/>
        <v>2.0299999999999998</v>
      </c>
      <c r="H18">
        <v>64.87</v>
      </c>
      <c r="I18">
        <v>68.42</v>
      </c>
      <c r="N18">
        <f>207.86/2766.94*100</f>
        <v>7.5122698721331149</v>
      </c>
    </row>
    <row r="19" spans="1:15" ht="16.5" thickBot="1" x14ac:dyDescent="0.3">
      <c r="A19" s="3">
        <v>5</v>
      </c>
      <c r="B19" s="4">
        <v>0.2</v>
      </c>
      <c r="C19" s="2">
        <f t="shared" si="0"/>
        <v>1</v>
      </c>
      <c r="H19">
        <v>0.14000000000000001</v>
      </c>
      <c r="I19">
        <v>0.14000000000000001</v>
      </c>
    </row>
    <row r="20" spans="1:15" ht="16.5" thickBot="1" x14ac:dyDescent="0.3">
      <c r="A20" s="3">
        <v>1</v>
      </c>
      <c r="B20" s="4">
        <v>0.4</v>
      </c>
      <c r="C20" s="2">
        <f t="shared" si="0"/>
        <v>0.4</v>
      </c>
      <c r="H20">
        <v>10.72</v>
      </c>
      <c r="I20">
        <v>11.18</v>
      </c>
    </row>
    <row r="21" spans="1:15" ht="16.5" thickBot="1" x14ac:dyDescent="0.3">
      <c r="A21" s="3">
        <v>1</v>
      </c>
      <c r="B21" s="4">
        <v>0.4</v>
      </c>
      <c r="C21" s="2">
        <f t="shared" si="0"/>
        <v>0.4</v>
      </c>
      <c r="H21">
        <v>0.28999999999999998</v>
      </c>
      <c r="I21">
        <v>0.3</v>
      </c>
    </row>
    <row r="22" spans="1:15" ht="16.5" thickBot="1" x14ac:dyDescent="0.3">
      <c r="A22" s="3">
        <v>1</v>
      </c>
      <c r="B22" s="4">
        <v>0.23</v>
      </c>
      <c r="C22" s="2">
        <f t="shared" si="0"/>
        <v>0.23</v>
      </c>
    </row>
    <row r="23" spans="1:15" ht="16.5" thickBot="1" x14ac:dyDescent="0.3">
      <c r="A23" s="3">
        <v>6</v>
      </c>
      <c r="B23" s="4">
        <v>0.4</v>
      </c>
      <c r="C23" s="2">
        <f t="shared" si="0"/>
        <v>2.4000000000000004</v>
      </c>
    </row>
    <row r="24" spans="1:15" ht="16.5" thickBot="1" x14ac:dyDescent="0.3">
      <c r="A24" s="3">
        <v>2</v>
      </c>
      <c r="B24" s="4">
        <v>0.4</v>
      </c>
      <c r="C24" s="2">
        <f t="shared" si="0"/>
        <v>0.8</v>
      </c>
    </row>
    <row r="25" spans="1:15" ht="16.5" thickBot="1" x14ac:dyDescent="0.3">
      <c r="A25" s="3">
        <v>1</v>
      </c>
      <c r="B25" s="4">
        <v>0.1</v>
      </c>
      <c r="C25" s="2">
        <f t="shared" si="0"/>
        <v>0.1</v>
      </c>
    </row>
    <row r="26" spans="1:15" ht="16.5" thickBot="1" x14ac:dyDescent="0.3">
      <c r="A26" s="3">
        <v>3</v>
      </c>
      <c r="B26" s="4">
        <v>0.5</v>
      </c>
      <c r="C26" s="2">
        <f t="shared" si="0"/>
        <v>1.5</v>
      </c>
    </row>
    <row r="27" spans="1:15" ht="16.5" thickBot="1" x14ac:dyDescent="0.3">
      <c r="A27" s="3">
        <v>1</v>
      </c>
      <c r="B27" s="4">
        <v>0.6</v>
      </c>
      <c r="C27" s="2">
        <f t="shared" si="0"/>
        <v>0.6</v>
      </c>
    </row>
    <row r="28" spans="1:15" ht="16.5" thickBot="1" x14ac:dyDescent="0.3">
      <c r="A28" s="3">
        <v>4</v>
      </c>
      <c r="B28" s="4">
        <v>1.1000000000000001</v>
      </c>
      <c r="C28" s="2">
        <f t="shared" si="0"/>
        <v>4.4000000000000004</v>
      </c>
    </row>
    <row r="29" spans="1:15" ht="16.5" thickBot="1" x14ac:dyDescent="0.3">
      <c r="A29" s="5">
        <v>5</v>
      </c>
      <c r="B29" s="6">
        <v>1.4</v>
      </c>
      <c r="C29" s="2">
        <f t="shared" si="0"/>
        <v>7</v>
      </c>
    </row>
    <row r="30" spans="1:15" ht="16.5" thickBot="1" x14ac:dyDescent="0.3">
      <c r="A30" s="13">
        <v>3</v>
      </c>
      <c r="B30" s="14">
        <v>0.57999999999999996</v>
      </c>
      <c r="C30" s="2">
        <f t="shared" si="0"/>
        <v>1.7399999999999998</v>
      </c>
    </row>
    <row r="31" spans="1:15" ht="16.5" thickBot="1" x14ac:dyDescent="0.3">
      <c r="A31" s="1">
        <v>4</v>
      </c>
      <c r="B31" s="15">
        <v>0.3</v>
      </c>
      <c r="C31" s="2">
        <f t="shared" si="0"/>
        <v>1.2</v>
      </c>
    </row>
    <row r="32" spans="1:15" ht="16.5" thickBot="1" x14ac:dyDescent="0.3">
      <c r="A32" s="5">
        <v>105</v>
      </c>
      <c r="B32" s="6">
        <v>2.8E-3</v>
      </c>
      <c r="C32" s="2">
        <f t="shared" si="0"/>
        <v>0.29399999999999998</v>
      </c>
    </row>
    <row r="33" spans="3:3" ht="15.75" x14ac:dyDescent="0.25">
      <c r="C33" s="16">
        <f>SUM(C1:C31)</f>
        <v>87.060000000000016</v>
      </c>
    </row>
    <row r="34" spans="3:3" ht="15.75" x14ac:dyDescent="0.25">
      <c r="C34" s="16">
        <f>C33+C32</f>
        <v>87.354000000000013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Lz42</dc:creator>
  <cp:lastModifiedBy>Lz42</cp:lastModifiedBy>
  <dcterms:created xsi:type="dcterms:W3CDTF">2024-05-02T18:32:47Z</dcterms:created>
  <dcterms:modified xsi:type="dcterms:W3CDTF">2024-05-02T19:50:14Z</dcterms:modified>
</cp:coreProperties>
</file>