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islav\Documents\PyAeroElast\V1.2\scratch_scripts\"/>
    </mc:Choice>
  </mc:AlternateContent>
  <xr:revisionPtr revIDLastSave="0" documentId="13_ncr:1_{40E6C164-52FD-47B6-9FF0-E3986D067C63}" xr6:coauthVersionLast="41" xr6:coauthVersionMax="41" xr10:uidLastSave="{00000000-0000-0000-0000-000000000000}"/>
  <bookViews>
    <workbookView xWindow="86280" yWindow="-195" windowWidth="29040" windowHeight="15840" xr2:uid="{543570A9-43C1-4B4E-9859-8602B67A5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L4" i="1"/>
  <c r="L5" i="1"/>
  <c r="L6" i="1"/>
  <c r="L3" i="1"/>
  <c r="K5" i="1"/>
  <c r="K6" i="1"/>
  <c r="K4" i="1"/>
  <c r="K7" i="1" s="1"/>
  <c r="J4" i="1"/>
  <c r="J5" i="1"/>
  <c r="J6" i="1"/>
  <c r="J3" i="1"/>
  <c r="I4" i="1"/>
  <c r="I5" i="1"/>
  <c r="I6" i="1"/>
  <c r="I3" i="1"/>
  <c r="H4" i="1"/>
  <c r="H5" i="1"/>
  <c r="H6" i="1"/>
  <c r="H3" i="1"/>
  <c r="G4" i="1"/>
  <c r="G5" i="1"/>
  <c r="G6" i="1"/>
  <c r="G3" i="1"/>
  <c r="F4" i="1"/>
  <c r="F5" i="1"/>
  <c r="F6" i="1"/>
  <c r="F3" i="1"/>
  <c r="C13" i="1"/>
  <c r="C9" i="1"/>
</calcChain>
</file>

<file path=xl/sharedStrings.xml><?xml version="1.0" encoding="utf-8"?>
<sst xmlns="http://schemas.openxmlformats.org/spreadsheetml/2006/main" count="17" uniqueCount="17">
  <si>
    <t>eta</t>
  </si>
  <si>
    <t>f</t>
  </si>
  <si>
    <t>e</t>
  </si>
  <si>
    <t>C</t>
  </si>
  <si>
    <t>C1</t>
  </si>
  <si>
    <t>C2</t>
  </si>
  <si>
    <t>C3</t>
  </si>
  <si>
    <t>C4</t>
  </si>
  <si>
    <t>Cla</t>
  </si>
  <si>
    <t>sqrt(q-eta^2)</t>
  </si>
  <si>
    <t>cmac</t>
  </si>
  <si>
    <t>c/cmac</t>
  </si>
  <si>
    <t>La</t>
  </si>
  <si>
    <t>e/et</t>
  </si>
  <si>
    <t>e/et*La</t>
  </si>
  <si>
    <t>Lb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</si>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</sst>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ADF9-8D68-43B6-A84C-A689F8577F85}">
  <dimension ref="B2:L15"/>
  <sheetViews>
    <sheetView tabSelected="1" workbookViewId="0">
      <selection activeCell="L11" sqref="L11"/>
    </sheetView>
  </sheetViews>
  <sheetFormatPr defaultRowHeight="15" x14ac:dyDescent="0.25"/>
  <cols>
    <col min="6" max="6" width="12.570312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9</v>
      </c>
      <c r="G2" t="s">
        <v>11</v>
      </c>
      <c r="H2" t="s">
        <v>12</v>
      </c>
      <c r="I2" t="s">
        <v>13</v>
      </c>
      <c r="J2" t="s">
        <v>14</v>
      </c>
      <c r="L2" t="s">
        <v>15</v>
      </c>
    </row>
    <row r="3" spans="2:12" x14ac:dyDescent="0.25">
      <c r="B3">
        <v>0</v>
      </c>
      <c r="C3">
        <v>1.28</v>
      </c>
      <c r="D3">
        <v>0</v>
      </c>
      <c r="E3">
        <v>18.75</v>
      </c>
      <c r="F3">
        <f>SQRT(1-B3^2)</f>
        <v>1</v>
      </c>
      <c r="G3">
        <f>E3/$C$14</f>
        <v>1.3194933145672061</v>
      </c>
      <c r="H3">
        <f>$C$9*G3+$C$10*4/PI()*F3+$C$11*C3</f>
        <v>1.1624745149767581</v>
      </c>
      <c r="I3">
        <f>D3/$D$6</f>
        <v>0</v>
      </c>
      <c r="J3">
        <f>I3*H3</f>
        <v>0</v>
      </c>
      <c r="L3">
        <f>H3*$C$12*(I3+K7)</f>
        <v>-0.159519898602968</v>
      </c>
    </row>
    <row r="4" spans="2:12" x14ac:dyDescent="0.25">
      <c r="B4">
        <v>0.3125</v>
      </c>
      <c r="C4">
        <v>1.2</v>
      </c>
      <c r="D4">
        <v>-1.5625</v>
      </c>
      <c r="E4">
        <v>15.65</v>
      </c>
      <c r="F4">
        <f t="shared" ref="F4:F6" si="0">SQRT(1-B4^2)</f>
        <v>0.94991775959816649</v>
      </c>
      <c r="G4">
        <f t="shared" ref="G4:G6" si="1">E4/$C$14</f>
        <v>1.1013370865587615</v>
      </c>
      <c r="H4">
        <f t="shared" ref="H4:H6" si="2">$C$9*G4+$C$10*4/PI()*F4+$C$11*C4</f>
        <v>1.0514591815441205</v>
      </c>
      <c r="I4">
        <f t="shared" ref="I4:I6" si="3">D4/$D$6</f>
        <v>0.3125</v>
      </c>
      <c r="J4">
        <f t="shared" ref="J4:J6" si="4">I4*H4</f>
        <v>0.32858099423253767</v>
      </c>
      <c r="K4">
        <f>-0.5*(J4+J3)*(B4-B3)</f>
        <v>-5.1340780348834013E-2</v>
      </c>
      <c r="L4">
        <f t="shared" ref="L4:L6" si="5">H4*$C$12*(I4+K8)</f>
        <v>0.1412898275199912</v>
      </c>
    </row>
    <row r="5" spans="2:12" x14ac:dyDescent="0.25">
      <c r="B5">
        <v>0.6</v>
      </c>
      <c r="C5">
        <v>1.02</v>
      </c>
      <c r="D5">
        <v>-3</v>
      </c>
      <c r="E5">
        <v>12.75</v>
      </c>
      <c r="F5">
        <f t="shared" si="0"/>
        <v>0.8</v>
      </c>
      <c r="G5">
        <f t="shared" si="1"/>
        <v>0.89725545390570016</v>
      </c>
      <c r="H5">
        <f t="shared" si="2"/>
        <v>0.87827106870202576</v>
      </c>
      <c r="I5">
        <f t="shared" si="3"/>
        <v>0.6</v>
      </c>
      <c r="J5">
        <f t="shared" si="4"/>
        <v>0.52696264122121539</v>
      </c>
      <c r="K5">
        <f t="shared" ref="K5:K6" si="6">-0.5*(J5+J4)*(B5-B4)</f>
        <v>-0.122984397596477</v>
      </c>
      <c r="L5">
        <f t="shared" si="5"/>
        <v>0.22659393572512262</v>
      </c>
    </row>
    <row r="6" spans="2:12" x14ac:dyDescent="0.25">
      <c r="B6">
        <v>1</v>
      </c>
      <c r="C6">
        <v>0</v>
      </c>
      <c r="D6">
        <v>-5</v>
      </c>
      <c r="E6">
        <v>8.75</v>
      </c>
      <c r="F6">
        <f t="shared" si="0"/>
        <v>0</v>
      </c>
      <c r="G6">
        <f t="shared" si="1"/>
        <v>0.61576354679802947</v>
      </c>
      <c r="H6">
        <f t="shared" si="2"/>
        <v>0.19704433497536944</v>
      </c>
      <c r="I6">
        <f t="shared" si="3"/>
        <v>1</v>
      </c>
      <c r="J6">
        <f t="shared" si="4"/>
        <v>0.19704433497536944</v>
      </c>
      <c r="K6">
        <f t="shared" si="6"/>
        <v>-0.14480139523931698</v>
      </c>
      <c r="L6">
        <f t="shared" si="5"/>
        <v>8.4729064039408858E-2</v>
      </c>
    </row>
    <row r="7" spans="2:12" x14ac:dyDescent="0.25">
      <c r="K7">
        <f>SUM(K4:K6)</f>
        <v>-0.319126573184628</v>
      </c>
    </row>
    <row r="9" spans="2:12" x14ac:dyDescent="0.25">
      <c r="B9" t="s">
        <v>4</v>
      </c>
      <c r="C9">
        <f>0.32</f>
        <v>0.32</v>
      </c>
    </row>
    <row r="10" spans="2:12" x14ac:dyDescent="0.25">
      <c r="B10" t="s">
        <v>5</v>
      </c>
      <c r="C10">
        <v>0.32</v>
      </c>
    </row>
    <row r="11" spans="2:12" x14ac:dyDescent="0.25">
      <c r="B11" t="s">
        <v>6</v>
      </c>
      <c r="C11">
        <v>0.26</v>
      </c>
    </row>
    <row r="12" spans="2:12" x14ac:dyDescent="0.25">
      <c r="B12" t="s">
        <v>7</v>
      </c>
      <c r="C12">
        <v>0.43</v>
      </c>
    </row>
    <row r="13" spans="2:12" x14ac:dyDescent="0.25">
      <c r="B13" t="s">
        <v>8</v>
      </c>
      <c r="C13">
        <f>4.497</f>
        <v>4.4969999999999999</v>
      </c>
    </row>
    <row r="14" spans="2:12" x14ac:dyDescent="0.25">
      <c r="B14" t="s">
        <v>10</v>
      </c>
      <c r="C14">
        <v>14.21</v>
      </c>
    </row>
    <row r="15" spans="2:12" x14ac:dyDescent="0.25">
      <c r="B15" t="s">
        <v>16</v>
      </c>
      <c r="C15">
        <f>C13*(0-0-K7*RADIANS(D6))</f>
        <v>-0.12523716509377392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2019-03-15T00:28:15Z</dcterms:created>
  <dcterms:modified xsi:type="dcterms:W3CDTF">2019-03-15T00:38:27Z</dcterms:modified>
</cp:coreProperties>
</file>