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大创课题组\CA预测模型\孟老师数据\"/>
    </mc:Choice>
  </mc:AlternateContent>
  <xr:revisionPtr revIDLastSave="0" documentId="13_ncr:1_{E9DB8D7F-B800-4A0A-9D06-A9F579C013D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之前剔除的患者" sheetId="7" r:id="rId1"/>
    <sheet name="NSE统计表" sheetId="3" r:id="rId2"/>
    <sheet name="Sheet1" sheetId="8" r:id="rId3"/>
  </sheets>
  <definedNames>
    <definedName name="_xlnm._FilterDatabase" localSheetId="1" hidden="1">NSE统计表!$A$1:$BC$215</definedName>
    <definedName name="_xlnm._FilterDatabase" localSheetId="0" hidden="1">之前剔除的患者!$A$1:$BE$230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6" i="3" l="1"/>
  <c r="AV127" i="3"/>
  <c r="AV128" i="3"/>
  <c r="AV27" i="3"/>
  <c r="AV129" i="3"/>
  <c r="AV28" i="3"/>
  <c r="AV29" i="3"/>
  <c r="AV130" i="3"/>
  <c r="AV30" i="3"/>
  <c r="AV31" i="3"/>
  <c r="AV32" i="3"/>
  <c r="AV131" i="3"/>
  <c r="AV33" i="3"/>
  <c r="AV34" i="3"/>
  <c r="AV132" i="3"/>
  <c r="AV35" i="3"/>
  <c r="AV36" i="3"/>
  <c r="AV37" i="3"/>
  <c r="AV38" i="3"/>
  <c r="AV133" i="3"/>
  <c r="AV39" i="3"/>
  <c r="AV40" i="3"/>
  <c r="AV41" i="3"/>
  <c r="AV42" i="3"/>
  <c r="AV43" i="3"/>
  <c r="AV134" i="3"/>
  <c r="AV44" i="3"/>
  <c r="AV45" i="3"/>
  <c r="AV46" i="3"/>
  <c r="AV47" i="3"/>
  <c r="AV48" i="3"/>
  <c r="AV135" i="3"/>
  <c r="AV49" i="3"/>
  <c r="AV50" i="3"/>
  <c r="AV136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137" i="3"/>
  <c r="AV138" i="3"/>
  <c r="AV63" i="3"/>
  <c r="AV64" i="3"/>
  <c r="AV65" i="3"/>
  <c r="AV66" i="3"/>
  <c r="AV67" i="3"/>
  <c r="AV122" i="3"/>
  <c r="AV68" i="3"/>
  <c r="AV69" i="3"/>
  <c r="AV70" i="3"/>
  <c r="AV71" i="3"/>
  <c r="AV139" i="3"/>
  <c r="AV72" i="3"/>
  <c r="AV73" i="3"/>
  <c r="AV140" i="3"/>
  <c r="AV74" i="3"/>
  <c r="AV75" i="3"/>
  <c r="AV141" i="3"/>
  <c r="AV76" i="3"/>
  <c r="AV77" i="3"/>
  <c r="AV78" i="3"/>
  <c r="AV142" i="3"/>
  <c r="AV79" i="3"/>
  <c r="AV143" i="3"/>
  <c r="AV80" i="3"/>
  <c r="AV144" i="3"/>
  <c r="AV145" i="3"/>
  <c r="AV81" i="3"/>
  <c r="AV82" i="3"/>
  <c r="AV83" i="3"/>
  <c r="AV84" i="3"/>
  <c r="AV146" i="3"/>
  <c r="AV85" i="3"/>
  <c r="AV147" i="3"/>
  <c r="AV86" i="3"/>
  <c r="AV87" i="3"/>
  <c r="AV148" i="3"/>
  <c r="AV88" i="3"/>
  <c r="AV89" i="3"/>
  <c r="AV90" i="3"/>
  <c r="AV149" i="3"/>
  <c r="AV91" i="3"/>
  <c r="AV92" i="3"/>
  <c r="AV93" i="3"/>
  <c r="AV94" i="3"/>
  <c r="AV95" i="3"/>
  <c r="AV96" i="3"/>
  <c r="AV97" i="3"/>
  <c r="AV150" i="3"/>
  <c r="AV98" i="3"/>
  <c r="AV151" i="3"/>
  <c r="AV99" i="3"/>
  <c r="AV152" i="3"/>
  <c r="AV100" i="3"/>
  <c r="AV101" i="3"/>
  <c r="AV102" i="3"/>
  <c r="AV103" i="3"/>
  <c r="AV153" i="3"/>
  <c r="AV104" i="3"/>
  <c r="AV105" i="3"/>
  <c r="AV154" i="3"/>
  <c r="AV155" i="3"/>
  <c r="AV156" i="3"/>
  <c r="AV157" i="3"/>
  <c r="AV106" i="3"/>
  <c r="AV107" i="3"/>
  <c r="AV108" i="3"/>
  <c r="AV109" i="3"/>
  <c r="AV110" i="3"/>
  <c r="AV111" i="3"/>
  <c r="AV112" i="3"/>
  <c r="AV113" i="3"/>
  <c r="AV114" i="3"/>
  <c r="AV115" i="3"/>
  <c r="AV116" i="3"/>
  <c r="AV158" i="3"/>
  <c r="AV117" i="3"/>
  <c r="AV118" i="3"/>
  <c r="AV119" i="3"/>
  <c r="AV159" i="3"/>
  <c r="AV120" i="3"/>
  <c r="AV160" i="3"/>
  <c r="AV121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13" i="3"/>
  <c r="AV14" i="3"/>
  <c r="AV124" i="3"/>
  <c r="AV15" i="3"/>
  <c r="AV125" i="3"/>
  <c r="AV16" i="3"/>
  <c r="AV17" i="3"/>
  <c r="AV18" i="3"/>
  <c r="AV19" i="3"/>
  <c r="AV20" i="3"/>
  <c r="AV21" i="3"/>
  <c r="AV22" i="3"/>
  <c r="AV23" i="3"/>
  <c r="AV24" i="3"/>
  <c r="AV25" i="3"/>
  <c r="AV126" i="3"/>
  <c r="AV3" i="3"/>
  <c r="AV4" i="3"/>
  <c r="AV5" i="3"/>
  <c r="AV6" i="3"/>
  <c r="AV7" i="3"/>
  <c r="AV8" i="3"/>
  <c r="AV9" i="3"/>
  <c r="AV10" i="3"/>
  <c r="AV123" i="3"/>
  <c r="AV11" i="3"/>
  <c r="AV12" i="3"/>
  <c r="AV2" i="3"/>
  <c r="C1" i="8"/>
  <c r="C9" i="8"/>
  <c r="C8" i="8"/>
  <c r="C7" i="8"/>
  <c r="C6" i="8"/>
  <c r="C2" i="8"/>
  <c r="C3" i="8"/>
  <c r="C4" i="8"/>
  <c r="C5" i="8"/>
  <c r="AT220" i="7"/>
  <c r="AQ220" i="7"/>
  <c r="AN220" i="7"/>
  <c r="AB220" i="7"/>
  <c r="AA220" i="7"/>
  <c r="Z220" i="7"/>
  <c r="Y220" i="7"/>
  <c r="X220" i="7"/>
  <c r="W220" i="7"/>
  <c r="V220" i="7"/>
  <c r="U220" i="7"/>
  <c r="T220" i="7"/>
  <c r="P220" i="7"/>
  <c r="O220" i="7"/>
  <c r="N220" i="7"/>
  <c r="D220" i="7"/>
  <c r="AJ165" i="3"/>
  <c r="AJ167" i="3"/>
  <c r="AJ170" i="3"/>
  <c r="AJ174" i="3"/>
  <c r="AJ97" i="3"/>
  <c r="AJ184" i="3"/>
  <c r="AJ156" i="3"/>
  <c r="AJ53" i="3"/>
  <c r="AJ112" i="3"/>
  <c r="AJ113" i="3"/>
  <c r="AJ195" i="3"/>
  <c r="AJ61" i="3"/>
  <c r="AJ196" i="3"/>
  <c r="AJ137" i="3"/>
  <c r="AJ123" i="3"/>
  <c r="AJ11" i="3"/>
  <c r="AJ197" i="3"/>
  <c r="AJ114" i="3"/>
  <c r="AJ199" i="3"/>
  <c r="AJ138" i="3"/>
  <c r="AJ63" i="3"/>
  <c r="AJ158" i="3"/>
  <c r="AJ200" i="3"/>
  <c r="AJ64" i="3"/>
  <c r="AJ117" i="3"/>
  <c r="AJ65" i="3"/>
  <c r="AJ118" i="3"/>
  <c r="AJ119" i="3"/>
  <c r="AJ66" i="3"/>
  <c r="AJ159" i="3"/>
  <c r="AJ120" i="3"/>
  <c r="AJ67" i="3"/>
  <c r="AJ201" i="3"/>
  <c r="AJ160" i="3"/>
  <c r="AJ121" i="3"/>
  <c r="AJ122" i="3"/>
  <c r="AJ68" i="3"/>
  <c r="AJ202" i="3"/>
  <c r="AJ203" i="3"/>
  <c r="AJ69" i="3"/>
  <c r="AJ70" i="3"/>
  <c r="AJ162" i="3"/>
  <c r="AJ79" i="3"/>
  <c r="AJ144" i="3"/>
  <c r="AJ82" i="3"/>
  <c r="AJ87" i="3"/>
  <c r="AJ90" i="3"/>
  <c r="AJ173" i="3"/>
  <c r="AJ177" i="3"/>
  <c r="AJ99" i="3"/>
  <c r="AJ104" i="3"/>
  <c r="AJ106" i="3"/>
  <c r="AJ188" i="3"/>
  <c r="AJ189" i="3"/>
  <c r="AJ190" i="3"/>
  <c r="AJ110" i="3"/>
  <c r="AJ62" i="3"/>
  <c r="AJ116" i="3"/>
  <c r="AJ17" i="3"/>
  <c r="AJ169" i="3"/>
  <c r="AJ27" i="3"/>
  <c r="AJ30" i="3"/>
  <c r="AJ83" i="3"/>
  <c r="AJ171" i="3"/>
  <c r="AJ147" i="3"/>
  <c r="AJ91" i="3"/>
  <c r="AJ175" i="3"/>
  <c r="AJ42" i="3"/>
  <c r="AJ152" i="3"/>
  <c r="AJ102" i="3"/>
  <c r="AJ47" i="3"/>
  <c r="AJ182" i="3"/>
  <c r="AJ155" i="3"/>
  <c r="AJ108" i="3"/>
  <c r="AJ59" i="3"/>
  <c r="AJ191" i="3"/>
  <c r="AJ193" i="3"/>
  <c r="AJ194" i="3"/>
  <c r="AJ60" i="3"/>
  <c r="AJ71" i="3"/>
  <c r="AJ12" i="3"/>
  <c r="AJ73" i="3"/>
  <c r="AJ161" i="3"/>
  <c r="AJ141" i="3"/>
  <c r="AJ163" i="3"/>
  <c r="AJ18" i="3"/>
  <c r="AJ143" i="3"/>
  <c r="AJ166" i="3"/>
  <c r="AJ168" i="3"/>
  <c r="AJ85" i="3"/>
  <c r="AJ86" i="3"/>
  <c r="AJ34" i="3"/>
  <c r="AJ89" i="3"/>
  <c r="AJ176" i="3"/>
  <c r="AJ39" i="3"/>
  <c r="AJ178" i="3"/>
  <c r="AJ179" i="3"/>
  <c r="AJ180" i="3"/>
  <c r="AJ181" i="3"/>
  <c r="AJ50" i="3"/>
  <c r="AJ103" i="3"/>
  <c r="AJ185" i="3"/>
  <c r="AJ157" i="3"/>
  <c r="AJ186" i="3"/>
  <c r="AJ187" i="3"/>
  <c r="AJ109" i="3"/>
  <c r="AJ111" i="3"/>
  <c r="AJ55" i="3"/>
  <c r="AJ58" i="3"/>
  <c r="AJ192" i="3"/>
  <c r="AJ76" i="3"/>
  <c r="AJ77" i="3"/>
  <c r="AJ78" i="3"/>
  <c r="AJ16" i="3"/>
  <c r="AJ164" i="3"/>
  <c r="AJ80" i="3"/>
  <c r="AJ22" i="3"/>
  <c r="AJ126" i="3"/>
  <c r="AJ145" i="3"/>
  <c r="AJ129" i="3"/>
  <c r="AJ172" i="3"/>
  <c r="AJ132" i="3"/>
  <c r="AJ88" i="3"/>
  <c r="AJ36" i="3"/>
  <c r="AJ133" i="3"/>
  <c r="AJ8" i="3"/>
  <c r="AJ95" i="3"/>
  <c r="AJ98" i="3"/>
  <c r="AJ100" i="3"/>
  <c r="AJ183" i="3"/>
  <c r="AJ105" i="3"/>
  <c r="AJ154" i="3"/>
  <c r="AJ107" i="3"/>
  <c r="AJ54" i="3"/>
  <c r="AJ56" i="3"/>
  <c r="AJ198" i="3"/>
  <c r="AJ115" i="3"/>
  <c r="AJ13" i="3"/>
  <c r="AJ14" i="3"/>
  <c r="AJ124" i="3"/>
  <c r="AJ139" i="3"/>
  <c r="AJ72" i="3"/>
  <c r="AJ125" i="3"/>
  <c r="AJ74" i="3"/>
  <c r="AJ75" i="3"/>
  <c r="AJ142" i="3"/>
  <c r="AJ25" i="3"/>
  <c r="AJ26" i="3"/>
  <c r="AJ127" i="3"/>
  <c r="AJ128" i="3"/>
  <c r="AJ81" i="3"/>
  <c r="AJ31" i="3"/>
  <c r="AJ84" i="3"/>
  <c r="AJ146" i="3"/>
  <c r="AJ33" i="3"/>
  <c r="AJ148" i="3"/>
  <c r="AJ37" i="3"/>
  <c r="AJ149" i="3"/>
  <c r="AJ92" i="3"/>
  <c r="AJ40" i="3"/>
  <c r="AJ93" i="3"/>
  <c r="AJ94" i="3"/>
  <c r="AJ96" i="3"/>
  <c r="AJ150" i="3"/>
  <c r="AJ151" i="3"/>
  <c r="AJ46" i="3"/>
  <c r="AJ101" i="3"/>
  <c r="AJ135" i="3"/>
  <c r="AJ49" i="3"/>
  <c r="AJ153" i="3"/>
  <c r="AJ10" i="3"/>
  <c r="AJ15" i="3"/>
  <c r="AJ19" i="3"/>
  <c r="AJ20" i="3"/>
  <c r="AJ21" i="3"/>
  <c r="AJ23" i="3"/>
  <c r="AJ24" i="3"/>
  <c r="AJ28" i="3"/>
  <c r="AJ29" i="3"/>
  <c r="AJ130" i="3"/>
  <c r="AJ32" i="3"/>
  <c r="AJ6" i="3"/>
  <c r="AJ131" i="3"/>
  <c r="AJ35" i="3"/>
  <c r="AJ7" i="3"/>
  <c r="AJ38" i="3"/>
  <c r="AJ41" i="3"/>
  <c r="AJ43" i="3"/>
  <c r="AJ134" i="3"/>
  <c r="AJ44" i="3"/>
  <c r="AJ45" i="3"/>
  <c r="AJ48" i="3"/>
  <c r="AJ136" i="3"/>
  <c r="AJ51" i="3"/>
  <c r="AJ52" i="3"/>
  <c r="AJ57" i="3"/>
  <c r="AJ2" i="3"/>
  <c r="AJ3" i="3"/>
  <c r="AJ4" i="3"/>
  <c r="AJ5" i="3"/>
  <c r="AJ9" i="3"/>
  <c r="AJ140" i="3"/>
  <c r="N197" i="3"/>
  <c r="N97" i="3"/>
  <c r="N100" i="3"/>
  <c r="N94" i="3"/>
  <c r="N41" i="3"/>
  <c r="N9" i="3"/>
  <c r="N177" i="3"/>
  <c r="N176" i="3"/>
  <c r="N40" i="3"/>
  <c r="N165" i="3"/>
  <c r="N167" i="3"/>
  <c r="N92" i="3"/>
  <c r="N8" i="3"/>
  <c r="N155" i="3"/>
  <c r="N39" i="3"/>
  <c r="N88" i="3"/>
  <c r="N166" i="3"/>
  <c r="N69" i="3"/>
  <c r="N53" i="3"/>
  <c r="N82" i="3"/>
  <c r="N156" i="3"/>
  <c r="N20" i="3"/>
  <c r="N107" i="3"/>
  <c r="N80" i="3"/>
  <c r="N62" i="3"/>
  <c r="N19" i="3"/>
  <c r="N23" i="3"/>
  <c r="N186" i="3"/>
  <c r="N22" i="3"/>
  <c r="N58" i="3"/>
  <c r="N140" i="3"/>
  <c r="N168" i="3"/>
  <c r="N21" i="3"/>
  <c r="N164" i="3"/>
  <c r="N2" i="3"/>
  <c r="N60" i="3"/>
  <c r="N38" i="3"/>
  <c r="N13" i="3"/>
  <c r="N170" i="3"/>
  <c r="N130" i="3"/>
  <c r="N29" i="3"/>
  <c r="N56" i="3"/>
  <c r="N52" i="3"/>
  <c r="N184" i="3"/>
  <c r="N174" i="3"/>
  <c r="N3" i="3"/>
  <c r="N138" i="3"/>
  <c r="N162" i="3"/>
  <c r="N67" i="3"/>
  <c r="N68" i="3"/>
  <c r="N85" i="3"/>
  <c r="N147" i="3"/>
  <c r="N194" i="3"/>
  <c r="N86" i="3"/>
  <c r="N84" i="3"/>
  <c r="N120" i="3"/>
  <c r="N192" i="3"/>
  <c r="N32" i="3"/>
  <c r="N172" i="3"/>
  <c r="N6" i="3"/>
  <c r="N185" i="3"/>
  <c r="N46" i="3"/>
  <c r="N171" i="3"/>
  <c r="N51" i="3"/>
  <c r="N34" i="3"/>
  <c r="N33" i="3"/>
  <c r="N146" i="3"/>
  <c r="N131" i="3"/>
  <c r="N87" i="3"/>
  <c r="N48" i="3"/>
  <c r="N122" i="3"/>
  <c r="N154" i="3"/>
  <c r="N83" i="3"/>
  <c r="N101" i="3"/>
  <c r="N79" i="3"/>
  <c r="N111" i="3"/>
  <c r="N103" i="3"/>
  <c r="N18" i="3"/>
  <c r="N11" i="3"/>
  <c r="N153" i="3"/>
  <c r="N57" i="3"/>
  <c r="N132" i="3"/>
  <c r="N142" i="3"/>
  <c r="N159" i="3"/>
  <c r="N25" i="3"/>
  <c r="N12" i="3"/>
  <c r="N45" i="3"/>
  <c r="N143" i="3"/>
  <c r="N66" i="3"/>
  <c r="N119" i="3"/>
  <c r="N35" i="3"/>
  <c r="N160" i="3"/>
  <c r="N37" i="3"/>
  <c r="N43" i="3"/>
  <c r="N179" i="3"/>
  <c r="N191" i="3"/>
  <c r="N99" i="3"/>
  <c r="N181" i="3"/>
  <c r="N44" i="3"/>
  <c r="N180" i="3"/>
  <c r="N16" i="3"/>
  <c r="N187" i="3"/>
  <c r="N123" i="3"/>
  <c r="N54" i="3"/>
  <c r="N76" i="3"/>
  <c r="N77" i="3"/>
  <c r="N152" i="3"/>
  <c r="N118" i="3"/>
  <c r="N136" i="3"/>
  <c r="N198" i="3"/>
  <c r="N137" i="3"/>
  <c r="N65" i="3"/>
  <c r="N73" i="3"/>
  <c r="N75" i="3"/>
  <c r="N161" i="3"/>
  <c r="N74" i="3"/>
  <c r="N102" i="3"/>
  <c r="N112" i="3"/>
  <c r="N27" i="3"/>
  <c r="N203" i="3"/>
  <c r="N145" i="3"/>
  <c r="N117" i="3"/>
  <c r="N126" i="3"/>
  <c r="N64" i="3"/>
  <c r="N26" i="3"/>
  <c r="N189" i="3"/>
  <c r="N10" i="3"/>
  <c r="N4" i="3"/>
  <c r="N47" i="3"/>
  <c r="N128" i="3"/>
  <c r="N195" i="3"/>
  <c r="N127" i="3"/>
  <c r="N28" i="3"/>
  <c r="N5" i="3"/>
  <c r="N70" i="3"/>
  <c r="N108" i="3"/>
  <c r="N129" i="3"/>
  <c r="N200" i="3"/>
  <c r="N105" i="3"/>
  <c r="N113" i="3"/>
  <c r="N125" i="3"/>
  <c r="N175" i="3"/>
  <c r="N196" i="3"/>
  <c r="N61" i="3"/>
  <c r="N163" i="3"/>
  <c r="N116" i="3"/>
  <c r="N17" i="3"/>
  <c r="N158" i="3"/>
  <c r="N182" i="3"/>
  <c r="N59" i="3"/>
  <c r="N63" i="3"/>
  <c r="N110" i="3"/>
  <c r="N89" i="3"/>
  <c r="N36" i="3"/>
  <c r="N31" i="3"/>
  <c r="N133" i="3"/>
  <c r="N91" i="3"/>
  <c r="N183" i="3"/>
  <c r="N95" i="3"/>
  <c r="N178" i="3"/>
  <c r="N190" i="3"/>
  <c r="N42" i="3"/>
  <c r="N96" i="3"/>
  <c r="N124" i="3"/>
  <c r="N115" i="3"/>
  <c r="N149" i="3"/>
  <c r="N201" i="3"/>
  <c r="N49" i="3"/>
  <c r="N50" i="3"/>
  <c r="N14" i="3"/>
  <c r="N199" i="3"/>
  <c r="N139" i="3"/>
  <c r="N72" i="3"/>
  <c r="N15" i="3"/>
  <c r="N202" i="3"/>
  <c r="N90" i="3"/>
  <c r="N81" i="3"/>
  <c r="N30" i="3"/>
  <c r="N106" i="3"/>
  <c r="N173" i="3"/>
  <c r="N188" i="3"/>
  <c r="N93" i="3"/>
  <c r="N114" i="3"/>
  <c r="N98" i="3"/>
  <c r="N121" i="3"/>
  <c r="N157" i="3"/>
  <c r="N104" i="3"/>
  <c r="N135" i="3"/>
  <c r="N151" i="3"/>
  <c r="N134" i="3"/>
  <c r="N150" i="3"/>
  <c r="N24" i="3"/>
  <c r="N169" i="3"/>
  <c r="N144" i="3"/>
  <c r="N109" i="3"/>
  <c r="N141" i="3"/>
  <c r="N78" i="3"/>
  <c r="N148" i="3"/>
  <c r="N7" i="3"/>
  <c r="N193" i="3"/>
  <c r="N71" i="3"/>
  <c r="N55" i="3"/>
</calcChain>
</file>

<file path=xl/sharedStrings.xml><?xml version="1.0" encoding="utf-8"?>
<sst xmlns="http://schemas.openxmlformats.org/spreadsheetml/2006/main" count="3099" uniqueCount="838">
  <si>
    <t>序号</t>
  </si>
  <si>
    <t>姓名</t>
  </si>
  <si>
    <r>
      <rPr>
        <sz val="12"/>
        <color rgb="FF000000"/>
        <rFont val="宋体"/>
        <charset val="134"/>
      </rPr>
      <t>性别</t>
    </r>
  </si>
  <si>
    <r>
      <rPr>
        <sz val="12"/>
        <color rgb="FF000000"/>
        <rFont val="宋体"/>
        <charset val="134"/>
      </rPr>
      <t>年龄</t>
    </r>
  </si>
  <si>
    <r>
      <rPr>
        <sz val="12"/>
        <color rgb="FF000000"/>
        <rFont val="宋体"/>
        <charset val="134"/>
      </rPr>
      <t>病历号</t>
    </r>
  </si>
  <si>
    <r>
      <rPr>
        <sz val="12"/>
        <color rgb="FF000000"/>
        <rFont val="Times New Roman"/>
      </rPr>
      <t>ID</t>
    </r>
    <r>
      <rPr>
        <sz val="12"/>
        <color rgb="FF000000"/>
        <rFont val="宋体"/>
        <charset val="134"/>
      </rPr>
      <t>号</t>
    </r>
  </si>
  <si>
    <t>骤停原因</t>
  </si>
  <si>
    <t>特殊说明</t>
  </si>
  <si>
    <t>IHCA or OHCA</t>
  </si>
  <si>
    <t>CPC分级</t>
  </si>
  <si>
    <t>心脏骤停时间（min）</t>
  </si>
  <si>
    <t>心脏骤停至恢复自主循环时间</t>
  </si>
  <si>
    <t>初始心律（1:室颤；2:无脉室速; 3:初始节律不详但实施了电除颤；4:无脉电活动；5:心脏停搏；6:初始节律不详，未实施电除颤）</t>
  </si>
  <si>
    <t>骤停地点（0:院内；1:院外）</t>
  </si>
  <si>
    <t>是否有目击者（0:否;1:是）</t>
  </si>
  <si>
    <t>旁观者心肺复苏（0:无；1:有）</t>
  </si>
  <si>
    <t>是否TTM（0:否；1:是）</t>
  </si>
  <si>
    <t>是否ECPR(0:否；1：是)</t>
  </si>
  <si>
    <t>高血压（0:无；1:有）</t>
  </si>
  <si>
    <t>糖尿病（0:无；1:有）</t>
  </si>
  <si>
    <t>心肌梗死（0:无；1:有）</t>
  </si>
  <si>
    <t>PCI术后（0:无；1:有）</t>
  </si>
  <si>
    <t>冠脉搭桥术后（0:无；1:有）</t>
  </si>
  <si>
    <t>心力衰竭（0:无；1:有）</t>
  </si>
  <si>
    <t>恶性肿瘤（0:无；1:有）</t>
  </si>
  <si>
    <t>恶性肿瘤具体名称</t>
  </si>
  <si>
    <t>溶血指数（ST）</t>
  </si>
  <si>
    <t>NSE(St)</t>
  </si>
  <si>
    <t>nse(4h)</t>
  </si>
  <si>
    <t>nse(6h)</t>
  </si>
  <si>
    <t>nse(8h)</t>
  </si>
  <si>
    <t>nse(12h)</t>
  </si>
  <si>
    <t>nse(24h)</t>
  </si>
  <si>
    <t>nse(48h)</t>
  </si>
  <si>
    <t>nse(72h)</t>
  </si>
  <si>
    <t>nse(一周)</t>
  </si>
  <si>
    <t>CT（12H）</t>
  </si>
  <si>
    <t>CT1（日期）</t>
  </si>
  <si>
    <t>CT1（min）</t>
  </si>
  <si>
    <t>首选Ct(12-72)，没有也要选接近72h</t>
  </si>
  <si>
    <t>CT2（日期）</t>
  </si>
  <si>
    <t>CT2（min）</t>
  </si>
  <si>
    <t>Ct(72-1周)</t>
  </si>
  <si>
    <t>CT3（日期)</t>
  </si>
  <si>
    <t>CT3（min)</t>
  </si>
  <si>
    <t>结局（0：死亡 1：存活）</t>
  </si>
  <si>
    <t>标记</t>
  </si>
  <si>
    <t>年份过早，病例文书看不到</t>
  </si>
  <si>
    <t>肖瑜英</t>
  </si>
  <si>
    <t>女</t>
  </si>
  <si>
    <t>000A30141200</t>
  </si>
  <si>
    <t>呼吸</t>
  </si>
  <si>
    <t>OHCA</t>
  </si>
  <si>
    <t>无数据</t>
  </si>
  <si>
    <t>王素华</t>
  </si>
  <si>
    <t>000001237100</t>
  </si>
  <si>
    <t>心源性</t>
  </si>
  <si>
    <t>未查</t>
  </si>
  <si>
    <t>16:14</t>
  </si>
  <si>
    <t>滕秀芬</t>
  </si>
  <si>
    <t>000484150300</t>
  </si>
  <si>
    <t>08/21/2014</t>
  </si>
  <si>
    <t>陈次兮</t>
  </si>
  <si>
    <t>男</t>
  </si>
  <si>
    <t>000697166900</t>
  </si>
  <si>
    <t>硬膜下积液明显</t>
  </si>
  <si>
    <t>-</t>
  </si>
  <si>
    <t>10:22</t>
  </si>
  <si>
    <t>11:41</t>
  </si>
  <si>
    <t>胡洪波</t>
  </si>
  <si>
    <t>000561413800</t>
  </si>
  <si>
    <t>运动伪影</t>
  </si>
  <si>
    <t>09/24/2014</t>
  </si>
  <si>
    <t>王德胜</t>
  </si>
  <si>
    <t>000813606100</t>
  </si>
  <si>
    <t>1</t>
  </si>
  <si>
    <t>15:28</t>
  </si>
  <si>
    <t>陶钰</t>
  </si>
  <si>
    <t>000925591800</t>
  </si>
  <si>
    <t>11:48</t>
  </si>
  <si>
    <t>2015-1-1</t>
  </si>
  <si>
    <t>14:02</t>
  </si>
  <si>
    <t>顾绪芬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</si>
  <si>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0A441751300</t>
    </r>
  </si>
  <si>
    <t>01/22/2015</t>
  </si>
  <si>
    <t>10:18</t>
  </si>
  <si>
    <t>乔印芝</t>
  </si>
  <si>
    <t>00056847700</t>
  </si>
  <si>
    <t>04/25/2015</t>
  </si>
  <si>
    <t>冯钰华</t>
  </si>
  <si>
    <t>2</t>
  </si>
  <si>
    <t>刘继康</t>
  </si>
  <si>
    <t>000643688700</t>
  </si>
  <si>
    <t>孔令宣</t>
  </si>
  <si>
    <t>001209477200</t>
  </si>
  <si>
    <t>6月22、25号头颅CT有脑出血，用6月21号的那个，需要重新拷贝</t>
  </si>
  <si>
    <t>刘宝玉</t>
  </si>
  <si>
    <t>001210174800</t>
  </si>
  <si>
    <t>6月19号伪影重</t>
  </si>
  <si>
    <t>16:03</t>
  </si>
  <si>
    <t>刘德连</t>
  </si>
  <si>
    <t>000595840100</t>
  </si>
  <si>
    <t>12:41</t>
  </si>
  <si>
    <t>15:45</t>
  </si>
  <si>
    <t>苗光英</t>
  </si>
  <si>
    <t>000836634000</t>
  </si>
  <si>
    <t>病情重，家属放弃死亡</t>
  </si>
  <si>
    <t>10/29/2015</t>
  </si>
  <si>
    <t>陈荣生</t>
  </si>
  <si>
    <t>000A38406000</t>
  </si>
  <si>
    <r>
      <t>确认CPC分级和</t>
    </r>
    <r>
      <rPr>
        <sz val="11"/>
        <color rgb="FFFF0000"/>
        <rFont val="微软雅黑"/>
        <charset val="134"/>
      </rPr>
      <t>ROSC时间</t>
    </r>
  </si>
  <si>
    <t>肝癌</t>
  </si>
  <si>
    <t>11/14/2015</t>
  </si>
  <si>
    <t>16:36</t>
  </si>
  <si>
    <t>2015-11-15</t>
  </si>
  <si>
    <t>10:05</t>
  </si>
  <si>
    <t>王佳乐</t>
  </si>
  <si>
    <t>001276946400</t>
  </si>
  <si>
    <t>创伤</t>
  </si>
  <si>
    <t>寰枢椎损伤、枢椎骨折，CT有出血，可用，脑水肿重</t>
  </si>
  <si>
    <t>19:09</t>
  </si>
  <si>
    <t>平杏尊</t>
  </si>
  <si>
    <t>000735614700</t>
  </si>
  <si>
    <t>IHCA</t>
  </si>
  <si>
    <t>孙久利</t>
  </si>
  <si>
    <t>000913313100</t>
  </si>
  <si>
    <t>癫痫</t>
  </si>
  <si>
    <t>01/15/2016</t>
  </si>
  <si>
    <t>刘雪珍</t>
  </si>
  <si>
    <t>001309225800</t>
  </si>
  <si>
    <t>景宝峰</t>
  </si>
  <si>
    <t>'001318174000</t>
  </si>
  <si>
    <t>饮酒后呕吐窒息，头CT大脑廉改变 出血？</t>
  </si>
  <si>
    <t>5</t>
  </si>
  <si>
    <t>席壮华</t>
  </si>
  <si>
    <t>001334832600</t>
  </si>
  <si>
    <t>李秀贞</t>
  </si>
  <si>
    <t>'000641477900</t>
  </si>
  <si>
    <t>脓毒症</t>
  </si>
  <si>
    <r>
      <rPr>
        <sz val="11"/>
        <color rgb="FFFF0000"/>
        <rFont val="Times New Roman"/>
      </rPr>
      <t>5</t>
    </r>
    <r>
      <rPr>
        <sz val="11"/>
        <color rgb="FFFF0000"/>
        <rFont val="宋体"/>
        <charset val="134"/>
      </rPr>
      <t>月</t>
    </r>
    <r>
      <rPr>
        <sz val="11"/>
        <color rgb="FFFF0000"/>
        <rFont val="Times New Roman"/>
      </rPr>
      <t>15</t>
    </r>
    <r>
      <rPr>
        <sz val="11"/>
        <color rgb="FFFF0000"/>
        <rFont val="宋体"/>
        <charset val="134"/>
      </rPr>
      <t>日CT应该是骤停前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Times New Roman"/>
      </rPr>
      <t>5</t>
    </r>
    <r>
      <rPr>
        <sz val="11"/>
        <color rgb="FF000000"/>
        <rFont val="宋体"/>
        <charset val="134"/>
      </rPr>
      <t>月</t>
    </r>
    <r>
      <rPr>
        <sz val="11"/>
        <color rgb="FF000000"/>
        <rFont val="Times New Roman"/>
      </rPr>
      <t>18</t>
    </r>
    <r>
      <rPr>
        <sz val="11"/>
        <color rgb="FF000000"/>
        <rFont val="宋体"/>
        <charset val="134"/>
      </rPr>
      <t>日是骤停后，</t>
    </r>
    <r>
      <rPr>
        <sz val="11"/>
        <color rgb="FF000000"/>
        <rFont val="Times New Roman"/>
      </rPr>
      <t>5</t>
    </r>
    <r>
      <rPr>
        <sz val="11"/>
        <color rgb="FF000000"/>
        <rFont val="宋体"/>
        <charset val="134"/>
      </rPr>
      <t>月</t>
    </r>
    <r>
      <rPr>
        <sz val="11"/>
        <color rgb="FF000000"/>
        <rFont val="Times New Roman"/>
      </rPr>
      <t>18</t>
    </r>
    <r>
      <rPr>
        <sz val="11"/>
        <color rgb="FF000000"/>
        <rFont val="宋体"/>
        <charset val="134"/>
      </rPr>
      <t>号</t>
    </r>
    <r>
      <rPr>
        <sz val="11"/>
        <color rgb="FF000000"/>
        <rFont val="Times New Roman"/>
      </rPr>
      <t>CT</t>
    </r>
    <r>
      <rPr>
        <sz val="11"/>
        <color rgb="FF000000"/>
        <rFont val="宋体"/>
        <charset val="134"/>
      </rPr>
      <t>有蛛网膜下腔出血</t>
    </r>
  </si>
  <si>
    <t>13:48</t>
  </si>
  <si>
    <t>赖清龙</t>
  </si>
  <si>
    <t>000559407800</t>
  </si>
  <si>
    <t>5月22号有CT，另外一个号2138797，需要重新拷贝</t>
  </si>
  <si>
    <t>赵长安</t>
  </si>
  <si>
    <t>000963375800</t>
  </si>
  <si>
    <t>赵向国</t>
  </si>
  <si>
    <t>001376223400</t>
  </si>
  <si>
    <t>08/30/2016</t>
  </si>
  <si>
    <t>马建波</t>
  </si>
  <si>
    <t>001386599300</t>
  </si>
  <si>
    <t>数据已补充</t>
  </si>
  <si>
    <t>吴计华</t>
  </si>
  <si>
    <t>000930898900</t>
  </si>
  <si>
    <t>王卫平</t>
  </si>
  <si>
    <t>001417455300</t>
  </si>
  <si>
    <t>首选1月3号那个</t>
  </si>
  <si>
    <t>杨卯亮</t>
  </si>
  <si>
    <t>001274628400</t>
  </si>
  <si>
    <t>08:48</t>
  </si>
  <si>
    <t>于沛</t>
  </si>
  <si>
    <t>000190422500</t>
  </si>
  <si>
    <t>杨润怀</t>
  </si>
  <si>
    <t>000491032900</t>
  </si>
  <si>
    <t>05/19/2017</t>
  </si>
  <si>
    <t>14:13</t>
  </si>
  <si>
    <t>王树芝</t>
  </si>
  <si>
    <t>000454604800</t>
  </si>
  <si>
    <t>李庆江</t>
  </si>
  <si>
    <t>000005346300</t>
  </si>
  <si>
    <t>0:46</t>
  </si>
  <si>
    <t>权温平</t>
  </si>
  <si>
    <t>001197069200</t>
  </si>
  <si>
    <t>张利纯</t>
  </si>
  <si>
    <t>001508751700</t>
  </si>
  <si>
    <t>段学义</t>
  </si>
  <si>
    <t>4696620</t>
  </si>
  <si>
    <t>000942493100</t>
  </si>
  <si>
    <t>＜15</t>
  </si>
  <si>
    <t>申文奎</t>
  </si>
  <si>
    <t>000558254100</t>
  </si>
  <si>
    <t>李雅安</t>
  </si>
  <si>
    <t>'000595955600</t>
  </si>
  <si>
    <t>消化道出血、结肠癌、急性冠脉综合征</t>
  </si>
  <si>
    <t>结肠癌</t>
  </si>
  <si>
    <t>张海红</t>
  </si>
  <si>
    <t>'001526091400</t>
  </si>
  <si>
    <r>
      <rPr>
        <sz val="11"/>
        <color rgb="FF000000"/>
        <rFont val="Times New Roman"/>
      </rPr>
      <t>10</t>
    </r>
    <r>
      <rPr>
        <sz val="11"/>
        <color rgb="FF000000"/>
        <rFont val="宋体"/>
        <charset val="134"/>
      </rPr>
      <t>月</t>
    </r>
    <r>
      <rPr>
        <sz val="11"/>
        <color rgb="FF000000"/>
        <rFont val="Times New Roman"/>
      </rPr>
      <t>30</t>
    </r>
    <r>
      <rPr>
        <sz val="11"/>
        <color rgb="FF000000"/>
        <rFont val="宋体"/>
        <charset val="134"/>
      </rPr>
      <t>号</t>
    </r>
    <r>
      <rPr>
        <sz val="11"/>
        <color rgb="FF000000"/>
        <rFont val="Times New Roman"/>
      </rPr>
      <t>CT</t>
    </r>
    <r>
      <rPr>
        <sz val="11"/>
        <color rgb="FF000000"/>
        <rFont val="宋体"/>
        <charset val="134"/>
      </rPr>
      <t>报蛛网膜下腔出血</t>
    </r>
  </si>
  <si>
    <t>张庆超</t>
  </si>
  <si>
    <t>000641575300</t>
  </si>
  <si>
    <t>住院5个多月后死亡</t>
  </si>
  <si>
    <t>张景荣</t>
  </si>
  <si>
    <t>000537429100</t>
  </si>
  <si>
    <t>家属放弃治疗，当时生命体征稳定</t>
  </si>
  <si>
    <t>子宫内膜癌</t>
  </si>
  <si>
    <t>张学本</t>
  </si>
  <si>
    <t>4979375</t>
  </si>
  <si>
    <t>000835450200</t>
  </si>
  <si>
    <t>10:51</t>
  </si>
  <si>
    <t>陈志明</t>
  </si>
  <si>
    <t>000A34467300</t>
  </si>
  <si>
    <t>2018-1-23（&lt;12h）；</t>
  </si>
  <si>
    <t>冷进明</t>
  </si>
  <si>
    <t>001569742700</t>
  </si>
  <si>
    <t>14:11</t>
  </si>
  <si>
    <t>董伯亮</t>
  </si>
  <si>
    <t>000A10172900</t>
  </si>
  <si>
    <t>喉癌</t>
  </si>
  <si>
    <t>郑贵生</t>
  </si>
  <si>
    <t>首选3月5号</t>
  </si>
  <si>
    <t>18:33</t>
  </si>
  <si>
    <t>2018-3-5</t>
  </si>
  <si>
    <t>11:38</t>
  </si>
  <si>
    <t>郝文慧</t>
  </si>
  <si>
    <t>001590664000</t>
  </si>
  <si>
    <t>中毒</t>
  </si>
  <si>
    <t>氩气，住院1个月后死亡</t>
  </si>
  <si>
    <t>门淑荣</t>
  </si>
  <si>
    <t>000645121800</t>
  </si>
  <si>
    <t>住院2个月后死亡</t>
  </si>
  <si>
    <t>18:20</t>
  </si>
  <si>
    <t>2018-5-7</t>
  </si>
  <si>
    <t>15:12</t>
  </si>
  <si>
    <t>2018-5-11</t>
  </si>
  <si>
    <t>10:27</t>
  </si>
  <si>
    <t>高仍清</t>
  </si>
  <si>
    <t>56759</t>
  </si>
  <si>
    <t>0000A5675900</t>
  </si>
  <si>
    <t>肺癌</t>
  </si>
  <si>
    <t>潘峰</t>
  </si>
  <si>
    <r>
      <rPr>
        <sz val="11"/>
        <color rgb="FF000000"/>
        <rFont val="Times New Roman"/>
      </rPr>
      <t>'</t>
    </r>
    <r>
      <rPr>
        <sz val="11"/>
        <color rgb="FF000000"/>
        <rFont val="Times New Roman"/>
      </rPr>
      <t>000629175600</t>
    </r>
  </si>
  <si>
    <t>周红卫</t>
  </si>
  <si>
    <t>001609685000</t>
  </si>
  <si>
    <t>谷俊</t>
  </si>
  <si>
    <t>001471018000</t>
  </si>
  <si>
    <t>15:43</t>
  </si>
  <si>
    <t>刘志平</t>
  </si>
  <si>
    <t>0001023235300</t>
  </si>
  <si>
    <t>毒蕈碱</t>
  </si>
  <si>
    <t>刘廷俊</t>
  </si>
  <si>
    <t>'000579844000</t>
  </si>
  <si>
    <t>脓毒症休克</t>
  </si>
  <si>
    <t>王宝文</t>
  </si>
  <si>
    <t>001327091600</t>
  </si>
  <si>
    <t>脑出血长期卧床</t>
  </si>
  <si>
    <t>卞文山</t>
  </si>
  <si>
    <t>000527583800</t>
  </si>
  <si>
    <t>病情危重 家属放弃治疗</t>
  </si>
  <si>
    <t>10:25</t>
  </si>
  <si>
    <t>李世才</t>
  </si>
  <si>
    <t>001635080700</t>
  </si>
  <si>
    <t>住院7个月死亡</t>
  </si>
  <si>
    <t>10:00</t>
  </si>
  <si>
    <t>王钢</t>
  </si>
  <si>
    <t>001645175900</t>
  </si>
  <si>
    <t>最终心源性休克死亡</t>
  </si>
  <si>
    <t>孔维平</t>
  </si>
  <si>
    <t>'001624958400</t>
  </si>
  <si>
    <t>脓毒症休克死亡</t>
  </si>
  <si>
    <t>张安士</t>
  </si>
  <si>
    <t>000613525100</t>
  </si>
  <si>
    <t>膀胱癌</t>
  </si>
  <si>
    <t>王家康</t>
  </si>
  <si>
    <t>001665661600</t>
  </si>
  <si>
    <t>袁东辉</t>
  </si>
  <si>
    <t>000A3526300</t>
  </si>
  <si>
    <t>电解质紊乱</t>
  </si>
  <si>
    <t>高钾血症 住院36天死亡</t>
  </si>
  <si>
    <t>曹宝田</t>
  </si>
  <si>
    <t>000001394200</t>
  </si>
  <si>
    <t>14:47</t>
  </si>
  <si>
    <t>刘临</t>
  </si>
  <si>
    <t>'000896481700</t>
  </si>
  <si>
    <t>李绍宽</t>
  </si>
  <si>
    <t>000480042500</t>
  </si>
  <si>
    <t>窒息</t>
  </si>
  <si>
    <t>李红生</t>
  </si>
  <si>
    <t>001709678400</t>
  </si>
  <si>
    <t>伪影重</t>
  </si>
  <si>
    <t>12:19</t>
  </si>
  <si>
    <t>王正兰</t>
  </si>
  <si>
    <t>001710491600</t>
  </si>
  <si>
    <t>甲亢危象</t>
  </si>
  <si>
    <t>KUMANO</t>
  </si>
  <si>
    <t>001716547400</t>
  </si>
  <si>
    <t>刘卫</t>
  </si>
  <si>
    <t>000525062900</t>
  </si>
  <si>
    <t>肺癌伴脑转移</t>
  </si>
  <si>
    <t>13:18</t>
  </si>
  <si>
    <t>李来顺</t>
  </si>
  <si>
    <t>000491611900</t>
  </si>
  <si>
    <t>复苏后蛛网膜下腔出血</t>
  </si>
  <si>
    <t>周家琴</t>
  </si>
  <si>
    <t>'000622045900</t>
  </si>
  <si>
    <t>凌艾丽</t>
  </si>
  <si>
    <t>000499469200</t>
  </si>
  <si>
    <t>张振记</t>
  </si>
  <si>
    <t>001744167300</t>
  </si>
  <si>
    <t>马秀芝</t>
  </si>
  <si>
    <t>000489432300</t>
  </si>
  <si>
    <t>曾子颜</t>
  </si>
  <si>
    <t>001748662700</t>
  </si>
  <si>
    <t>刘丽竹</t>
  </si>
  <si>
    <t>0011047644001</t>
  </si>
  <si>
    <t>10:36</t>
  </si>
  <si>
    <t>高奇勋</t>
  </si>
  <si>
    <t>000475776800</t>
  </si>
  <si>
    <t>赵伟</t>
  </si>
  <si>
    <t>001794893100</t>
  </si>
  <si>
    <t>李龙</t>
  </si>
  <si>
    <t>000749975500</t>
  </si>
  <si>
    <t>韩淑霞</t>
  </si>
  <si>
    <t>001807652900</t>
  </si>
  <si>
    <t>王永华</t>
  </si>
  <si>
    <t>商永江</t>
  </si>
  <si>
    <t>000587576300</t>
  </si>
  <si>
    <t>肺腺癌</t>
  </si>
  <si>
    <t>11:35</t>
  </si>
  <si>
    <t>李国元</t>
  </si>
  <si>
    <t>000713255700</t>
  </si>
  <si>
    <t>16:19</t>
  </si>
  <si>
    <t>陈宝珊</t>
  </si>
  <si>
    <t>001814937900</t>
  </si>
  <si>
    <t>地芬尼多，住院5个月后死亡</t>
  </si>
  <si>
    <t>17:22</t>
  </si>
  <si>
    <t>16:40</t>
  </si>
  <si>
    <t>胡树花</t>
  </si>
  <si>
    <t>000998467600</t>
  </si>
  <si>
    <t>未查到病例</t>
  </si>
  <si>
    <t>—</t>
  </si>
  <si>
    <t>邓新宇</t>
  </si>
  <si>
    <t>001821292400</t>
  </si>
  <si>
    <t>王毓慧</t>
  </si>
  <si>
    <t>000851074400</t>
  </si>
  <si>
    <t>14:06</t>
  </si>
  <si>
    <t>马金月</t>
  </si>
  <si>
    <t>5118007</t>
  </si>
  <si>
    <t>000703979100</t>
  </si>
  <si>
    <t>王一冲</t>
  </si>
  <si>
    <t>001829174500</t>
  </si>
  <si>
    <t>王财</t>
  </si>
  <si>
    <t>001702020100</t>
  </si>
  <si>
    <t>14:36</t>
  </si>
  <si>
    <t>赵金玉</t>
  </si>
  <si>
    <t>001857862400</t>
  </si>
  <si>
    <t>神经源性</t>
  </si>
  <si>
    <t>蛛网膜下腔出血，建议剔除</t>
  </si>
  <si>
    <t>陈殿英</t>
  </si>
  <si>
    <t>000348656000</t>
  </si>
  <si>
    <t>14:53</t>
  </si>
  <si>
    <t>骞来友</t>
  </si>
  <si>
    <t>000494159100</t>
  </si>
  <si>
    <t>有脑梗，但是CA原因并非脑梗死</t>
  </si>
  <si>
    <t>孔祥荣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</si>
  <si>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00896659900</t>
    </r>
  </si>
  <si>
    <t>重症肌无力导致呼吸衰竭，CA后34天死亡</t>
  </si>
  <si>
    <t>14:34</t>
  </si>
  <si>
    <t>孙世良</t>
  </si>
  <si>
    <t>001891915300</t>
  </si>
  <si>
    <t>09:56</t>
  </si>
  <si>
    <t>段永华</t>
  </si>
  <si>
    <t>000554512600</t>
  </si>
  <si>
    <t>选择2020年7月15号那个</t>
  </si>
  <si>
    <t>李来青</t>
  </si>
  <si>
    <t>001876709000</t>
  </si>
  <si>
    <t>慕同春</t>
  </si>
  <si>
    <t>5162481</t>
  </si>
  <si>
    <t>001897775900</t>
  </si>
  <si>
    <t>刘青生</t>
  </si>
  <si>
    <t>000697296400</t>
  </si>
  <si>
    <t>AECOPD II型呼吸衰竭 住院36天死亡</t>
  </si>
  <si>
    <t>王存如</t>
  </si>
  <si>
    <t>000482138400</t>
  </si>
  <si>
    <t>冯云龙</t>
  </si>
  <si>
    <t>001730096900</t>
  </si>
  <si>
    <t>地高辛、卡托普利、硝苯地平、氨氯地平</t>
  </si>
  <si>
    <t>14:24</t>
  </si>
  <si>
    <t>李军维</t>
  </si>
  <si>
    <t>001930747200</t>
  </si>
  <si>
    <t>吕泉</t>
  </si>
  <si>
    <t>001944249800</t>
  </si>
  <si>
    <t>李学荣</t>
  </si>
  <si>
    <t>00A441911900</t>
  </si>
  <si>
    <t>11:13</t>
  </si>
  <si>
    <t>张文兰</t>
  </si>
  <si>
    <t>001152335800</t>
  </si>
  <si>
    <t>AECOPD II型呼吸衰竭 住院39天死亡</t>
  </si>
  <si>
    <t>15:05</t>
  </si>
  <si>
    <t>2021-1-2</t>
  </si>
  <si>
    <t>11:02</t>
  </si>
  <si>
    <t>2021-1-6</t>
  </si>
  <si>
    <t>13:50</t>
  </si>
  <si>
    <t>洪跃华</t>
  </si>
  <si>
    <t>000674072500</t>
  </si>
  <si>
    <t>赵庆书</t>
  </si>
  <si>
    <t>001993860200</t>
  </si>
  <si>
    <t>2021-5-5（&lt;12h）；</t>
  </si>
  <si>
    <t>冯亚爽</t>
  </si>
  <si>
    <t>002012650500</t>
  </si>
  <si>
    <t>王惠敏</t>
  </si>
  <si>
    <t>'001428693200</t>
  </si>
  <si>
    <t>聂泉源</t>
  </si>
  <si>
    <t>002019894600</t>
  </si>
  <si>
    <t>06:45</t>
  </si>
  <si>
    <t>2021-5-30</t>
  </si>
  <si>
    <t>10:41</t>
  </si>
  <si>
    <t>2021-6-3</t>
  </si>
  <si>
    <t>09:20</t>
  </si>
  <si>
    <t>赵冠芳</t>
  </si>
  <si>
    <t>001398549200</t>
  </si>
  <si>
    <t>白云龙</t>
  </si>
  <si>
    <t>002030596900</t>
  </si>
  <si>
    <t>3</t>
  </si>
  <si>
    <t>11:23</t>
  </si>
  <si>
    <t>李润枝</t>
  </si>
  <si>
    <t>000623350200</t>
  </si>
  <si>
    <t>高钙血症</t>
  </si>
  <si>
    <t>18:45</t>
  </si>
  <si>
    <t>10:07</t>
  </si>
  <si>
    <t>胡包钢</t>
  </si>
  <si>
    <t>000A37830700</t>
  </si>
  <si>
    <t>李荣</t>
  </si>
  <si>
    <t>001211987700</t>
  </si>
  <si>
    <t>张昌海</t>
  </si>
  <si>
    <t>000547507000</t>
  </si>
  <si>
    <t>郭葆菁</t>
  </si>
  <si>
    <t>000695538600</t>
  </si>
  <si>
    <t>关玉华</t>
  </si>
  <si>
    <t>000A35196200</t>
  </si>
  <si>
    <t>14:14</t>
  </si>
  <si>
    <t>艾博轩</t>
  </si>
  <si>
    <t>001648532900</t>
  </si>
  <si>
    <t>张秀珍</t>
  </si>
  <si>
    <t>'002072666900</t>
  </si>
  <si>
    <t>陈月泗</t>
  </si>
  <si>
    <t>000020036300</t>
  </si>
  <si>
    <t>郭利权</t>
  </si>
  <si>
    <t>5361865</t>
  </si>
  <si>
    <t>000500344800</t>
  </si>
  <si>
    <t>鼻咽癌</t>
  </si>
  <si>
    <t>高雨虹</t>
  </si>
  <si>
    <t>'001492427500</t>
  </si>
  <si>
    <r>
      <rPr>
        <sz val="11"/>
        <color rgb="FF000000"/>
        <rFont val="宋体"/>
        <charset val="134"/>
      </rPr>
      <t>终末期心力衰竭、肺炎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宋体"/>
        <charset val="134"/>
      </rPr>
      <t>呼吸衰竭</t>
    </r>
  </si>
  <si>
    <t>2021-11-19</t>
  </si>
  <si>
    <t>10:53</t>
  </si>
  <si>
    <t>贺玉鸿</t>
  </si>
  <si>
    <t>000424258800</t>
  </si>
  <si>
    <t>重症肺炎 脓毒症</t>
  </si>
  <si>
    <t>2021-11-28</t>
  </si>
  <si>
    <t>14:07</t>
  </si>
  <si>
    <t>王迪</t>
  </si>
  <si>
    <t>002092792700</t>
  </si>
  <si>
    <t>王艳艳</t>
  </si>
  <si>
    <t>'000870925900</t>
  </si>
  <si>
    <t>肺栓塞</t>
  </si>
  <si>
    <t>刘克桂</t>
  </si>
  <si>
    <t>5395073</t>
  </si>
  <si>
    <t>002106169000</t>
  </si>
  <si>
    <t>2022-1-6</t>
  </si>
  <si>
    <t>10:45</t>
  </si>
  <si>
    <t>卞春元</t>
  </si>
  <si>
    <t>000479027300</t>
  </si>
  <si>
    <t>直肠癌</t>
  </si>
  <si>
    <t>祖国荣</t>
  </si>
  <si>
    <t>002117890700</t>
  </si>
  <si>
    <t>李希平</t>
  </si>
  <si>
    <t>002130378300</t>
  </si>
  <si>
    <t>2022-3-2</t>
  </si>
  <si>
    <t>17:39</t>
  </si>
  <si>
    <t>郑啟俊</t>
  </si>
  <si>
    <t>002135512300</t>
  </si>
  <si>
    <t>5</t>
  </si>
  <si>
    <t>张黎东</t>
  </si>
  <si>
    <t>000347047200</t>
  </si>
  <si>
    <t>乳腺癌</t>
  </si>
  <si>
    <t>赵胜利</t>
  </si>
  <si>
    <t>002129361900</t>
  </si>
  <si>
    <t>终末期心衰</t>
  </si>
  <si>
    <t>贺小岗</t>
  </si>
  <si>
    <t>000891294600</t>
  </si>
  <si>
    <t>复苏后蛛网膜下腔出血，家属要求撤除ECMO死亡</t>
  </si>
  <si>
    <t>章宝平</t>
  </si>
  <si>
    <t>001108605800</t>
  </si>
  <si>
    <t>张元英</t>
  </si>
  <si>
    <t>002130305700</t>
  </si>
  <si>
    <t>癫痫大发作</t>
  </si>
  <si>
    <t>15:39</t>
  </si>
  <si>
    <t xml:space="preserve"> 2022-5-15</t>
  </si>
  <si>
    <t>9:18</t>
  </si>
  <si>
    <t>王心怡</t>
  </si>
  <si>
    <t>002011545800</t>
  </si>
  <si>
    <t>4</t>
  </si>
  <si>
    <t>18:41</t>
  </si>
  <si>
    <t>李显文</t>
  </si>
  <si>
    <t>000349232100</t>
  </si>
  <si>
    <t>李玉枝</t>
  </si>
  <si>
    <t>000621657600</t>
  </si>
  <si>
    <t>孙文姬</t>
  </si>
  <si>
    <t>054797</t>
  </si>
  <si>
    <t>000621638700</t>
  </si>
  <si>
    <t>李智毅</t>
  </si>
  <si>
    <t>000A30681800</t>
  </si>
  <si>
    <t>肺炎</t>
  </si>
  <si>
    <t>王炳安</t>
  </si>
  <si>
    <t>002163379500</t>
  </si>
  <si>
    <t>马继华</t>
  </si>
  <si>
    <t>001137028000</t>
  </si>
  <si>
    <t>14:28;</t>
  </si>
  <si>
    <t>应自嘉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</si>
  <si>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00875162100</t>
    </r>
  </si>
  <si>
    <t>消化道出血</t>
  </si>
  <si>
    <t>范玉珍</t>
  </si>
  <si>
    <t>001756778100</t>
  </si>
  <si>
    <t>合并消化道出血</t>
  </si>
  <si>
    <t>马宁</t>
  </si>
  <si>
    <t>002172478700</t>
  </si>
  <si>
    <t>1</t>
  </si>
  <si>
    <t>赵军</t>
  </si>
  <si>
    <t>002201708200</t>
  </si>
  <si>
    <t>氟乙酸</t>
  </si>
  <si>
    <t>2</t>
  </si>
  <si>
    <t>徐立景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</si>
  <si>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01127953300</t>
    </r>
  </si>
  <si>
    <t>吴坚俏</t>
  </si>
  <si>
    <t>000810891300</t>
  </si>
  <si>
    <t>黄耀民</t>
  </si>
  <si>
    <t>002213198000</t>
  </si>
  <si>
    <t>曹文志</t>
  </si>
  <si>
    <t>002252634100</t>
  </si>
  <si>
    <t>16:48</t>
  </si>
  <si>
    <t>陈鸿汀</t>
  </si>
  <si>
    <t>002263146000</t>
  </si>
  <si>
    <t>14:03</t>
  </si>
  <si>
    <t>云玉桐</t>
  </si>
  <si>
    <r>
      <t>0</t>
    </r>
    <r>
      <rPr>
        <sz val="11"/>
        <color rgb="FF000000"/>
        <rFont val="微软雅黑"/>
        <charset val="134"/>
      </rPr>
      <t>0</t>
    </r>
    <r>
      <rPr>
        <sz val="11"/>
        <color rgb="FF000000"/>
        <rFont val="微软雅黑"/>
        <charset val="134"/>
      </rPr>
      <t>1313728300</t>
    </r>
  </si>
  <si>
    <t>李兴东</t>
  </si>
  <si>
    <t>000494600200</t>
  </si>
  <si>
    <t>12:57</t>
  </si>
  <si>
    <t>汪九如</t>
  </si>
  <si>
    <t>002296170100</t>
  </si>
  <si>
    <t>窒息  下咽癌</t>
  </si>
  <si>
    <t>下咽癌</t>
  </si>
  <si>
    <t>陈清</t>
  </si>
  <si>
    <t>000A26724000</t>
  </si>
  <si>
    <t>董秀珍</t>
  </si>
  <si>
    <t>'002338402100</t>
  </si>
  <si>
    <t>许云芝</t>
  </si>
  <si>
    <t>001464590600</t>
  </si>
  <si>
    <t>溺水</t>
  </si>
  <si>
    <t>&lt;15</t>
  </si>
  <si>
    <t>9:23</t>
  </si>
  <si>
    <t>魏进</t>
  </si>
  <si>
    <t>'002319873500</t>
  </si>
  <si>
    <t>纤维肉瘤</t>
  </si>
  <si>
    <t>CT里没有</t>
  </si>
  <si>
    <t>吕齐力</t>
  </si>
  <si>
    <t>'000513959300</t>
  </si>
  <si>
    <t>13:21</t>
  </si>
  <si>
    <t>丁付成</t>
  </si>
  <si>
    <t>002113589400</t>
  </si>
  <si>
    <t>李头保</t>
  </si>
  <si>
    <t>002379494500</t>
  </si>
  <si>
    <t>《15</t>
  </si>
  <si>
    <t>张文忠</t>
  </si>
  <si>
    <t>‘000497198800</t>
  </si>
  <si>
    <t>不详</t>
  </si>
  <si>
    <t>前列腺癌</t>
  </si>
  <si>
    <t>李国荣</t>
  </si>
  <si>
    <t>'000823332400</t>
  </si>
  <si>
    <t>运动神经元病</t>
  </si>
  <si>
    <t>2015-1-13-17:00</t>
  </si>
  <si>
    <t>张殿武</t>
  </si>
  <si>
    <t>001399353900</t>
  </si>
  <si>
    <t>2016-11-25-2:39</t>
  </si>
  <si>
    <t>赵若鹏</t>
  </si>
  <si>
    <t>'000816163300</t>
  </si>
  <si>
    <r>
      <rPr>
        <sz val="11"/>
        <color rgb="FF000000"/>
        <rFont val="等线"/>
        <charset val="134"/>
      </rPr>
      <t>2</t>
    </r>
    <r>
      <rPr>
        <sz val="11"/>
        <color rgb="FF000000"/>
        <rFont val="等线"/>
        <charset val="134"/>
      </rPr>
      <t>016-1-21-17:25</t>
    </r>
  </si>
  <si>
    <t>肝癌，前列腺癌，大肠癌</t>
  </si>
  <si>
    <t>23.23，20.52，31.79</t>
  </si>
  <si>
    <t>2016-1-25-15:31</t>
  </si>
  <si>
    <t>姜福荣</t>
  </si>
  <si>
    <t>000A25614600</t>
  </si>
  <si>
    <t>2016-4-22-2:05</t>
  </si>
  <si>
    <t>付艳丽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</si>
  <si>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1524503400</t>
    </r>
  </si>
  <si>
    <t>2017-10-12-8:32</t>
  </si>
  <si>
    <t>/</t>
  </si>
  <si>
    <t>缺失</t>
  </si>
  <si>
    <t>2017-10-12-16:27</t>
  </si>
  <si>
    <t>周先桂</t>
  </si>
  <si>
    <t>000788907900</t>
  </si>
  <si>
    <t>4</t>
  </si>
  <si>
    <r>
      <t>2017-11-2</t>
    </r>
    <r>
      <rPr>
        <sz val="11"/>
        <color rgb="FF000000"/>
        <rFont val="微软雅黑"/>
        <charset val="134"/>
      </rPr>
      <t>5</t>
    </r>
    <r>
      <rPr>
        <sz val="11"/>
        <color rgb="FF000000"/>
        <rFont val="微软雅黑"/>
        <charset val="134"/>
      </rPr>
      <t>-23：00</t>
    </r>
  </si>
  <si>
    <t>奚桂珍</t>
  </si>
  <si>
    <t>000440005400</t>
  </si>
  <si>
    <t>2017-2-17-6:09</t>
  </si>
  <si>
    <t>任卫东</t>
  </si>
  <si>
    <t>001448400000</t>
  </si>
  <si>
    <t>2017-3-22-17:34（最早可寻NSE数据）</t>
  </si>
  <si>
    <t>张美玲</t>
  </si>
  <si>
    <t>001059092600</t>
  </si>
  <si>
    <t>2017-5-15-2:18</t>
  </si>
  <si>
    <t>病历内容不全，没找到具体骤停时间</t>
  </si>
  <si>
    <t>纪淑贞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</si>
  <si>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00362773700</t>
    </r>
  </si>
  <si>
    <t>肺炎 肺转移癌</t>
  </si>
  <si>
    <t>2017-9-8-12:33氧分压114</t>
  </si>
  <si>
    <t>肾癌</t>
  </si>
  <si>
    <t>2017-9-8-15:44</t>
  </si>
  <si>
    <t>孙林轩</t>
  </si>
  <si>
    <t>'000605065400</t>
  </si>
  <si>
    <t>合并肺炎</t>
  </si>
  <si>
    <t>2018-1-19-5:10</t>
  </si>
  <si>
    <t>彭凤娥</t>
  </si>
  <si>
    <t>000346827900</t>
  </si>
  <si>
    <t>2018-8-27-18:16</t>
  </si>
  <si>
    <t>2018-8-27-22：16</t>
  </si>
  <si>
    <t>冷俊林</t>
  </si>
  <si>
    <t>001637386700</t>
  </si>
  <si>
    <t>蛛网膜下腔出血</t>
  </si>
  <si>
    <r>
      <rPr>
        <sz val="11"/>
        <color rgb="FF000000"/>
        <rFont val="等线"/>
        <charset val="134"/>
      </rPr>
      <t>2</t>
    </r>
    <r>
      <rPr>
        <sz val="11"/>
        <color rgb="FF000000"/>
        <rFont val="等线"/>
        <charset val="134"/>
      </rPr>
      <t>018-8-8-8:01</t>
    </r>
  </si>
  <si>
    <t>2018-8-8-11:09</t>
  </si>
  <si>
    <t>苏秀廉</t>
  </si>
  <si>
    <t>000798833800</t>
  </si>
  <si>
    <t>住院117天死亡 肺炎 心衰</t>
  </si>
  <si>
    <t>11:24</t>
  </si>
  <si>
    <t>刘书申</t>
  </si>
  <si>
    <t>000834378700</t>
  </si>
  <si>
    <t>肺炎 贫血</t>
  </si>
  <si>
    <t>何平</t>
  </si>
  <si>
    <t>'001626908400</t>
  </si>
  <si>
    <r>
      <t>蛛网膜下腔出血，</t>
    </r>
    <r>
      <rPr>
        <sz val="11"/>
        <color rgb="FF000000"/>
        <rFont val="等线"/>
        <charset val="134"/>
      </rPr>
      <t>需要剔除</t>
    </r>
  </si>
  <si>
    <t>10:02</t>
  </si>
  <si>
    <t>傅梓航</t>
  </si>
  <si>
    <t>5429761</t>
  </si>
  <si>
    <t>硝苯地平 美托洛尔 唑吡坦 二甲双胍</t>
  </si>
  <si>
    <t>病例内容不全</t>
  </si>
  <si>
    <t>杨桂英</t>
  </si>
  <si>
    <t>000A31647100</t>
  </si>
  <si>
    <t>2023/2/26-18:10</t>
  </si>
  <si>
    <t>未恢复</t>
  </si>
  <si>
    <t>没找到CT结果</t>
  </si>
  <si>
    <t>王玉吉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</si>
  <si>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02491279400</t>
    </r>
  </si>
  <si>
    <t>支气管哮喘 复苏后蛛网膜下腔出血</t>
  </si>
  <si>
    <t>邓和平</t>
  </si>
  <si>
    <t>'002494801000</t>
  </si>
  <si>
    <t>2024-10-18-21:34</t>
  </si>
  <si>
    <t>没有CT结果</t>
  </si>
  <si>
    <t>袁亦朗</t>
  </si>
  <si>
    <t>'001666230700</t>
  </si>
  <si>
    <t>敌草快</t>
  </si>
  <si>
    <t>孙胜</t>
  </si>
  <si>
    <t>1619647100</t>
  </si>
  <si>
    <t>杨得业</t>
  </si>
  <si>
    <t>'002394198200</t>
  </si>
  <si>
    <t>消化</t>
  </si>
  <si>
    <t>急性重型胰腺炎</t>
  </si>
  <si>
    <t>宋京蔚</t>
  </si>
  <si>
    <t>'002429656000</t>
  </si>
  <si>
    <t>张加林</t>
  </si>
  <si>
    <t>'000614434400</t>
  </si>
  <si>
    <t>胡永深</t>
  </si>
  <si>
    <t>001308344200</t>
  </si>
  <si>
    <t>文子元-脑梗</t>
  </si>
  <si>
    <t>'000553864000</t>
  </si>
  <si>
    <t>2024-7-13-11:57</t>
  </si>
  <si>
    <t>叶汉华</t>
  </si>
  <si>
    <t>001673142700</t>
  </si>
  <si>
    <t>13:19</t>
  </si>
  <si>
    <t>王文通</t>
  </si>
  <si>
    <t>002484277900</t>
  </si>
  <si>
    <t>16:29</t>
  </si>
  <si>
    <t>SHCHEGLOV</t>
  </si>
  <si>
    <r>
      <rPr>
        <sz val="11"/>
        <color rgb="FF000000"/>
        <rFont val="等线"/>
        <charset val="134"/>
      </rPr>
      <t>0</t>
    </r>
    <r>
      <rPr>
        <sz val="11"/>
        <color rgb="FF000000"/>
        <rFont val="等线"/>
        <charset val="134"/>
      </rPr>
      <t>02333159800</t>
    </r>
  </si>
  <si>
    <t>马潇雅</t>
  </si>
  <si>
    <t>'002477388300</t>
  </si>
  <si>
    <t>冯星润</t>
  </si>
  <si>
    <t>'001267651900</t>
  </si>
  <si>
    <t>没查到病例</t>
  </si>
  <si>
    <t>无病历信息</t>
  </si>
  <si>
    <t>鲁晓燕</t>
  </si>
  <si>
    <t>001146520300</t>
  </si>
  <si>
    <t>无相关病历信息</t>
  </si>
  <si>
    <t>李雪侠</t>
  </si>
  <si>
    <t>'001947813400</t>
  </si>
  <si>
    <t>13:49</t>
  </si>
  <si>
    <t>16:09</t>
  </si>
  <si>
    <t>王保卫</t>
  </si>
  <si>
    <t>'002030991200</t>
  </si>
  <si>
    <t>王立常</t>
  </si>
  <si>
    <t>'000957483900</t>
  </si>
  <si>
    <t>15:34</t>
  </si>
  <si>
    <t>陈青岚</t>
  </si>
  <si>
    <t>'000885979400</t>
  </si>
  <si>
    <t>08/12/2021</t>
  </si>
  <si>
    <t>李光</t>
  </si>
  <si>
    <t>002101029100</t>
  </si>
  <si>
    <t>26/09/2022</t>
  </si>
  <si>
    <t>铁剑</t>
  </si>
  <si>
    <t>001601627800</t>
  </si>
  <si>
    <t>15:35</t>
  </si>
  <si>
    <t>赵鹤阳</t>
  </si>
  <si>
    <t>002295803400</t>
  </si>
  <si>
    <t>孙东本</t>
  </si>
  <si>
    <t>'001768057700</t>
  </si>
  <si>
    <t>董念</t>
  </si>
  <si>
    <t>'001556948500</t>
  </si>
  <si>
    <t>张阔</t>
  </si>
  <si>
    <t>'002347027200</t>
  </si>
  <si>
    <t>2023-10-23-14：00</t>
  </si>
  <si>
    <t>张任</t>
  </si>
  <si>
    <t>'002153482400</t>
  </si>
  <si>
    <t>2023-10-29-18:15</t>
  </si>
  <si>
    <t>29/10/2023</t>
  </si>
  <si>
    <t>李静雨</t>
  </si>
  <si>
    <t>002354970200</t>
  </si>
  <si>
    <t>2023-11-11 13:32</t>
  </si>
  <si>
    <t>郭玉珍</t>
  </si>
  <si>
    <t>'002384441500</t>
  </si>
  <si>
    <t>2024-1-20 9:55</t>
  </si>
  <si>
    <t>芦华义</t>
  </si>
  <si>
    <t>000001021400</t>
  </si>
  <si>
    <t>2024-1-20 10:25</t>
  </si>
  <si>
    <t>蔡玉凤</t>
  </si>
  <si>
    <t>000383396800</t>
  </si>
  <si>
    <t>2024-1-24 12:41</t>
  </si>
  <si>
    <t>胡龙凤</t>
  </si>
  <si>
    <t>002397362800</t>
  </si>
  <si>
    <t>2024-2-27 9:57</t>
  </si>
  <si>
    <t>GAYUN</t>
  </si>
  <si>
    <t>'002407556200</t>
  </si>
  <si>
    <t>2024-3-20 00:35</t>
  </si>
  <si>
    <t>李树英</t>
  </si>
  <si>
    <t>001252871900</t>
  </si>
  <si>
    <t>2024-4-22 00:15</t>
  </si>
  <si>
    <t>总计</t>
  </si>
  <si>
    <t>0-72</t>
  </si>
  <si>
    <t>看这些患者的NSE数据</t>
  </si>
  <si>
    <t>只缺第二个时间段的CT</t>
  </si>
  <si>
    <t>总计</t>
  </si>
  <si>
    <t>骤停地点（0:院内；1:院外）</t>
  </si>
  <si>
    <r>
      <t>N</t>
    </r>
    <r>
      <rPr>
        <sz val="11"/>
        <color rgb="FF000000"/>
        <rFont val="等线"/>
        <charset val="134"/>
      </rPr>
      <t>SE个数</t>
    </r>
  </si>
  <si>
    <t>没做NSE检查</t>
  </si>
  <si>
    <t>无检验信息</t>
  </si>
  <si>
    <t>001104764400</t>
  </si>
  <si>
    <t>骤停之后没做NSE检查</t>
  </si>
  <si>
    <r>
      <t>2017-9-8-12:33氧分压114，</t>
    </r>
    <r>
      <rPr>
        <sz val="11"/>
        <color rgb="FFFF0000"/>
        <rFont val="等线"/>
        <family val="3"/>
        <charset val="134"/>
      </rPr>
      <t>不能确定骤停时间</t>
    </r>
    <phoneticPr fontId="29" type="noConversion"/>
  </si>
  <si>
    <r>
      <t>2014-8-4到8-8治疗期间，</t>
    </r>
    <r>
      <rPr>
        <sz val="11"/>
        <color rgb="FFFF0000"/>
        <rFont val="等线"/>
        <family val="3"/>
        <charset val="134"/>
      </rPr>
      <t>排除</t>
    </r>
    <phoneticPr fontId="29" type="noConversion"/>
  </si>
  <si>
    <t>无相关病历信息，排除</t>
    <phoneticPr fontId="29" type="noConversion"/>
  </si>
  <si>
    <t>姓名（标绿的排除）</t>
    <phoneticPr fontId="29" type="noConversion"/>
  </si>
  <si>
    <r>
      <rPr>
        <sz val="12"/>
        <color rgb="FF000000"/>
        <rFont val="宋体"/>
        <family val="3"/>
        <charset val="134"/>
      </rPr>
      <t>性别</t>
    </r>
  </si>
  <si>
    <r>
      <rPr>
        <sz val="12"/>
        <color rgb="FF000000"/>
        <rFont val="宋体"/>
        <family val="3"/>
        <charset val="134"/>
      </rPr>
      <t>年龄</t>
    </r>
  </si>
  <si>
    <r>
      <rPr>
        <sz val="12"/>
        <color rgb="FF000000"/>
        <rFont val="宋体"/>
        <family val="3"/>
        <charset val="134"/>
      </rPr>
      <t>病历号</t>
    </r>
  </si>
  <si>
    <r>
      <rPr>
        <sz val="12"/>
        <color rgb="FF000000"/>
        <rFont val="Times New Roman"/>
        <family val="1"/>
      </rPr>
      <t>ID</t>
    </r>
    <r>
      <rPr>
        <sz val="12"/>
        <color rgb="FF000000"/>
        <rFont val="宋体"/>
        <family val="3"/>
        <charset val="134"/>
      </rPr>
      <t>号</t>
    </r>
  </si>
  <si>
    <t>首选Ct(12-72)，没有也要选接近72h</t>
    <phoneticPr fontId="41" type="noConversion"/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</si>
  <si>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0A441751300</t>
    </r>
  </si>
  <si>
    <r>
      <t>确认CPC分级和</t>
    </r>
    <r>
      <rPr>
        <sz val="11"/>
        <color rgb="FFFF0000"/>
        <rFont val="微软雅黑"/>
        <family val="2"/>
        <charset val="134"/>
      </rPr>
      <t>ROSC时间</t>
    </r>
    <phoneticPr fontId="41" type="noConversion"/>
  </si>
  <si>
    <r>
      <rPr>
        <sz val="11"/>
        <color rgb="FFFF0000"/>
        <rFont val="Times New Roman"/>
        <family val="1"/>
      </rPr>
      <t>5</t>
    </r>
    <r>
      <rPr>
        <sz val="11"/>
        <color rgb="FFFF0000"/>
        <rFont val="宋体"/>
        <family val="3"/>
        <charset val="134"/>
      </rPr>
      <t>月</t>
    </r>
    <r>
      <rPr>
        <sz val="11"/>
        <color rgb="FFFF0000"/>
        <rFont val="Times New Roman"/>
        <family val="1"/>
      </rPr>
      <t>15</t>
    </r>
    <r>
      <rPr>
        <sz val="11"/>
        <color rgb="FFFF0000"/>
        <rFont val="宋体"/>
        <family val="3"/>
        <charset val="134"/>
      </rPr>
      <t>日CT应该是骤停前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18</t>
    </r>
    <r>
      <rPr>
        <sz val="11"/>
        <color rgb="FF000000"/>
        <rFont val="宋体"/>
        <family val="3"/>
        <charset val="134"/>
      </rPr>
      <t>日是骤停后，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18</t>
    </r>
    <r>
      <rPr>
        <sz val="11"/>
        <color rgb="FF000000"/>
        <rFont val="宋体"/>
        <family val="3"/>
        <charset val="134"/>
      </rPr>
      <t>号</t>
    </r>
    <r>
      <rPr>
        <sz val="11"/>
        <color rgb="FF000000"/>
        <rFont val="Times New Roman"/>
        <family val="1"/>
      </rPr>
      <t>CT</t>
    </r>
    <r>
      <rPr>
        <sz val="11"/>
        <color rgb="FF000000"/>
        <rFont val="宋体"/>
        <family val="3"/>
        <charset val="134"/>
      </rPr>
      <t>有蛛网膜下腔出血</t>
    </r>
    <phoneticPr fontId="41" type="noConversion"/>
  </si>
  <si>
    <t>5月22号有CT，另外一个号2138797，需要重新拷贝</t>
    <phoneticPr fontId="41" type="noConversion"/>
  </si>
  <si>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30</t>
    </r>
    <r>
      <rPr>
        <sz val="11"/>
        <color rgb="FF000000"/>
        <rFont val="宋体"/>
        <family val="3"/>
        <charset val="134"/>
      </rPr>
      <t>号</t>
    </r>
    <r>
      <rPr>
        <sz val="11"/>
        <color rgb="FF000000"/>
        <rFont val="Times New Roman"/>
        <family val="1"/>
      </rPr>
      <t>CT</t>
    </r>
    <r>
      <rPr>
        <sz val="11"/>
        <color rgb="FF000000"/>
        <rFont val="宋体"/>
        <family val="3"/>
        <charset val="134"/>
      </rPr>
      <t>报蛛网膜下腔出血</t>
    </r>
  </si>
  <si>
    <r>
      <rPr>
        <sz val="11"/>
        <color rgb="FF000000"/>
        <rFont val="Times New Roman"/>
        <family val="1"/>
      </rPr>
      <t>'</t>
    </r>
    <r>
      <rPr>
        <sz val="11"/>
        <color rgb="FF000000"/>
        <rFont val="Times New Roman"/>
        <family val="1"/>
      </rPr>
      <t>000629175600</t>
    </r>
  </si>
  <si>
    <r>
      <rPr>
        <sz val="11"/>
        <color theme="1"/>
        <rFont val="等线"/>
        <family val="3"/>
        <charset val="134"/>
        <scheme val="minor"/>
      </rPr>
      <t>用7</t>
    </r>
    <r>
      <rPr>
        <sz val="11"/>
        <color theme="1"/>
        <rFont val="等线"/>
        <family val="3"/>
        <charset val="134"/>
        <scheme val="minor"/>
      </rPr>
      <t>2-1周</t>
    </r>
  </si>
  <si>
    <r>
      <t>左侧大脑半球大面积陈旧脑梗塞，面积大，密度接近脑脊液。</t>
    </r>
    <r>
      <rPr>
        <sz val="11"/>
        <color rgb="FFFF0000"/>
        <rFont val="微软雅黑"/>
        <family val="2"/>
        <charset val="134"/>
      </rPr>
      <t>需要剔除该数据，需要在流程图里写出</t>
    </r>
    <phoneticPr fontId="41" type="noConversion"/>
  </si>
  <si>
    <t>蛛网膜下腔出血，建议剔除</t>
    <phoneticPr fontId="41" type="noConversion"/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</si>
  <si>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00896659900</t>
    </r>
  </si>
  <si>
    <r>
      <t>陈旧脑梗死，面积较大，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</si>
  <si>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r>
      <t>大面积脑梗死，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</si>
  <si>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r>
      <t>左侧顶枕叶大面积软化灶，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</si>
  <si>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r>
      <rPr>
        <sz val="11"/>
        <color rgb="FF000000"/>
        <rFont val="宋体"/>
        <family val="3"/>
        <charset val="134"/>
      </rPr>
      <t>终末期心力衰竭、肺炎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呼吸衰竭</t>
    </r>
  </si>
  <si>
    <r>
      <t>脑出血，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</si>
  <si>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t>5</t>
    <phoneticPr fontId="41" type="noConversion"/>
  </si>
  <si>
    <t>4</t>
    <phoneticPr fontId="41" type="noConversion"/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</si>
  <si>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00875162100</t>
    </r>
  </si>
  <si>
    <t>1</t>
    <phoneticPr fontId="41" type="noConversion"/>
  </si>
  <si>
    <t>2</t>
    <phoneticPr fontId="41" type="noConversion"/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</si>
  <si>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01127953300</t>
    </r>
  </si>
  <si>
    <r>
      <t>0</t>
    </r>
    <r>
      <rPr>
        <sz val="11"/>
        <color rgb="FF000000"/>
        <rFont val="微软雅黑"/>
        <family val="2"/>
        <charset val="134"/>
      </rPr>
      <t>0</t>
    </r>
    <r>
      <rPr>
        <sz val="11"/>
        <color rgb="FF000000"/>
        <rFont val="微软雅黑"/>
        <family val="2"/>
        <charset val="134"/>
      </rPr>
      <t>1313728300</t>
    </r>
    <phoneticPr fontId="41" type="noConversion"/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</si>
  <si>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014-8-4到8-8治疗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</si>
  <si>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016-11-29-16:52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</si>
  <si>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016-1-21-17:25</t>
    </r>
  </si>
  <si>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016-1-21-18:29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</si>
  <si>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016-4-22-13:14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</si>
  <si>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1524503400</t>
    </r>
  </si>
  <si>
    <t>/</t>
    <phoneticPr fontId="41" type="noConversion"/>
  </si>
  <si>
    <r>
      <t>2017-11-2</t>
    </r>
    <r>
      <rPr>
        <sz val="11"/>
        <color rgb="FF000000"/>
        <rFont val="微软雅黑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-23：00</t>
    </r>
    <phoneticPr fontId="41" type="noConversion"/>
  </si>
  <si>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017-11-25-2:27</t>
    </r>
  </si>
  <si>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017-2-22-14:23</t>
    </r>
  </si>
  <si>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017-3-28-14:28</t>
    </r>
  </si>
  <si>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017-5-15-4:17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</si>
  <si>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00362773700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</si>
  <si>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018-1-19-10:16</t>
    </r>
  </si>
  <si>
    <t>2018-8-27-18:16</t>
    <phoneticPr fontId="41" type="noConversion"/>
  </si>
  <si>
    <r>
      <rPr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018-8-8-8:01</t>
    </r>
  </si>
  <si>
    <r>
      <t>蛛网膜下腔出血，</t>
    </r>
    <r>
      <rPr>
        <sz val="11"/>
        <color rgb="FF000000"/>
        <rFont val="等线"/>
        <family val="3"/>
        <charset val="134"/>
      </rPr>
      <t>需要剔除</t>
    </r>
    <phoneticPr fontId="41" type="noConversion"/>
  </si>
  <si>
    <r>
      <t>来院后诊断休克死亡，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</si>
  <si>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02491279400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</si>
  <si>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024-10-14-9:57</t>
    </r>
  </si>
  <si>
    <r>
      <t>没有CT 建议删除，</t>
    </r>
    <r>
      <rPr>
        <sz val="11"/>
        <color rgb="FFFF0000"/>
        <rFont val="等线"/>
        <family val="3"/>
        <charset val="134"/>
        <scheme val="minor"/>
      </rPr>
      <t>需要剔除</t>
    </r>
    <phoneticPr fontId="41" type="noConversion"/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</si>
  <si>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024-10-22-14:22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</si>
  <si>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024-3-22-13:14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</si>
  <si>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024-5-31-18:19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</si>
  <si>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024-6-22-1:52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</si>
  <si>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024-6-23-16:58</t>
    </r>
  </si>
  <si>
    <r>
      <t>小脑大面积脑梗，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</si>
  <si>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r>
      <rPr>
        <sz val="11"/>
        <color theme="1"/>
        <rFont val="等线"/>
        <family val="3"/>
        <charset val="134"/>
        <scheme val="minor"/>
      </rPr>
      <t>2024/7/11</t>
    </r>
    <r>
      <rPr>
        <sz val="11"/>
        <color theme="1"/>
        <rFont val="等线"/>
        <family val="3"/>
        <charset val="134"/>
        <scheme val="minor"/>
      </rPr>
      <t>-8:47</t>
    </r>
  </si>
  <si>
    <r>
      <t>CT显示大面积脑梗死，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</si>
  <si>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02333159800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</si>
  <si>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024-9-24-10:28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</si>
  <si>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024-9-5-15:59</t>
    </r>
  </si>
  <si>
    <r>
      <t>蛛网膜下腔出血，颅内动脉瘤破裂，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</si>
  <si>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r>
      <t>没有CT</t>
    </r>
    <r>
      <rPr>
        <sz val="11"/>
        <color rgb="FF000000"/>
        <rFont val="微软雅黑"/>
        <family val="2"/>
        <charset val="134"/>
      </rPr>
      <t>,</t>
    </r>
    <r>
      <rPr>
        <sz val="11"/>
        <color rgb="FFFF0000"/>
        <rFont val="微软雅黑"/>
        <family val="2"/>
        <charset val="134"/>
      </rPr>
      <t>需要剔除</t>
    </r>
    <phoneticPr fontId="41" type="noConversion"/>
  </si>
  <si>
    <t>孙东本</t>
    <phoneticPr fontId="41" type="noConversion"/>
  </si>
  <si>
    <t>张阔</t>
    <phoneticPr fontId="41" type="noConversion"/>
  </si>
  <si>
    <t>蔡玉凤</t>
    <phoneticPr fontId="41" type="noConversion"/>
  </si>
  <si>
    <t>李树英</t>
    <phoneticPr fontId="41" type="noConversion"/>
  </si>
  <si>
    <t>删除两个没有骤停的病例</t>
    <phoneticPr fontId="41" type="noConversion"/>
  </si>
  <si>
    <r>
      <rPr>
        <sz val="11"/>
        <color theme="1"/>
        <rFont val="等线"/>
        <family val="3"/>
        <charset val="134"/>
        <scheme val="minor"/>
      </rPr>
      <t>st</t>
    </r>
    <r>
      <rPr>
        <sz val="11"/>
        <color theme="1"/>
        <rFont val="等线"/>
        <family val="3"/>
        <charset val="134"/>
        <scheme val="minor"/>
      </rPr>
      <t>-8h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</si>
  <si>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-1周</t>
    </r>
  </si>
  <si>
    <t>2016-11-29-16:52</t>
  </si>
  <si>
    <t>2017-11-25-2:27</t>
  </si>
  <si>
    <t>2017-3-28-14:28</t>
  </si>
  <si>
    <t>2016-4-22-13:14</t>
  </si>
  <si>
    <t>2024-6-23-16:58</t>
  </si>
  <si>
    <t>2024-9-5-15:59</t>
  </si>
  <si>
    <t>2024-9-24-10:28</t>
  </si>
  <si>
    <t>2024-10-14-9:57</t>
  </si>
  <si>
    <t>2024-10-22-14:22</t>
  </si>
  <si>
    <t>用72-1周</t>
  </si>
  <si>
    <t>2018-1-19-10:16</t>
  </si>
  <si>
    <t>2024-3-22-13:14</t>
  </si>
  <si>
    <t>2024-6-22-1:52</t>
  </si>
  <si>
    <t>2016-1-21-18:29</t>
  </si>
  <si>
    <t>2024-5-31-18:19</t>
  </si>
  <si>
    <t>2017-2-22-14:23</t>
  </si>
  <si>
    <t>2017-5-15-4:17</t>
  </si>
  <si>
    <t>12小时内NSE个数</t>
    <phoneticPr fontId="29" type="noConversion"/>
  </si>
  <si>
    <t>同时有12小时CT和NSE的患者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</si>
</sst>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0.0"/>
    <numFmt numFmtId="178" formatCode="yyyy/m/d\ h:mm;@"/>
  </numFmts>
  <fonts count="62">
    <font>
      <sz val="11"/>
      <name val="等线"/>
    </font>
    <font>
      <sz val="11"/>
      <color rgb="FF000000"/>
      <name val="等线"/>
      <charset val="134"/>
    </font>
    <font>
      <sz val="12"/>
      <color rgb="FF000000"/>
      <name val="Times New Roman"/>
    </font>
    <font>
      <sz val="12"/>
      <color rgb="FF000000"/>
      <name val="宋体"/>
      <charset val="134"/>
    </font>
    <font>
      <sz val="11"/>
      <color rgb="FFFF0000"/>
      <name val="等线"/>
      <charset val="134"/>
    </font>
    <font>
      <sz val="11"/>
      <color rgb="FF000000"/>
      <name val="微软雅黑"/>
      <charset val="134"/>
    </font>
    <font>
      <sz val="11"/>
      <color rgb="FF000000"/>
      <name val="等线"/>
      <charset val="134"/>
    </font>
    <font>
      <sz val="9"/>
      <color rgb="FF000000"/>
      <name val="Microsoft YaHei"/>
      <charset val="134"/>
    </font>
    <font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sz val="9"/>
      <name val="Microsoft YaHei"/>
      <charset val="134"/>
    </font>
    <font>
      <sz val="11"/>
      <color rgb="FF5B9BD5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Times New Roman"/>
    </font>
    <font>
      <sz val="11"/>
      <color rgb="FF000000"/>
      <name val="宋体"/>
      <charset val="134"/>
    </font>
    <font>
      <sz val="9"/>
      <color rgb="FF000000"/>
      <name val="Microsoft YaHei"/>
      <charset val="134"/>
    </font>
    <font>
      <sz val="12"/>
      <color rgb="FF000000"/>
      <name val="等线"/>
      <charset val="134"/>
    </font>
    <font>
      <sz val="10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rgb="FFFF0000"/>
      <name val="微软雅黑"/>
      <charset val="134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11"/>
      <color rgb="FFFF0000"/>
      <name val="Times New Roman"/>
    </font>
    <font>
      <sz val="11"/>
      <color rgb="FFFF0000"/>
      <name val="宋体"/>
      <charset val="134"/>
    </font>
    <font>
      <sz val="9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name val="等线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color theme="1"/>
      <name val="Microsoft YaHei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0"/>
      <color theme="1"/>
      <name val="Microsoft YaHei"/>
      <charset val="134"/>
    </font>
    <font>
      <sz val="11"/>
      <color theme="1"/>
      <name val="Microsoft YaHei"/>
      <charset val="134"/>
    </font>
    <font>
      <sz val="11"/>
      <name val="Microsoft YaHei"/>
      <charset val="13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7">
    <xf numFmtId="0" fontId="0" fillId="0" borderId="0">
      <alignment vertical="center"/>
    </xf>
    <xf numFmtId="0" fontId="26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37" fillId="0" borderId="0">
      <alignment vertical="center"/>
    </xf>
    <xf numFmtId="0" fontId="37" fillId="0" borderId="0">
      <alignment vertical="center"/>
    </xf>
    <xf numFmtId="0" fontId="44" fillId="0" borderId="0" applyBorder="0">
      <alignment vertical="center"/>
    </xf>
  </cellStyleXfs>
  <cellXfs count="39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49" fontId="5" fillId="0" borderId="0" xfId="0" quotePrefix="1" applyNumberFormat="1" applyFont="1">
      <alignment vertical="center"/>
    </xf>
    <xf numFmtId="22" fontId="7" fillId="0" borderId="1" xfId="1" applyNumberFormat="1" applyFont="1" applyBorder="1" applyAlignment="1" applyProtection="1">
      <alignment horizontal="center" vertical="center" wrapText="1"/>
    </xf>
    <xf numFmtId="0" fontId="8" fillId="0" borderId="0" xfId="2" applyFont="1" applyAlignment="1" applyProtection="1">
      <alignment horizontal="center" vertical="center" wrapText="1"/>
    </xf>
    <xf numFmtId="0" fontId="9" fillId="0" borderId="0" xfId="2" applyFont="1" applyAlignment="1" applyProtection="1">
      <alignment horizontal="center" vertical="center" wrapText="1"/>
    </xf>
    <xf numFmtId="49" fontId="10" fillId="0" borderId="0" xfId="1" applyNumberFormat="1" applyFont="1" applyAlignment="1" applyProtection="1">
      <alignment horizontal="center" vertical="center" wrapText="1"/>
    </xf>
    <xf numFmtId="14" fontId="11" fillId="0" borderId="0" xfId="1" applyNumberFormat="1" applyFont="1" applyAlignment="1" applyProtection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0" fontId="1" fillId="4" borderId="0" xfId="0" applyFont="1" applyFill="1">
      <alignment vertical="center"/>
    </xf>
    <xf numFmtId="49" fontId="13" fillId="0" borderId="0" xfId="0" applyNumberFormat="1" applyFont="1" applyAlignment="1">
      <alignment vertical="center" wrapText="1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22" fontId="11" fillId="0" borderId="1" xfId="1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22" fontId="16" fillId="0" borderId="1" xfId="1" applyNumberFormat="1" applyFont="1" applyBorder="1" applyAlignment="1" applyProtection="1">
      <alignment horizontal="center" vertical="center" wrapText="1"/>
    </xf>
    <xf numFmtId="49" fontId="5" fillId="0" borderId="1" xfId="0" quotePrefix="1" applyNumberFormat="1" applyFont="1" applyBorder="1">
      <alignment vertical="center"/>
    </xf>
    <xf numFmtId="49" fontId="17" fillId="0" borderId="0" xfId="0" applyNumberFormat="1" applyFont="1">
      <alignment vertical="center"/>
    </xf>
    <xf numFmtId="0" fontId="1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1" fillId="6" borderId="0" xfId="0" applyFont="1" applyFill="1">
      <alignment vertical="center"/>
    </xf>
    <xf numFmtId="49" fontId="5" fillId="0" borderId="1" xfId="0" applyNumberFormat="1" applyFont="1" applyBorder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49" fontId="22" fillId="0" borderId="0" xfId="0" applyNumberFormat="1" applyFont="1">
      <alignment vertical="center"/>
    </xf>
    <xf numFmtId="0" fontId="22" fillId="0" borderId="0" xfId="0" applyFont="1">
      <alignment vertical="center"/>
    </xf>
    <xf numFmtId="49" fontId="16" fillId="0" borderId="0" xfId="1" applyNumberFormat="1" applyFont="1" applyAlignment="1" applyProtection="1">
      <alignment horizontal="center" vertical="center" wrapText="1"/>
    </xf>
    <xf numFmtId="0" fontId="9" fillId="5" borderId="0" xfId="2" applyFont="1" applyFill="1" applyBorder="1" applyAlignment="1" applyProtection="1">
      <alignment horizontal="center" vertical="center" wrapText="1"/>
    </xf>
    <xf numFmtId="0" fontId="6" fillId="5" borderId="0" xfId="0" applyFont="1" applyFill="1">
      <alignment vertical="center"/>
    </xf>
    <xf numFmtId="0" fontId="13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quotePrefix="1" applyFont="1">
      <alignment vertical="center"/>
    </xf>
    <xf numFmtId="0" fontId="6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quotePrefix="1" applyFont="1" applyAlignment="1">
      <alignment vertical="center" wrapText="1"/>
    </xf>
    <xf numFmtId="49" fontId="23" fillId="0" borderId="0" xfId="0" applyNumberFormat="1" applyFont="1">
      <alignment vertical="center"/>
    </xf>
    <xf numFmtId="0" fontId="23" fillId="0" borderId="0" xfId="0" quotePrefix="1" applyFont="1" applyAlignment="1">
      <alignment vertical="center" wrapText="1"/>
    </xf>
    <xf numFmtId="49" fontId="5" fillId="0" borderId="2" xfId="0" applyNumberFormat="1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2" fillId="0" borderId="0" xfId="0" applyNumberFormat="1" applyFont="1" applyAlignment="1">
      <alignment vertical="center" wrapText="1"/>
    </xf>
    <xf numFmtId="0" fontId="1" fillId="0" borderId="10" xfId="0" applyFont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Border="1">
      <alignment vertical="center"/>
    </xf>
    <xf numFmtId="49" fontId="10" fillId="0" borderId="0" xfId="1" applyNumberFormat="1" applyFont="1" applyBorder="1" applyAlignment="1" applyProtection="1">
      <alignment horizontal="center" vertical="center" wrapText="1"/>
    </xf>
    <xf numFmtId="22" fontId="7" fillId="0" borderId="0" xfId="1" applyNumberFormat="1" applyFont="1" applyBorder="1" applyAlignment="1" applyProtection="1">
      <alignment horizontal="center" vertical="center" wrapText="1"/>
    </xf>
    <xf numFmtId="49" fontId="5" fillId="0" borderId="0" xfId="0" quotePrefix="1" applyNumberFormat="1" applyFont="1" applyBorder="1">
      <alignment vertical="center"/>
    </xf>
    <xf numFmtId="22" fontId="11" fillId="0" borderId="0" xfId="1" applyNumberFormat="1" applyFont="1" applyBorder="1" applyAlignment="1" applyProtection="1">
      <alignment horizontal="center" vertical="center" wrapText="1"/>
    </xf>
    <xf numFmtId="49" fontId="5" fillId="0" borderId="0" xfId="0" applyNumberFormat="1" applyFont="1" applyBorder="1">
      <alignment vertical="center"/>
    </xf>
    <xf numFmtId="22" fontId="16" fillId="0" borderId="0" xfId="1" applyNumberFormat="1" applyFont="1" applyBorder="1" applyAlignment="1" applyProtection="1">
      <alignment horizontal="center" vertical="center" wrapText="1"/>
    </xf>
    <xf numFmtId="0" fontId="5" fillId="0" borderId="0" xfId="0" applyFont="1" applyBorder="1">
      <alignment vertical="center"/>
    </xf>
    <xf numFmtId="49" fontId="16" fillId="0" borderId="0" xfId="1" applyNumberFormat="1" applyFont="1" applyBorder="1" applyAlignment="1" applyProtection="1">
      <alignment horizontal="center" vertical="center" wrapText="1"/>
    </xf>
    <xf numFmtId="49" fontId="1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49" fontId="3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22" fillId="2" borderId="0" xfId="0" applyFont="1" applyFill="1">
      <alignment vertical="center"/>
    </xf>
    <xf numFmtId="0" fontId="1" fillId="2" borderId="0" xfId="0" applyFont="1" applyFill="1" applyAlignment="1"/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5" fillId="0" borderId="0" xfId="3" applyFont="1" applyAlignment="1" applyProtection="1">
      <alignment vertical="center"/>
    </xf>
    <xf numFmtId="3" fontId="5" fillId="0" borderId="0" xfId="3" applyNumberFormat="1" applyFont="1" applyAlignment="1" applyProtection="1">
      <alignment vertical="center"/>
    </xf>
    <xf numFmtId="22" fontId="5" fillId="0" borderId="0" xfId="0" applyNumberFormat="1" applyFont="1" applyBorder="1">
      <alignment vertical="center"/>
    </xf>
    <xf numFmtId="0" fontId="13" fillId="9" borderId="0" xfId="0" applyFont="1" applyFill="1">
      <alignment vertical="center"/>
    </xf>
    <xf numFmtId="0" fontId="6" fillId="0" borderId="1" xfId="0" applyFont="1" applyBorder="1">
      <alignment vertical="center"/>
    </xf>
    <xf numFmtId="49" fontId="14" fillId="0" borderId="0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6" fillId="0" borderId="0" xfId="0" quotePrefix="1" applyFont="1" applyBorder="1">
      <alignment vertical="center"/>
    </xf>
    <xf numFmtId="22" fontId="5" fillId="0" borderId="1" xfId="0" applyNumberFormat="1" applyFont="1" applyBorder="1">
      <alignment vertical="center"/>
    </xf>
    <xf numFmtId="0" fontId="23" fillId="9" borderId="0" xfId="0" applyFont="1" applyFill="1">
      <alignment vertical="center"/>
    </xf>
    <xf numFmtId="177" fontId="5" fillId="0" borderId="0" xfId="3" applyNumberFormat="1" applyFont="1" applyAlignment="1" applyProtection="1">
      <alignment vertical="center"/>
    </xf>
    <xf numFmtId="49" fontId="13" fillId="0" borderId="0" xfId="0" quotePrefix="1" applyNumberFormat="1" applyFont="1" applyBorder="1">
      <alignment vertical="center"/>
    </xf>
    <xf numFmtId="0" fontId="13" fillId="0" borderId="0" xfId="0" applyFont="1" applyFill="1">
      <alignment vertical="center"/>
    </xf>
    <xf numFmtId="0" fontId="31" fillId="0" borderId="0" xfId="0" applyFont="1">
      <alignment vertical="center"/>
    </xf>
    <xf numFmtId="0" fontId="22" fillId="0" borderId="0" xfId="0" applyFont="1" applyFill="1">
      <alignment vertical="center"/>
    </xf>
    <xf numFmtId="2" fontId="13" fillId="0" borderId="0" xfId="0" applyNumberFormat="1" applyFont="1" applyFill="1">
      <alignment vertical="center"/>
    </xf>
    <xf numFmtId="0" fontId="23" fillId="0" borderId="0" xfId="0" applyFont="1" applyFill="1">
      <alignment vertical="center"/>
    </xf>
    <xf numFmtId="14" fontId="11" fillId="0" borderId="0" xfId="1" applyNumberFormat="1" applyFont="1" applyBorder="1" applyAlignment="1" applyProtection="1">
      <alignment horizontal="center" vertical="center" wrapText="1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 applyFill="1">
      <alignment vertical="center"/>
    </xf>
    <xf numFmtId="0" fontId="32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5" fillId="0" borderId="0" xfId="0" applyFont="1" applyFill="1" applyAlignment="1"/>
    <xf numFmtId="0" fontId="36" fillId="0" borderId="0" xfId="0" applyFont="1" applyFill="1" applyAlignment="1"/>
    <xf numFmtId="0" fontId="35" fillId="0" borderId="0" xfId="0" applyFont="1" applyFill="1">
      <alignment vertical="center"/>
    </xf>
    <xf numFmtId="0" fontId="33" fillId="0" borderId="0" xfId="0" applyFont="1" applyFill="1" applyBorder="1">
      <alignment vertical="center"/>
    </xf>
    <xf numFmtId="0" fontId="33" fillId="10" borderId="0" xfId="0" applyFont="1" applyFill="1">
      <alignment vertical="center"/>
    </xf>
    <xf numFmtId="0" fontId="34" fillId="10" borderId="0" xfId="0" applyFont="1" applyFill="1">
      <alignment vertical="center"/>
    </xf>
    <xf numFmtId="0" fontId="35" fillId="10" borderId="0" xfId="0" applyFont="1" applyFill="1" applyAlignment="1"/>
    <xf numFmtId="0" fontId="35" fillId="10" borderId="0" xfId="0" applyFont="1" applyFill="1">
      <alignment vertical="center"/>
    </xf>
    <xf numFmtId="0" fontId="37" fillId="0" borderId="0" xfId="4">
      <alignment vertical="center"/>
    </xf>
    <xf numFmtId="0" fontId="32" fillId="0" borderId="0" xfId="4" applyFont="1">
      <alignment vertical="center"/>
    </xf>
    <xf numFmtId="0" fontId="38" fillId="0" borderId="0" xfId="4" applyFont="1" applyAlignment="1">
      <alignment horizontal="center" vertical="center"/>
    </xf>
    <xf numFmtId="49" fontId="38" fillId="0" borderId="0" xfId="4" applyNumberFormat="1" applyFont="1">
      <alignment vertical="center"/>
    </xf>
    <xf numFmtId="49" fontId="39" fillId="0" borderId="0" xfId="4" applyNumberFormat="1" applyFont="1">
      <alignment vertical="center"/>
    </xf>
    <xf numFmtId="49" fontId="39" fillId="0" borderId="0" xfId="4" applyNumberFormat="1" applyFont="1" applyAlignment="1">
      <alignment vertical="center" wrapText="1"/>
    </xf>
    <xf numFmtId="49" fontId="37" fillId="0" borderId="0" xfId="4" applyNumberFormat="1">
      <alignment vertical="center"/>
    </xf>
    <xf numFmtId="0" fontId="40" fillId="0" borderId="0" xfId="4" applyFont="1">
      <alignment vertical="center"/>
    </xf>
    <xf numFmtId="0" fontId="37" fillId="0" borderId="0" xfId="4" applyAlignment="1"/>
    <xf numFmtId="0" fontId="39" fillId="0" borderId="0" xfId="4" applyFont="1">
      <alignment vertical="center"/>
    </xf>
    <xf numFmtId="0" fontId="38" fillId="0" borderId="0" xfId="4" applyFont="1">
      <alignment vertical="center"/>
    </xf>
    <xf numFmtId="0" fontId="37" fillId="2" borderId="0" xfId="4" applyFill="1">
      <alignment vertical="center"/>
    </xf>
    <xf numFmtId="0" fontId="33" fillId="0" borderId="0" xfId="4" applyFont="1">
      <alignment vertical="center"/>
    </xf>
    <xf numFmtId="0" fontId="31" fillId="0" borderId="0" xfId="4" applyFont="1">
      <alignment vertical="center"/>
    </xf>
    <xf numFmtId="49" fontId="31" fillId="0" borderId="0" xfId="4" applyNumberFormat="1" applyFont="1">
      <alignment vertical="center"/>
    </xf>
    <xf numFmtId="49" fontId="31" fillId="0" borderId="0" xfId="4" applyNumberFormat="1" applyFont="1" applyAlignment="1">
      <alignment vertical="center" wrapText="1"/>
    </xf>
    <xf numFmtId="49" fontId="42" fillId="0" borderId="0" xfId="4" applyNumberFormat="1" applyFont="1">
      <alignment vertical="center"/>
    </xf>
    <xf numFmtId="14" fontId="37" fillId="0" borderId="0" xfId="4" applyNumberFormat="1">
      <alignment vertical="center"/>
    </xf>
    <xf numFmtId="0" fontId="42" fillId="0" borderId="0" xfId="4" applyFont="1">
      <alignment vertical="center"/>
    </xf>
    <xf numFmtId="14" fontId="42" fillId="0" borderId="0" xfId="4" applyNumberFormat="1" applyFont="1">
      <alignment vertical="center"/>
    </xf>
    <xf numFmtId="14" fontId="37" fillId="11" borderId="0" xfId="4" applyNumberFormat="1" applyFill="1">
      <alignment vertical="center"/>
    </xf>
    <xf numFmtId="49" fontId="31" fillId="0" borderId="0" xfId="4" quotePrefix="1" applyNumberFormat="1" applyFont="1">
      <alignment vertical="center"/>
    </xf>
    <xf numFmtId="22" fontId="43" fillId="0" borderId="1" xfId="5" applyNumberFormat="1" applyFont="1" applyBorder="1" applyAlignment="1">
      <alignment horizontal="center" vertical="center" wrapText="1"/>
    </xf>
    <xf numFmtId="0" fontId="45" fillId="0" borderId="0" xfId="6" applyFont="1" applyAlignment="1">
      <alignment horizontal="center" vertical="center" wrapText="1"/>
    </xf>
    <xf numFmtId="0" fontId="46" fillId="0" borderId="0" xfId="6" applyFont="1" applyAlignment="1">
      <alignment horizontal="center" vertical="center" wrapText="1"/>
    </xf>
    <xf numFmtId="14" fontId="47" fillId="11" borderId="0" xfId="5" applyNumberFormat="1" applyFont="1" applyFill="1" applyAlignment="1">
      <alignment horizontal="center" vertical="center" wrapText="1"/>
    </xf>
    <xf numFmtId="49" fontId="47" fillId="0" borderId="0" xfId="5" applyNumberFormat="1" applyFont="1" applyAlignment="1">
      <alignment horizontal="center" vertical="center" wrapText="1"/>
    </xf>
    <xf numFmtId="22" fontId="43" fillId="0" borderId="0" xfId="5" applyNumberFormat="1" applyFont="1" applyAlignment="1">
      <alignment horizontal="center" vertical="center" wrapText="1"/>
    </xf>
    <xf numFmtId="14" fontId="48" fillId="11" borderId="0" xfId="5" applyNumberFormat="1" applyFont="1" applyFill="1" applyAlignment="1">
      <alignment horizontal="center" vertical="center" wrapText="1"/>
    </xf>
    <xf numFmtId="176" fontId="47" fillId="0" borderId="0" xfId="5" applyNumberFormat="1" applyFont="1" applyAlignment="1">
      <alignment horizontal="center" vertical="center" wrapText="1"/>
    </xf>
    <xf numFmtId="14" fontId="47" fillId="0" borderId="0" xfId="5" applyNumberFormat="1" applyFont="1" applyAlignment="1">
      <alignment horizontal="center" vertical="center" wrapText="1"/>
    </xf>
    <xf numFmtId="14" fontId="43" fillId="0" borderId="0" xfId="5" applyNumberFormat="1" applyFont="1" applyAlignment="1">
      <alignment horizontal="center" vertical="center" wrapText="1"/>
    </xf>
    <xf numFmtId="0" fontId="49" fillId="0" borderId="0" xfId="4" applyFont="1" applyAlignment="1"/>
    <xf numFmtId="49" fontId="37" fillId="0" borderId="0" xfId="4" applyNumberFormat="1" applyAlignment="1">
      <alignment vertical="center" wrapText="1"/>
    </xf>
    <xf numFmtId="14" fontId="48" fillId="0" borderId="0" xfId="5" applyNumberFormat="1" applyFont="1" applyAlignment="1">
      <alignment horizontal="center" vertical="center" wrapText="1"/>
    </xf>
    <xf numFmtId="14" fontId="11" fillId="0" borderId="0" xfId="5" applyNumberFormat="1" applyFont="1" applyAlignment="1">
      <alignment horizontal="center" vertical="center" wrapText="1"/>
    </xf>
    <xf numFmtId="176" fontId="47" fillId="0" borderId="0" xfId="5" applyNumberFormat="1" applyFont="1" applyAlignment="1">
      <alignment horizontal="center" vertical="center"/>
    </xf>
    <xf numFmtId="14" fontId="47" fillId="11" borderId="0" xfId="5" applyNumberFormat="1" applyFont="1" applyFill="1" applyAlignment="1">
      <alignment horizontal="center" vertical="center"/>
    </xf>
    <xf numFmtId="20" fontId="47" fillId="0" borderId="0" xfId="5" applyNumberFormat="1" applyFont="1" applyAlignment="1">
      <alignment horizontal="center" vertical="center"/>
    </xf>
    <xf numFmtId="14" fontId="47" fillId="0" borderId="0" xfId="5" applyNumberFormat="1" applyFont="1" applyAlignment="1">
      <alignment horizontal="center" vertical="center"/>
    </xf>
    <xf numFmtId="49" fontId="50" fillId="0" borderId="0" xfId="4" applyNumberFormat="1" applyFont="1" applyAlignment="1">
      <alignment vertical="center" wrapText="1"/>
    </xf>
    <xf numFmtId="14" fontId="37" fillId="2" borderId="0" xfId="4" applyNumberFormat="1" applyFill="1">
      <alignment vertical="center"/>
    </xf>
    <xf numFmtId="20" fontId="37" fillId="2" borderId="0" xfId="4" applyNumberFormat="1" applyFill="1">
      <alignment vertical="center"/>
    </xf>
    <xf numFmtId="0" fontId="31" fillId="12" borderId="0" xfId="4" applyFont="1" applyFill="1">
      <alignment vertical="center"/>
    </xf>
    <xf numFmtId="0" fontId="37" fillId="12" borderId="0" xfId="4" applyFill="1">
      <alignment vertical="center"/>
    </xf>
    <xf numFmtId="0" fontId="42" fillId="12" borderId="0" xfId="4" applyFont="1" applyFill="1">
      <alignment vertical="center"/>
    </xf>
    <xf numFmtId="14" fontId="43" fillId="12" borderId="0" xfId="5" applyNumberFormat="1" applyFont="1" applyFill="1" applyAlignment="1">
      <alignment horizontal="center" vertical="center" wrapText="1"/>
    </xf>
    <xf numFmtId="176" fontId="43" fillId="12" borderId="0" xfId="5" applyNumberFormat="1" applyFont="1" applyFill="1" applyAlignment="1">
      <alignment horizontal="center" vertical="center" wrapText="1"/>
    </xf>
    <xf numFmtId="14" fontId="43" fillId="11" borderId="0" xfId="5" applyNumberFormat="1" applyFont="1" applyFill="1" applyAlignment="1">
      <alignment horizontal="center" vertical="center" wrapText="1"/>
    </xf>
    <xf numFmtId="49" fontId="43" fillId="12" borderId="0" xfId="5" applyNumberFormat="1" applyFont="1" applyFill="1" applyAlignment="1">
      <alignment horizontal="center" vertical="center" wrapText="1"/>
    </xf>
    <xf numFmtId="14" fontId="37" fillId="12" borderId="0" xfId="4" applyNumberFormat="1" applyFill="1">
      <alignment vertical="center"/>
    </xf>
    <xf numFmtId="22" fontId="11" fillId="0" borderId="0" xfId="5" applyNumberFormat="1" applyFont="1" applyAlignment="1">
      <alignment horizontal="center" vertical="center" wrapText="1"/>
    </xf>
    <xf numFmtId="14" fontId="52" fillId="11" borderId="0" xfId="5" applyNumberFormat="1" applyFont="1" applyFill="1" applyAlignment="1">
      <alignment horizontal="center" vertical="center" wrapText="1"/>
    </xf>
    <xf numFmtId="49" fontId="52" fillId="0" borderId="0" xfId="5" applyNumberFormat="1" applyFont="1" applyAlignment="1">
      <alignment horizontal="center" vertical="center" wrapText="1"/>
    </xf>
    <xf numFmtId="14" fontId="53" fillId="11" borderId="0" xfId="5" applyNumberFormat="1" applyFont="1" applyFill="1" applyAlignment="1">
      <alignment horizontal="center" vertical="center" wrapText="1"/>
    </xf>
    <xf numFmtId="20" fontId="37" fillId="0" borderId="0" xfId="4" applyNumberFormat="1">
      <alignment vertical="center"/>
    </xf>
    <xf numFmtId="22" fontId="11" fillId="0" borderId="1" xfId="5" applyNumberFormat="1" applyFont="1" applyBorder="1" applyAlignment="1">
      <alignment horizontal="center" vertical="center" wrapText="1"/>
    </xf>
    <xf numFmtId="176" fontId="52" fillId="0" borderId="0" xfId="5" applyNumberFormat="1" applyFont="1" applyAlignment="1">
      <alignment horizontal="center" vertical="center" wrapText="1"/>
    </xf>
    <xf numFmtId="49" fontId="54" fillId="0" borderId="0" xfId="4" applyNumberFormat="1" applyFont="1" applyAlignment="1">
      <alignment horizontal="center" vertical="center"/>
    </xf>
    <xf numFmtId="49" fontId="55" fillId="0" borderId="0" xfId="4" applyNumberFormat="1" applyFont="1" applyAlignment="1">
      <alignment horizontal="center" vertical="center" wrapText="1"/>
    </xf>
    <xf numFmtId="49" fontId="54" fillId="0" borderId="0" xfId="4" applyNumberFormat="1" applyFont="1" applyAlignment="1">
      <alignment horizontal="center" vertical="center" wrapText="1"/>
    </xf>
    <xf numFmtId="22" fontId="7" fillId="0" borderId="1" xfId="5" applyNumberFormat="1" applyFont="1" applyBorder="1" applyAlignment="1">
      <alignment horizontal="center" vertical="center" wrapText="1"/>
    </xf>
    <xf numFmtId="49" fontId="31" fillId="0" borderId="1" xfId="4" quotePrefix="1" applyNumberFormat="1" applyFont="1" applyBorder="1">
      <alignment vertical="center"/>
    </xf>
    <xf numFmtId="14" fontId="53" fillId="0" borderId="0" xfId="5" applyNumberFormat="1" applyFont="1" applyAlignment="1">
      <alignment horizontal="center" vertical="center" wrapText="1"/>
    </xf>
    <xf numFmtId="49" fontId="58" fillId="0" borderId="0" xfId="4" applyNumberFormat="1" applyFont="1">
      <alignment vertical="center"/>
    </xf>
    <xf numFmtId="177" fontId="31" fillId="0" borderId="0" xfId="4" applyNumberFormat="1" applyFont="1">
      <alignment vertical="center"/>
    </xf>
    <xf numFmtId="0" fontId="37" fillId="13" borderId="0" xfId="4" applyFill="1">
      <alignment vertical="center"/>
    </xf>
    <xf numFmtId="14" fontId="37" fillId="13" borderId="0" xfId="4" applyNumberFormat="1" applyFill="1">
      <alignment vertical="center"/>
    </xf>
    <xf numFmtId="0" fontId="31" fillId="13" borderId="0" xfId="4" applyFont="1" applyFill="1">
      <alignment vertical="center"/>
    </xf>
    <xf numFmtId="49" fontId="37" fillId="13" borderId="0" xfId="4" applyNumberFormat="1" applyFill="1">
      <alignment vertical="center"/>
    </xf>
    <xf numFmtId="0" fontId="37" fillId="14" borderId="0" xfId="4" applyFill="1">
      <alignment vertical="center"/>
    </xf>
    <xf numFmtId="14" fontId="48" fillId="0" borderId="0" xfId="5" applyNumberFormat="1" applyFont="1" applyAlignment="1">
      <alignment horizontal="center" vertical="center"/>
    </xf>
    <xf numFmtId="14" fontId="37" fillId="14" borderId="0" xfId="4" applyNumberFormat="1" applyFill="1">
      <alignment vertical="center"/>
    </xf>
    <xf numFmtId="49" fontId="37" fillId="14" borderId="0" xfId="4" applyNumberFormat="1" applyFill="1">
      <alignment vertical="center"/>
    </xf>
    <xf numFmtId="22" fontId="7" fillId="0" borderId="0" xfId="5" applyNumberFormat="1" applyFont="1" applyAlignment="1">
      <alignment horizontal="center" vertical="center" wrapText="1"/>
    </xf>
    <xf numFmtId="21" fontId="37" fillId="0" borderId="0" xfId="4" applyNumberFormat="1">
      <alignment vertical="center"/>
    </xf>
    <xf numFmtId="22" fontId="18" fillId="0" borderId="1" xfId="5" applyNumberFormat="1" applyFont="1" applyBorder="1" applyAlignment="1">
      <alignment horizontal="center" vertical="center" wrapText="1"/>
    </xf>
    <xf numFmtId="14" fontId="31" fillId="11" borderId="0" xfId="5" applyNumberFormat="1" applyFont="1" applyFill="1" applyAlignment="1">
      <alignment horizontal="center" vertical="center" wrapText="1"/>
    </xf>
    <xf numFmtId="176" fontId="44" fillId="0" borderId="0" xfId="5" applyNumberFormat="1" applyFont="1" applyAlignment="1">
      <alignment horizontal="center" vertical="center" wrapText="1"/>
    </xf>
    <xf numFmtId="49" fontId="31" fillId="0" borderId="1" xfId="4" applyNumberFormat="1" applyFont="1" applyBorder="1">
      <alignment vertical="center"/>
    </xf>
    <xf numFmtId="0" fontId="37" fillId="15" borderId="0" xfId="4" applyFill="1">
      <alignment vertical="center"/>
    </xf>
    <xf numFmtId="0" fontId="33" fillId="15" borderId="0" xfId="4" applyFont="1" applyFill="1">
      <alignment vertical="center"/>
    </xf>
    <xf numFmtId="0" fontId="31" fillId="15" borderId="0" xfId="4" applyFont="1" applyFill="1">
      <alignment vertical="center"/>
    </xf>
    <xf numFmtId="49" fontId="31" fillId="15" borderId="0" xfId="4" applyNumberFormat="1" applyFont="1" applyFill="1">
      <alignment vertical="center"/>
    </xf>
    <xf numFmtId="49" fontId="31" fillId="15" borderId="0" xfId="4" quotePrefix="1" applyNumberFormat="1" applyFont="1" applyFill="1">
      <alignment vertical="center"/>
    </xf>
    <xf numFmtId="49" fontId="31" fillId="15" borderId="0" xfId="4" applyNumberFormat="1" applyFont="1" applyFill="1" applyAlignment="1">
      <alignment vertical="center" wrapText="1"/>
    </xf>
    <xf numFmtId="49" fontId="37" fillId="15" borderId="0" xfId="4" applyNumberFormat="1" applyFill="1">
      <alignment vertical="center"/>
    </xf>
    <xf numFmtId="22" fontId="7" fillId="15" borderId="1" xfId="5" applyNumberFormat="1" applyFont="1" applyFill="1" applyBorder="1" applyAlignment="1">
      <alignment horizontal="center" vertical="center" wrapText="1"/>
    </xf>
    <xf numFmtId="14" fontId="37" fillId="15" borderId="0" xfId="4" applyNumberFormat="1" applyFill="1">
      <alignment vertical="center"/>
    </xf>
    <xf numFmtId="14" fontId="47" fillId="15" borderId="0" xfId="5" applyNumberFormat="1" applyFont="1" applyFill="1" applyAlignment="1">
      <alignment horizontal="center" vertical="center" wrapText="1"/>
    </xf>
    <xf numFmtId="49" fontId="47" fillId="15" borderId="0" xfId="5" applyNumberFormat="1" applyFont="1" applyFill="1" applyAlignment="1">
      <alignment horizontal="center" vertical="center" wrapText="1"/>
    </xf>
    <xf numFmtId="22" fontId="43" fillId="15" borderId="1" xfId="5" applyNumberFormat="1" applyFont="1" applyFill="1" applyBorder="1" applyAlignment="1">
      <alignment horizontal="center" vertical="center" wrapText="1"/>
    </xf>
    <xf numFmtId="14" fontId="40" fillId="11" borderId="0" xfId="4" applyNumberFormat="1" applyFont="1" applyFill="1">
      <alignment vertical="center"/>
    </xf>
    <xf numFmtId="14" fontId="31" fillId="0" borderId="0" xfId="4" applyNumberFormat="1" applyFont="1">
      <alignment vertical="center"/>
    </xf>
    <xf numFmtId="20" fontId="37" fillId="15" borderId="0" xfId="4" applyNumberFormat="1" applyFill="1">
      <alignment vertical="center"/>
    </xf>
    <xf numFmtId="14" fontId="53" fillId="15" borderId="0" xfId="5" applyNumberFormat="1" applyFont="1" applyFill="1" applyAlignment="1">
      <alignment horizontal="center" vertical="center" wrapText="1"/>
    </xf>
    <xf numFmtId="14" fontId="48" fillId="15" borderId="0" xfId="5" applyNumberFormat="1" applyFont="1" applyFill="1" applyAlignment="1">
      <alignment horizontal="center" vertical="center" wrapText="1"/>
    </xf>
    <xf numFmtId="176" fontId="47" fillId="15" borderId="0" xfId="5" applyNumberFormat="1" applyFont="1" applyFill="1" applyAlignment="1">
      <alignment horizontal="center" vertical="center" wrapText="1"/>
    </xf>
    <xf numFmtId="14" fontId="48" fillId="11" borderId="0" xfId="5" applyNumberFormat="1" applyFont="1" applyFill="1" applyAlignment="1">
      <alignment horizontal="center" vertical="center"/>
    </xf>
    <xf numFmtId="14" fontId="37" fillId="0" borderId="2" xfId="4" applyNumberFormat="1" applyBorder="1">
      <alignment vertical="center"/>
    </xf>
    <xf numFmtId="0" fontId="37" fillId="0" borderId="1" xfId="4" applyBorder="1">
      <alignment vertical="center"/>
    </xf>
    <xf numFmtId="14" fontId="47" fillId="0" borderId="1" xfId="5" applyNumberFormat="1" applyFont="1" applyBorder="1" applyAlignment="1">
      <alignment horizontal="center" vertical="center" wrapText="1"/>
    </xf>
    <xf numFmtId="49" fontId="47" fillId="0" borderId="1" xfId="5" applyNumberFormat="1" applyFont="1" applyBorder="1" applyAlignment="1">
      <alignment horizontal="center" vertical="center" wrapText="1"/>
    </xf>
    <xf numFmtId="14" fontId="47" fillId="11" borderId="1" xfId="5" applyNumberFormat="1" applyFont="1" applyFill="1" applyBorder="1" applyAlignment="1">
      <alignment horizontal="center" vertical="center" wrapText="1"/>
    </xf>
    <xf numFmtId="22" fontId="59" fillId="0" borderId="0" xfId="5" applyNumberFormat="1" applyFont="1" applyAlignment="1">
      <alignment horizontal="center" vertical="center" wrapText="1"/>
    </xf>
    <xf numFmtId="14" fontId="60" fillId="0" borderId="0" xfId="5" applyNumberFormat="1" applyFont="1" applyAlignment="1">
      <alignment horizontal="center" vertical="center" wrapText="1"/>
    </xf>
    <xf numFmtId="176" fontId="44" fillId="0" borderId="0" xfId="5" applyNumberFormat="1" applyFont="1" applyAlignment="1">
      <alignment horizontal="center" vertical="center"/>
    </xf>
    <xf numFmtId="14" fontId="44" fillId="0" borderId="0" xfId="5" applyNumberFormat="1" applyFont="1" applyAlignment="1">
      <alignment horizontal="center" vertical="center"/>
    </xf>
    <xf numFmtId="20" fontId="44" fillId="0" borderId="0" xfId="5" applyNumberFormat="1" applyFont="1" applyAlignment="1">
      <alignment horizontal="center" vertical="center"/>
    </xf>
    <xf numFmtId="14" fontId="44" fillId="11" borderId="0" xfId="5" applyNumberFormat="1" applyFont="1" applyFill="1" applyAlignment="1">
      <alignment horizontal="center" vertical="center"/>
    </xf>
    <xf numFmtId="0" fontId="37" fillId="16" borderId="0" xfId="4" applyFill="1">
      <alignment vertical="center"/>
    </xf>
    <xf numFmtId="22" fontId="11" fillId="15" borderId="0" xfId="5" applyNumberFormat="1" applyFont="1" applyFill="1" applyAlignment="1">
      <alignment horizontal="center" vertical="center" wrapText="1"/>
    </xf>
    <xf numFmtId="0" fontId="46" fillId="15" borderId="0" xfId="6" applyFont="1" applyFill="1" applyBorder="1" applyAlignment="1">
      <alignment horizontal="center" vertical="center" wrapText="1"/>
    </xf>
    <xf numFmtId="14" fontId="52" fillId="15" borderId="0" xfId="5" applyNumberFormat="1" applyFont="1" applyFill="1" applyAlignment="1">
      <alignment horizontal="center" vertical="center" wrapText="1"/>
    </xf>
    <xf numFmtId="176" fontId="52" fillId="15" borderId="0" xfId="5" applyNumberFormat="1" applyFont="1" applyFill="1" applyAlignment="1">
      <alignment horizontal="center" vertical="center" wrapText="1"/>
    </xf>
    <xf numFmtId="49" fontId="52" fillId="15" borderId="0" xfId="5" applyNumberFormat="1" applyFont="1" applyFill="1" applyAlignment="1">
      <alignment horizontal="center" vertical="center" wrapText="1"/>
    </xf>
    <xf numFmtId="22" fontId="43" fillId="0" borderId="3" xfId="5" applyNumberFormat="1" applyFont="1" applyBorder="1" applyAlignment="1">
      <alignment horizontal="center" vertical="center" wrapText="1"/>
    </xf>
    <xf numFmtId="14" fontId="48" fillId="11" borderId="3" xfId="5" applyNumberFormat="1" applyFont="1" applyFill="1" applyBorder="1" applyAlignment="1">
      <alignment horizontal="center" vertical="center" wrapText="1"/>
    </xf>
    <xf numFmtId="22" fontId="43" fillId="0" borderId="4" xfId="5" applyNumberFormat="1" applyFont="1" applyBorder="1" applyAlignment="1">
      <alignment horizontal="center" vertical="center" wrapText="1"/>
    </xf>
    <xf numFmtId="14" fontId="48" fillId="11" borderId="5" xfId="5" applyNumberFormat="1" applyFont="1" applyFill="1" applyBorder="1" applyAlignment="1">
      <alignment horizontal="center" vertical="center" wrapText="1"/>
    </xf>
    <xf numFmtId="176" fontId="47" fillId="0" borderId="4" xfId="5" applyNumberFormat="1" applyFont="1" applyBorder="1" applyAlignment="1">
      <alignment horizontal="center" vertical="center" wrapText="1"/>
    </xf>
    <xf numFmtId="14" fontId="43" fillId="0" borderId="6" xfId="5" applyNumberFormat="1" applyFont="1" applyBorder="1" applyAlignment="1">
      <alignment horizontal="center" vertical="center" wrapText="1"/>
    </xf>
    <xf numFmtId="176" fontId="47" fillId="0" borderId="3" xfId="5" applyNumberFormat="1" applyFont="1" applyBorder="1" applyAlignment="1">
      <alignment horizontal="center" vertical="center"/>
    </xf>
    <xf numFmtId="14" fontId="37" fillId="0" borderId="3" xfId="4" applyNumberFormat="1" applyBorder="1">
      <alignment vertical="center"/>
    </xf>
    <xf numFmtId="0" fontId="37" fillId="0" borderId="3" xfId="4" applyBorder="1">
      <alignment vertical="center"/>
    </xf>
    <xf numFmtId="0" fontId="31" fillId="16" borderId="0" xfId="4" applyFont="1" applyFill="1">
      <alignment vertical="center"/>
    </xf>
    <xf numFmtId="14" fontId="37" fillId="16" borderId="3" xfId="4" applyNumberFormat="1" applyFill="1" applyBorder="1">
      <alignment vertical="center"/>
    </xf>
    <xf numFmtId="0" fontId="37" fillId="16" borderId="3" xfId="4" applyFill="1" applyBorder="1">
      <alignment vertical="center"/>
    </xf>
    <xf numFmtId="14" fontId="37" fillId="16" borderId="0" xfId="4" applyNumberFormat="1" applyFill="1">
      <alignment vertical="center"/>
    </xf>
    <xf numFmtId="49" fontId="37" fillId="16" borderId="0" xfId="4" applyNumberFormat="1" applyFill="1">
      <alignment vertical="center"/>
    </xf>
    <xf numFmtId="176" fontId="47" fillId="2" borderId="0" xfId="5" applyNumberFormat="1" applyFont="1" applyFill="1" applyAlignment="1">
      <alignment horizontal="center" vertical="center" wrapText="1"/>
    </xf>
    <xf numFmtId="49" fontId="7" fillId="0" borderId="0" xfId="5" applyNumberFormat="1" applyFont="1" applyAlignment="1">
      <alignment horizontal="center" vertical="center" wrapText="1"/>
    </xf>
    <xf numFmtId="14" fontId="7" fillId="11" borderId="0" xfId="5" applyNumberFormat="1" applyFont="1" applyFill="1" applyAlignment="1">
      <alignment horizontal="center" vertical="center" wrapText="1"/>
    </xf>
    <xf numFmtId="176" fontId="7" fillId="0" borderId="0" xfId="5" applyNumberFormat="1" applyFont="1" applyAlignment="1">
      <alignment horizontal="center" vertical="center" wrapText="1"/>
    </xf>
    <xf numFmtId="14" fontId="42" fillId="11" borderId="0" xfId="4" applyNumberFormat="1" applyFont="1" applyFill="1">
      <alignment vertical="center"/>
    </xf>
    <xf numFmtId="0" fontId="46" fillId="0" borderId="0" xfId="6" applyFont="1" applyBorder="1" applyAlignment="1">
      <alignment horizontal="center" vertical="center" wrapText="1"/>
    </xf>
    <xf numFmtId="0" fontId="46" fillId="13" borderId="0" xfId="6" applyFont="1" applyFill="1" applyBorder="1" applyAlignment="1">
      <alignment horizontal="center" vertical="center" wrapText="1"/>
    </xf>
    <xf numFmtId="0" fontId="42" fillId="13" borderId="0" xfId="4" applyFont="1" applyFill="1">
      <alignment vertical="center"/>
    </xf>
    <xf numFmtId="0" fontId="31" fillId="0" borderId="0" xfId="4" quotePrefix="1" applyFont="1">
      <alignment vertical="center"/>
    </xf>
    <xf numFmtId="0" fontId="31" fillId="0" borderId="0" xfId="4" applyFont="1" applyAlignment="1">
      <alignment vertical="center" wrapText="1"/>
    </xf>
    <xf numFmtId="0" fontId="35" fillId="0" borderId="0" xfId="4" applyFont="1">
      <alignment vertical="center"/>
    </xf>
    <xf numFmtId="0" fontId="42" fillId="0" borderId="0" xfId="4" quotePrefix="1" applyFont="1">
      <alignment vertical="center"/>
    </xf>
    <xf numFmtId="0" fontId="42" fillId="0" borderId="0" xfId="4" applyFont="1" applyAlignment="1">
      <alignment vertical="center" wrapText="1"/>
    </xf>
    <xf numFmtId="0" fontId="31" fillId="0" borderId="1" xfId="4" applyFont="1" applyBorder="1">
      <alignment vertical="center"/>
    </xf>
    <xf numFmtId="0" fontId="42" fillId="0" borderId="0" xfId="4" quotePrefix="1" applyFont="1" applyAlignment="1">
      <alignment vertical="center" wrapText="1"/>
    </xf>
    <xf numFmtId="178" fontId="43" fillId="0" borderId="0" xfId="5" applyNumberFormat="1" applyFont="1" applyAlignment="1">
      <alignment horizontal="center" vertical="center" wrapText="1"/>
    </xf>
    <xf numFmtId="22" fontId="43" fillId="15" borderId="0" xfId="5" applyNumberFormat="1" applyFont="1" applyFill="1" applyAlignment="1">
      <alignment horizontal="center" vertical="center" wrapText="1"/>
    </xf>
    <xf numFmtId="0" fontId="42" fillId="15" borderId="0" xfId="4" applyFont="1" applyFill="1">
      <alignment vertical="center"/>
    </xf>
    <xf numFmtId="14" fontId="30" fillId="15" borderId="0" xfId="4" applyNumberFormat="1" applyFont="1" applyFill="1">
      <alignment vertical="center"/>
    </xf>
    <xf numFmtId="0" fontId="49" fillId="0" borderId="0" xfId="4" applyFont="1">
      <alignment vertical="center"/>
    </xf>
    <xf numFmtId="0" fontId="49" fillId="15" borderId="0" xfId="4" applyFont="1" applyFill="1">
      <alignment vertical="center"/>
    </xf>
    <xf numFmtId="49" fontId="37" fillId="15" borderId="0" xfId="4" applyNumberFormat="1" applyFill="1" applyAlignment="1">
      <alignment vertical="center" wrapText="1"/>
    </xf>
    <xf numFmtId="14" fontId="40" fillId="15" borderId="0" xfId="4" applyNumberFormat="1" applyFont="1" applyFill="1">
      <alignment vertical="center"/>
    </xf>
    <xf numFmtId="49" fontId="31" fillId="0" borderId="2" xfId="4" applyNumberFormat="1" applyFont="1" applyBorder="1">
      <alignment vertical="center"/>
    </xf>
    <xf numFmtId="49" fontId="31" fillId="15" borderId="2" xfId="4" applyNumberFormat="1" applyFont="1" applyFill="1" applyBorder="1">
      <alignment vertical="center"/>
    </xf>
    <xf numFmtId="14" fontId="7" fillId="15" borderId="0" xfId="5" applyNumberFormat="1" applyFont="1" applyFill="1" applyAlignment="1">
      <alignment horizontal="center" vertical="center" wrapText="1"/>
    </xf>
    <xf numFmtId="49" fontId="7" fillId="15" borderId="0" xfId="5" applyNumberFormat="1" applyFont="1" applyFill="1" applyAlignment="1">
      <alignment horizontal="center" vertical="center" wrapText="1"/>
    </xf>
    <xf numFmtId="49" fontId="37" fillId="0" borderId="2" xfId="4" applyNumberFormat="1" applyBorder="1">
      <alignment vertical="center"/>
    </xf>
    <xf numFmtId="20" fontId="42" fillId="0" borderId="0" xfId="4" applyNumberFormat="1" applyFont="1">
      <alignment vertical="center"/>
    </xf>
    <xf numFmtId="49" fontId="31" fillId="0" borderId="2" xfId="4" quotePrefix="1" applyNumberFormat="1" applyFont="1" applyBorder="1">
      <alignment vertical="center"/>
    </xf>
    <xf numFmtId="22" fontId="31" fillId="15" borderId="0" xfId="4" applyNumberFormat="1" applyFont="1" applyFill="1">
      <alignment vertical="center"/>
    </xf>
    <xf numFmtId="22" fontId="31" fillId="15" borderId="2" xfId="4" applyNumberFormat="1" applyFont="1" applyFill="1" applyBorder="1">
      <alignment vertical="center"/>
    </xf>
    <xf numFmtId="14" fontId="37" fillId="15" borderId="2" xfId="4" applyNumberFormat="1" applyFill="1" applyBorder="1">
      <alignment vertical="center"/>
    </xf>
    <xf numFmtId="0" fontId="37" fillId="15" borderId="2" xfId="4" applyFill="1" applyBorder="1">
      <alignment vertical="center"/>
    </xf>
    <xf numFmtId="22" fontId="31" fillId="0" borderId="0" xfId="4" applyNumberFormat="1" applyFont="1">
      <alignment vertical="center"/>
    </xf>
    <xf numFmtId="22" fontId="37" fillId="0" borderId="0" xfId="4" applyNumberFormat="1">
      <alignment vertical="center"/>
    </xf>
    <xf numFmtId="22" fontId="37" fillId="15" borderId="0" xfId="4" applyNumberFormat="1" applyFill="1">
      <alignment vertical="center"/>
    </xf>
    <xf numFmtId="49" fontId="7" fillId="0" borderId="2" xfId="5" applyNumberFormat="1" applyFont="1" applyBorder="1" applyAlignment="1">
      <alignment horizontal="center" vertical="center" wrapText="1"/>
    </xf>
    <xf numFmtId="3" fontId="31" fillId="0" borderId="0" xfId="4" applyNumberFormat="1" applyFont="1">
      <alignment vertical="center"/>
    </xf>
    <xf numFmtId="14" fontId="21" fillId="11" borderId="0" xfId="5" applyNumberFormat="1" applyFont="1" applyFill="1" applyAlignment="1">
      <alignment horizontal="center" vertical="center" wrapText="1"/>
    </xf>
    <xf numFmtId="176" fontId="21" fillId="0" borderId="0" xfId="5" applyNumberFormat="1" applyFont="1" applyAlignment="1">
      <alignment horizontal="center" vertical="center" wrapText="1"/>
    </xf>
    <xf numFmtId="0" fontId="37" fillId="0" borderId="7" xfId="4" applyBorder="1">
      <alignment vertical="center"/>
    </xf>
    <xf numFmtId="0" fontId="33" fillId="0" borderId="7" xfId="4" applyFont="1" applyBorder="1">
      <alignment vertical="center"/>
    </xf>
    <xf numFmtId="0" fontId="31" fillId="0" borderId="7" xfId="4" applyFont="1" applyBorder="1">
      <alignment vertical="center"/>
    </xf>
    <xf numFmtId="49" fontId="37" fillId="0" borderId="7" xfId="4" applyNumberFormat="1" applyBorder="1">
      <alignment vertical="center"/>
    </xf>
    <xf numFmtId="49" fontId="31" fillId="0" borderId="7" xfId="4" applyNumberFormat="1" applyFont="1" applyBorder="1">
      <alignment vertical="center"/>
    </xf>
    <xf numFmtId="49" fontId="31" fillId="0" borderId="7" xfId="4" applyNumberFormat="1" applyFont="1" applyBorder="1" applyAlignment="1">
      <alignment vertical="center" wrapText="1"/>
    </xf>
    <xf numFmtId="0" fontId="37" fillId="13" borderId="7" xfId="4" applyFill="1" applyBorder="1">
      <alignment vertical="center"/>
    </xf>
    <xf numFmtId="0" fontId="42" fillId="0" borderId="7" xfId="4" applyFont="1" applyBorder="1">
      <alignment vertical="center"/>
    </xf>
    <xf numFmtId="0" fontId="37" fillId="17" borderId="0" xfId="4" applyFill="1">
      <alignment vertical="center"/>
    </xf>
    <xf numFmtId="49" fontId="37" fillId="17" borderId="0" xfId="4" applyNumberFormat="1" applyFill="1">
      <alignment vertical="center"/>
    </xf>
    <xf numFmtId="0" fontId="37" fillId="0" borderId="8" xfId="4" applyBorder="1">
      <alignment vertical="center"/>
    </xf>
    <xf numFmtId="0" fontId="37" fillId="0" borderId="9" xfId="4" applyBorder="1">
      <alignment vertical="center"/>
    </xf>
    <xf numFmtId="49" fontId="38" fillId="0" borderId="0" xfId="4" applyNumberFormat="1" applyFont="1" applyAlignment="1">
      <alignment vertical="center" wrapText="1"/>
    </xf>
    <xf numFmtId="0" fontId="37" fillId="0" borderId="10" xfId="4" applyBorder="1">
      <alignment vertical="center"/>
    </xf>
    <xf numFmtId="49" fontId="1" fillId="0" borderId="2" xfId="0" applyNumberFormat="1" applyFont="1" applyFill="1" applyBorder="1">
      <alignment vertical="center"/>
    </xf>
    <xf numFmtId="49" fontId="1" fillId="0" borderId="0" xfId="0" applyNumberFormat="1" applyFont="1" applyFill="1" applyAlignment="1">
      <alignment vertical="center" wrapText="1"/>
    </xf>
    <xf numFmtId="0" fontId="1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49" fontId="5" fillId="0" borderId="0" xfId="0" applyNumberFormat="1" applyFont="1" applyFill="1" applyBorder="1">
      <alignment vertical="center"/>
    </xf>
    <xf numFmtId="49" fontId="5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49" fontId="6" fillId="0" borderId="0" xfId="0" applyNumberFormat="1" applyFont="1" applyFill="1">
      <alignment vertical="center"/>
    </xf>
    <xf numFmtId="14" fontId="52" fillId="0" borderId="0" xfId="1" applyNumberFormat="1" applyFont="1" applyAlignment="1" applyProtection="1">
      <alignment horizontal="center" vertical="center" wrapText="1"/>
    </xf>
    <xf numFmtId="176" fontId="52" fillId="0" borderId="0" xfId="1" applyNumberFormat="1" applyFont="1" applyAlignment="1" applyProtection="1">
      <alignment horizontal="center" vertical="center"/>
    </xf>
    <xf numFmtId="0" fontId="35" fillId="0" borderId="0" xfId="0" applyFont="1">
      <alignment vertical="center"/>
    </xf>
    <xf numFmtId="14" fontId="52" fillId="3" borderId="0" xfId="1" applyNumberFormat="1" applyFont="1" applyFill="1" applyAlignment="1" applyProtection="1">
      <alignment horizontal="center" vertical="center"/>
    </xf>
    <xf numFmtId="20" fontId="52" fillId="0" borderId="0" xfId="1" applyNumberFormat="1" applyFont="1" applyAlignment="1" applyProtection="1">
      <alignment horizontal="center" vertical="center"/>
    </xf>
    <xf numFmtId="14" fontId="35" fillId="0" borderId="0" xfId="0" applyNumberFormat="1" applyFont="1">
      <alignment vertical="center"/>
    </xf>
    <xf numFmtId="20" fontId="35" fillId="0" borderId="0" xfId="0" applyNumberFormat="1" applyFont="1">
      <alignment vertical="center"/>
    </xf>
    <xf numFmtId="14" fontId="52" fillId="3" borderId="0" xfId="1" applyNumberFormat="1" applyFont="1" applyFill="1" applyAlignment="1" applyProtection="1">
      <alignment horizontal="center" vertical="center" wrapText="1"/>
    </xf>
    <xf numFmtId="14" fontId="52" fillId="0" borderId="0" xfId="1" applyNumberFormat="1" applyFont="1" applyAlignment="1" applyProtection="1">
      <alignment horizontal="center" vertical="center"/>
    </xf>
    <xf numFmtId="176" fontId="52" fillId="0" borderId="0" xfId="1" applyNumberFormat="1" applyFont="1" applyAlignment="1" applyProtection="1">
      <alignment horizontal="center" vertical="center" wrapText="1"/>
    </xf>
    <xf numFmtId="14" fontId="35" fillId="3" borderId="0" xfId="0" applyNumberFormat="1" applyFont="1" applyFill="1">
      <alignment vertical="center"/>
    </xf>
    <xf numFmtId="0" fontId="35" fillId="2" borderId="0" xfId="0" applyFont="1" applyFill="1">
      <alignment vertical="center"/>
    </xf>
    <xf numFmtId="49" fontId="52" fillId="0" borderId="0" xfId="1" applyNumberFormat="1" applyFont="1" applyAlignment="1" applyProtection="1">
      <alignment horizontal="center" vertical="center" wrapText="1"/>
    </xf>
    <xf numFmtId="14" fontId="52" fillId="3" borderId="0" xfId="1" applyNumberFormat="1" applyFont="1" applyFill="1" applyBorder="1" applyAlignment="1" applyProtection="1">
      <alignment horizontal="center" vertical="center" wrapText="1"/>
    </xf>
    <xf numFmtId="14" fontId="35" fillId="0" borderId="0" xfId="0" applyNumberFormat="1" applyFont="1" applyBorder="1">
      <alignment vertical="center"/>
    </xf>
    <xf numFmtId="0" fontId="35" fillId="0" borderId="0" xfId="0" applyFont="1" applyBorder="1">
      <alignment vertical="center"/>
    </xf>
    <xf numFmtId="14" fontId="35" fillId="0" borderId="0" xfId="0" applyNumberFormat="1" applyFont="1" applyFill="1">
      <alignment vertical="center"/>
    </xf>
    <xf numFmtId="176" fontId="52" fillId="0" borderId="0" xfId="1" applyNumberFormat="1" applyFont="1" applyBorder="1" applyAlignment="1" applyProtection="1">
      <alignment horizontal="center" vertical="center" wrapText="1"/>
    </xf>
    <xf numFmtId="14" fontId="11" fillId="3" borderId="0" xfId="1" applyNumberFormat="1" applyFont="1" applyFill="1" applyAlignment="1" applyProtection="1">
      <alignment horizontal="center" vertical="center" wrapText="1"/>
    </xf>
    <xf numFmtId="176" fontId="11" fillId="0" borderId="0" xfId="1" applyNumberFormat="1" applyFont="1" applyAlignment="1" applyProtection="1">
      <alignment horizontal="center" vertical="center" wrapText="1"/>
    </xf>
    <xf numFmtId="14" fontId="11" fillId="3" borderId="0" xfId="1" applyNumberFormat="1" applyFont="1" applyFill="1" applyBorder="1" applyAlignment="1" applyProtection="1">
      <alignment horizontal="center" vertical="center" wrapText="1"/>
    </xf>
    <xf numFmtId="176" fontId="11" fillId="0" borderId="0" xfId="1" applyNumberFormat="1" applyFont="1" applyBorder="1" applyAlignment="1" applyProtection="1">
      <alignment horizontal="center" vertical="center" wrapText="1"/>
    </xf>
    <xf numFmtId="14" fontId="11" fillId="0" borderId="0" xfId="1" applyNumberFormat="1" applyFont="1" applyFill="1" applyAlignment="1" applyProtection="1">
      <alignment horizontal="center" vertical="center" wrapText="1"/>
    </xf>
    <xf numFmtId="176" fontId="11" fillId="0" borderId="0" xfId="1" applyNumberFormat="1" applyFont="1" applyFill="1" applyAlignment="1" applyProtection="1">
      <alignment horizontal="center" vertical="center" wrapText="1"/>
    </xf>
    <xf numFmtId="49" fontId="11" fillId="0" borderId="0" xfId="1" applyNumberFormat="1" applyFont="1" applyFill="1" applyAlignment="1" applyProtection="1">
      <alignment horizontal="center" vertical="center" wrapText="1"/>
    </xf>
    <xf numFmtId="49" fontId="52" fillId="0" borderId="0" xfId="1" applyNumberFormat="1" applyFont="1" applyBorder="1" applyAlignment="1" applyProtection="1">
      <alignment horizontal="center" vertical="center" wrapText="1"/>
    </xf>
    <xf numFmtId="14" fontId="35" fillId="0" borderId="0" xfId="0" applyNumberFormat="1" applyFont="1" applyFill="1" applyBorder="1">
      <alignment vertical="center"/>
    </xf>
    <xf numFmtId="0" fontId="35" fillId="0" borderId="0" xfId="0" applyFont="1" applyFill="1" applyBorder="1">
      <alignment vertical="center"/>
    </xf>
    <xf numFmtId="14" fontId="33" fillId="3" borderId="0" xfId="1" applyNumberFormat="1" applyFont="1" applyFill="1" applyAlignment="1" applyProtection="1">
      <alignment horizontal="center" vertical="center" wrapText="1"/>
    </xf>
    <xf numFmtId="176" fontId="33" fillId="0" borderId="0" xfId="1" applyNumberFormat="1" applyFont="1" applyAlignment="1" applyProtection="1">
      <alignment horizontal="center" vertical="center" wrapText="1"/>
    </xf>
    <xf numFmtId="20" fontId="35" fillId="0" borderId="0" xfId="0" applyNumberFormat="1" applyFont="1" applyFill="1">
      <alignment vertical="center"/>
    </xf>
    <xf numFmtId="49" fontId="11" fillId="0" borderId="0" xfId="1" applyNumberFormat="1" applyFont="1" applyAlignment="1" applyProtection="1">
      <alignment horizontal="center" vertical="center" wrapText="1"/>
    </xf>
    <xf numFmtId="176" fontId="52" fillId="0" borderId="0" xfId="1" applyNumberFormat="1" applyFont="1" applyFill="1" applyAlignment="1" applyProtection="1">
      <alignment horizontal="center" vertical="center" wrapText="1"/>
    </xf>
    <xf numFmtId="21" fontId="35" fillId="0" borderId="0" xfId="0" applyNumberFormat="1" applyFont="1">
      <alignment vertical="center"/>
    </xf>
    <xf numFmtId="0" fontId="33" fillId="0" borderId="0" xfId="0" applyFont="1">
      <alignment vertical="center"/>
    </xf>
    <xf numFmtId="14" fontId="33" fillId="0" borderId="0" xfId="0" applyNumberFormat="1" applyFont="1">
      <alignment vertical="center"/>
    </xf>
    <xf numFmtId="176" fontId="52" fillId="0" borderId="0" xfId="1" applyNumberFormat="1" applyFont="1" applyBorder="1" applyAlignment="1" applyProtection="1">
      <alignment horizontal="center" vertical="center"/>
    </xf>
    <xf numFmtId="14" fontId="52" fillId="0" borderId="0" xfId="1" applyNumberFormat="1" applyFont="1" applyBorder="1" applyAlignment="1" applyProtection="1">
      <alignment horizontal="center" vertical="center" wrapText="1"/>
    </xf>
    <xf numFmtId="14" fontId="52" fillId="0" borderId="0" xfId="1" applyNumberFormat="1" applyFont="1" applyBorder="1" applyAlignment="1" applyProtection="1">
      <alignment horizontal="center" vertical="center"/>
    </xf>
    <xf numFmtId="14" fontId="52" fillId="3" borderId="0" xfId="1" applyNumberFormat="1" applyFont="1" applyFill="1" applyBorder="1" applyAlignment="1" applyProtection="1">
      <alignment horizontal="center" vertical="center"/>
    </xf>
    <xf numFmtId="20" fontId="52" fillId="0" borderId="0" xfId="1" applyNumberFormat="1" applyFont="1" applyBorder="1" applyAlignment="1" applyProtection="1">
      <alignment horizontal="center" vertical="center"/>
    </xf>
    <xf numFmtId="14" fontId="52" fillId="0" borderId="3" xfId="1" applyNumberFormat="1" applyFont="1" applyBorder="1" applyAlignment="1" applyProtection="1">
      <alignment horizontal="center" vertical="center" wrapText="1"/>
    </xf>
    <xf numFmtId="0" fontId="35" fillId="0" borderId="3" xfId="0" applyFont="1" applyBorder="1">
      <alignment vertical="center"/>
    </xf>
    <xf numFmtId="14" fontId="35" fillId="0" borderId="3" xfId="0" applyNumberFormat="1" applyFont="1" applyBorder="1">
      <alignment vertical="center"/>
    </xf>
    <xf numFmtId="14" fontId="61" fillId="0" borderId="0" xfId="1" applyNumberFormat="1" applyFont="1" applyAlignment="1" applyProtection="1">
      <alignment horizontal="center" vertical="center" wrapText="1"/>
    </xf>
    <xf numFmtId="176" fontId="33" fillId="0" borderId="0" xfId="1" applyNumberFormat="1" applyFont="1" applyAlignment="1" applyProtection="1">
      <alignment horizontal="center" vertical="center"/>
    </xf>
    <xf numFmtId="14" fontId="33" fillId="0" borderId="0" xfId="1" applyNumberFormat="1" applyFont="1" applyAlignment="1" applyProtection="1">
      <alignment horizontal="center" vertical="center"/>
    </xf>
    <xf numFmtId="20" fontId="33" fillId="0" borderId="0" xfId="1" applyNumberFormat="1" applyFont="1" applyAlignment="1" applyProtection="1">
      <alignment horizontal="center" vertical="center"/>
    </xf>
    <xf numFmtId="14" fontId="33" fillId="3" borderId="0" xfId="1" applyNumberFormat="1" applyFont="1" applyFill="1" applyAlignment="1" applyProtection="1">
      <alignment horizontal="center" vertical="center"/>
    </xf>
    <xf numFmtId="22" fontId="18" fillId="0" borderId="1" xfId="1" applyNumberFormat="1" applyFont="1" applyBorder="1" applyAlignment="1" applyProtection="1">
      <alignment horizontal="center" vertical="center" wrapText="1"/>
    </xf>
    <xf numFmtId="0" fontId="9" fillId="0" borderId="0" xfId="2" applyFont="1" applyBorder="1" applyAlignment="1" applyProtection="1">
      <alignment horizontal="center" vertical="center" wrapText="1"/>
    </xf>
    <xf numFmtId="0" fontId="30" fillId="9" borderId="0" xfId="0" applyFont="1" applyFill="1" applyBorder="1">
      <alignment vertical="center"/>
    </xf>
    <xf numFmtId="0" fontId="35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61" fillId="3" borderId="0" xfId="1" applyNumberFormat="1" applyFont="1" applyFill="1" applyBorder="1" applyAlignment="1" applyProtection="1">
      <alignment horizontal="center" vertical="center" wrapText="1"/>
    </xf>
    <xf numFmtId="176" fontId="61" fillId="0" borderId="0" xfId="1" applyNumberFormat="1" applyFont="1" applyBorder="1" applyAlignment="1" applyProtection="1">
      <alignment horizontal="center" vertical="center" wrapText="1"/>
    </xf>
    <xf numFmtId="22" fontId="1" fillId="0" borderId="0" xfId="0" applyNumberFormat="1" applyFont="1" applyBorder="1">
      <alignment vertical="center"/>
    </xf>
    <xf numFmtId="14" fontId="35" fillId="0" borderId="1" xfId="0" applyNumberFormat="1" applyFont="1" applyBorder="1">
      <alignment vertical="center"/>
    </xf>
    <xf numFmtId="49" fontId="52" fillId="0" borderId="3" xfId="1" applyNumberFormat="1" applyFont="1" applyBorder="1" applyAlignment="1" applyProtection="1">
      <alignment horizontal="center" vertical="center" wrapText="1"/>
    </xf>
    <xf numFmtId="49" fontId="14" fillId="0" borderId="2" xfId="0" applyNumberFormat="1" applyFont="1" applyBorder="1" applyAlignment="1">
      <alignment horizontal="center" vertical="center"/>
    </xf>
    <xf numFmtId="49" fontId="13" fillId="0" borderId="0" xfId="0" applyNumberFormat="1" applyFont="1" applyBorder="1">
      <alignment vertical="center"/>
    </xf>
    <xf numFmtId="0" fontId="13" fillId="0" borderId="0" xfId="0" applyFont="1" applyBorder="1">
      <alignment vertical="center"/>
    </xf>
    <xf numFmtId="178" fontId="7" fillId="0" borderId="0" xfId="1" applyNumberFormat="1" applyFont="1" applyBorder="1" applyAlignment="1" applyProtection="1">
      <alignment horizontal="center" vertical="center" wrapText="1"/>
    </xf>
    <xf numFmtId="22" fontId="7" fillId="0" borderId="4" xfId="1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>
      <alignment vertical="center"/>
    </xf>
    <xf numFmtId="14" fontId="35" fillId="3" borderId="0" xfId="0" applyNumberFormat="1" applyFont="1" applyFill="1" applyBorder="1">
      <alignment vertical="center"/>
    </xf>
    <xf numFmtId="14" fontId="35" fillId="0" borderId="2" xfId="0" applyNumberFormat="1" applyFont="1" applyBorder="1">
      <alignment vertical="center"/>
    </xf>
    <xf numFmtId="0" fontId="35" fillId="0" borderId="2" xfId="0" applyFont="1" applyBorder="1">
      <alignment vertical="center"/>
    </xf>
    <xf numFmtId="20" fontId="35" fillId="0" borderId="0" xfId="0" applyNumberFormat="1" applyFont="1" applyFill="1" applyBorder="1">
      <alignment vertical="center"/>
    </xf>
    <xf numFmtId="14" fontId="35" fillId="0" borderId="5" xfId="0" applyNumberFormat="1" applyFont="1" applyBorder="1">
      <alignment vertical="center"/>
    </xf>
    <xf numFmtId="0" fontId="35" fillId="0" borderId="4" xfId="0" applyFont="1" applyBorder="1">
      <alignment vertical="center"/>
    </xf>
    <xf numFmtId="49" fontId="1" fillId="0" borderId="2" xfId="0" applyNumberFormat="1" applyFont="1" applyBorder="1">
      <alignment vertical="center"/>
    </xf>
    <xf numFmtId="0" fontId="5" fillId="0" borderId="2" xfId="0" quotePrefix="1" applyFont="1" applyBorder="1">
      <alignment vertical="center"/>
    </xf>
    <xf numFmtId="49" fontId="16" fillId="0" borderId="2" xfId="1" applyNumberFormat="1" applyFont="1" applyBorder="1" applyAlignment="1" applyProtection="1">
      <alignment horizontal="center" vertical="center" wrapText="1"/>
    </xf>
    <xf numFmtId="22" fontId="16" fillId="0" borderId="3" xfId="1" applyNumberFormat="1" applyFont="1" applyBorder="1" applyAlignment="1" applyProtection="1">
      <alignment horizontal="center" vertical="center" wrapText="1"/>
    </xf>
    <xf numFmtId="0" fontId="30" fillId="9" borderId="2" xfId="0" applyFont="1" applyFill="1" applyBorder="1">
      <alignment vertical="center"/>
    </xf>
    <xf numFmtId="22" fontId="20" fillId="0" borderId="1" xfId="1" applyNumberFormat="1" applyFont="1" applyBorder="1" applyAlignment="1" applyProtection="1">
      <alignment horizontal="center" vertical="center" wrapText="1"/>
    </xf>
    <xf numFmtId="0" fontId="25" fillId="9" borderId="0" xfId="0" applyFont="1" applyFill="1" applyBorder="1">
      <alignment vertical="center"/>
    </xf>
    <xf numFmtId="14" fontId="11" fillId="0" borderId="2" xfId="1" applyNumberFormat="1" applyFont="1" applyBorder="1" applyAlignment="1" applyProtection="1">
      <alignment horizontal="center" vertical="center" wrapText="1"/>
    </xf>
    <xf numFmtId="176" fontId="52" fillId="0" borderId="1" xfId="1" applyNumberFormat="1" applyFont="1" applyBorder="1" applyAlignment="1" applyProtection="1">
      <alignment horizontal="center" vertical="center"/>
    </xf>
    <xf numFmtId="14" fontId="52" fillId="3" borderId="1" xfId="1" applyNumberFormat="1" applyFont="1" applyFill="1" applyBorder="1" applyAlignment="1" applyProtection="1">
      <alignment horizontal="center" vertical="center"/>
    </xf>
    <xf numFmtId="20" fontId="35" fillId="0" borderId="0" xfId="0" applyNumberFormat="1" applyFont="1" applyBorder="1">
      <alignment vertical="center"/>
    </xf>
    <xf numFmtId="20" fontId="52" fillId="0" borderId="1" xfId="1" applyNumberFormat="1" applyFont="1" applyBorder="1" applyAlignment="1" applyProtection="1">
      <alignment horizontal="center" vertical="center"/>
    </xf>
    <xf numFmtId="14" fontId="35" fillId="0" borderId="6" xfId="0" applyNumberFormat="1" applyFont="1" applyBorder="1">
      <alignment vertical="center"/>
    </xf>
    <xf numFmtId="0" fontId="33" fillId="18" borderId="0" xfId="0" applyFont="1" applyFill="1">
      <alignment vertical="center"/>
    </xf>
    <xf numFmtId="0" fontId="35" fillId="18" borderId="0" xfId="0" applyFont="1" applyFill="1">
      <alignment vertical="center"/>
    </xf>
    <xf numFmtId="0" fontId="35" fillId="18" borderId="0" xfId="0" applyFont="1" applyFill="1" applyAlignment="1"/>
    <xf numFmtId="0" fontId="36" fillId="18" borderId="0" xfId="0" applyFont="1" applyFill="1" applyAlignment="1"/>
  </cellXfs>
  <cellStyles count="7">
    <cellStyle name="常规" xfId="0" builtinId="0"/>
    <cellStyle name="常规 2" xfId="2" xr:uid="{00000000-0005-0000-0000-000002000000}"/>
    <cellStyle name="常规 2 2" xfId="6" xr:uid="{7F242283-D2C9-4E58-A30A-005093FA248E}"/>
    <cellStyle name="常规 3" xfId="1" xr:uid="{00000000-0005-0000-0000-000001000000}"/>
    <cellStyle name="常规 3 2" xfId="5" xr:uid="{1EB04484-2AC9-47D4-8502-BB7C710CC125}"/>
    <cellStyle name="常规 4" xfId="3" xr:uid="{00000000-0005-0000-0000-000003000000}"/>
    <cellStyle name="常规 5" xfId="4" xr:uid="{ACBE6033-9549-4E35-AEA2-FE92F9615BC3}"/>
  </cellStyles>
  <dxfs count="3">
    <dxf>
      <font>
        <color rgb="FFFF0000"/>
      </font>
    </dxf>
    <dxf>
      <font>
        <color rgb="FFFF0000"/>
      </font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DB81-8438-4909-98EF-B36A08740EF2}">
  <sheetPr filterMode="1"/>
  <dimension ref="A1:BD239"/>
  <sheetViews>
    <sheetView workbookViewId="0">
      <selection activeCell="B85" sqref="B85:B209"/>
    </sheetView>
  </sheetViews>
  <sheetFormatPr defaultColWidth="9" defaultRowHeight="14.25"/>
  <cols>
    <col min="1" max="1" width="9" style="107"/>
    <col min="2" max="2" width="9.5" style="256" customWidth="1"/>
    <col min="3" max="4" width="9" style="107" customWidth="1"/>
    <col min="5" max="5" width="12.375" style="107" customWidth="1"/>
    <col min="6" max="6" width="25.125" style="113" customWidth="1"/>
    <col min="7" max="7" width="11.25" style="113" customWidth="1"/>
    <col min="8" max="8" width="36.625" style="140" customWidth="1"/>
    <col min="9" max="9" width="10.75" style="113" customWidth="1"/>
    <col min="10" max="10" width="9" style="113"/>
    <col min="11" max="11" width="19.875" style="107" customWidth="1"/>
    <col min="12" max="12" width="12.25" style="107" customWidth="1"/>
    <col min="13" max="13" width="10" style="107" hidden="1" customWidth="1"/>
    <col min="14" max="14" width="17" style="107" hidden="1" customWidth="1"/>
    <col min="15" max="15" width="9" style="107" hidden="1" customWidth="1"/>
    <col min="16" max="16" width="9.125" style="107" hidden="1" customWidth="1"/>
    <col min="17" max="17" width="7.375" style="107" hidden="1" customWidth="1"/>
    <col min="18" max="18" width="0" style="107" hidden="1" customWidth="1"/>
    <col min="19" max="19" width="9.125" style="107" hidden="1" customWidth="1"/>
    <col min="20" max="20" width="9.5" style="107" hidden="1" customWidth="1"/>
    <col min="21" max="24" width="10" style="107" hidden="1" customWidth="1"/>
    <col min="25" max="25" width="5.625" style="107" hidden="1" customWidth="1"/>
    <col min="26" max="28" width="9" style="107" hidden="1" customWidth="1"/>
    <col min="29" max="29" width="23.5" style="107" hidden="1" customWidth="1"/>
    <col min="30" max="30" width="29.375" style="107" hidden="1" customWidth="1"/>
    <col min="31" max="39" width="9" style="107" hidden="1" customWidth="1"/>
    <col min="40" max="40" width="9" style="107"/>
    <col min="41" max="41" width="11.375" style="107" customWidth="1"/>
    <col min="42" max="43" width="9" style="107"/>
    <col min="44" max="44" width="14.625" style="107" customWidth="1"/>
    <col min="45" max="46" width="9" style="107"/>
    <col min="47" max="47" width="11.875" style="107" customWidth="1"/>
    <col min="48" max="48" width="9" style="107"/>
    <col min="49" max="49" width="9" style="113"/>
    <col min="50" max="16384" width="9" style="107"/>
  </cols>
  <sheetData>
    <row r="1" spans="1:56" ht="15.75">
      <c r="A1" s="107" t="s">
        <v>0</v>
      </c>
      <c r="B1" s="108" t="s">
        <v>1</v>
      </c>
      <c r="C1" s="109" t="s">
        <v>751</v>
      </c>
      <c r="D1" s="109" t="s">
        <v>752</v>
      </c>
      <c r="E1" s="110" t="s">
        <v>753</v>
      </c>
      <c r="F1" s="110" t="s">
        <v>754</v>
      </c>
      <c r="G1" s="111" t="s">
        <v>6</v>
      </c>
      <c r="H1" s="112" t="s">
        <v>7</v>
      </c>
      <c r="I1" s="111" t="s">
        <v>8</v>
      </c>
      <c r="J1" s="113" t="s">
        <v>9</v>
      </c>
      <c r="K1" s="114" t="s">
        <v>10</v>
      </c>
      <c r="L1" s="107" t="s">
        <v>11</v>
      </c>
      <c r="M1" s="107" t="s">
        <v>12</v>
      </c>
      <c r="N1" s="107" t="s">
        <v>13</v>
      </c>
      <c r="O1" s="115" t="s">
        <v>14</v>
      </c>
      <c r="P1" s="115" t="s">
        <v>15</v>
      </c>
      <c r="Q1" s="107" t="s">
        <v>12</v>
      </c>
      <c r="S1" s="107" t="s">
        <v>11</v>
      </c>
      <c r="T1" s="107" t="s">
        <v>16</v>
      </c>
      <c r="U1" s="116" t="s">
        <v>17</v>
      </c>
      <c r="V1" s="116" t="s">
        <v>18</v>
      </c>
      <c r="W1" s="116" t="s">
        <v>19</v>
      </c>
      <c r="X1" s="116" t="s">
        <v>20</v>
      </c>
      <c r="Y1" s="117" t="s">
        <v>21</v>
      </c>
      <c r="Z1" s="116" t="s">
        <v>22</v>
      </c>
      <c r="AA1" s="116" t="s">
        <v>23</v>
      </c>
      <c r="AB1" s="116" t="s">
        <v>24</v>
      </c>
      <c r="AC1" s="116" t="s">
        <v>25</v>
      </c>
      <c r="AD1" s="117" t="s">
        <v>26</v>
      </c>
      <c r="AE1" s="107" t="s">
        <v>27</v>
      </c>
      <c r="AF1" s="107" t="s">
        <v>28</v>
      </c>
      <c r="AG1" s="107" t="s">
        <v>29</v>
      </c>
      <c r="AH1" s="107" t="s">
        <v>30</v>
      </c>
      <c r="AI1" s="107" t="s">
        <v>31</v>
      </c>
      <c r="AJ1" s="107" t="s">
        <v>32</v>
      </c>
      <c r="AK1" s="107" t="s">
        <v>33</v>
      </c>
      <c r="AL1" s="107" t="s">
        <v>34</v>
      </c>
      <c r="AM1" s="107" t="s">
        <v>35</v>
      </c>
      <c r="AN1" s="107" t="s">
        <v>36</v>
      </c>
      <c r="AO1" s="114" t="s">
        <v>37</v>
      </c>
      <c r="AP1" s="114" t="s">
        <v>38</v>
      </c>
      <c r="AQ1" s="118" t="s">
        <v>755</v>
      </c>
      <c r="AR1" s="114" t="s">
        <v>40</v>
      </c>
      <c r="AS1" s="114" t="s">
        <v>41</v>
      </c>
      <c r="AT1" s="107" t="s">
        <v>42</v>
      </c>
      <c r="AU1" s="114" t="s">
        <v>43</v>
      </c>
      <c r="AV1" s="114" t="s">
        <v>44</v>
      </c>
      <c r="AW1" s="113" t="s">
        <v>45</v>
      </c>
      <c r="BA1" s="107" t="s">
        <v>46</v>
      </c>
    </row>
    <row r="2" spans="1:56" ht="16.5" hidden="1">
      <c r="A2" s="107" t="s">
        <v>47</v>
      </c>
      <c r="B2" s="119" t="s">
        <v>48</v>
      </c>
      <c r="C2" s="120" t="s">
        <v>49</v>
      </c>
      <c r="D2" s="120">
        <v>83</v>
      </c>
      <c r="E2" s="121"/>
      <c r="F2" s="121" t="s">
        <v>50</v>
      </c>
      <c r="G2" s="121" t="s">
        <v>51</v>
      </c>
      <c r="H2" s="122"/>
      <c r="I2" s="121" t="s">
        <v>52</v>
      </c>
      <c r="J2" s="123">
        <v>5</v>
      </c>
      <c r="K2" s="124">
        <v>41834</v>
      </c>
      <c r="M2" s="107" t="s">
        <v>53</v>
      </c>
      <c r="N2" s="107" t="s">
        <v>53</v>
      </c>
      <c r="O2" s="107" t="s">
        <v>53</v>
      </c>
      <c r="P2" s="107" t="s">
        <v>53</v>
      </c>
      <c r="T2" s="125" t="s">
        <v>53</v>
      </c>
      <c r="U2" s="125" t="s">
        <v>53</v>
      </c>
      <c r="V2" s="125" t="s">
        <v>53</v>
      </c>
      <c r="W2" s="107" t="s">
        <v>53</v>
      </c>
      <c r="X2" s="120" t="s">
        <v>53</v>
      </c>
      <c r="Y2" s="120" t="s">
        <v>53</v>
      </c>
      <c r="Z2" s="120" t="s">
        <v>53</v>
      </c>
      <c r="AA2" s="120" t="s">
        <v>53</v>
      </c>
      <c r="AB2" s="120" t="s">
        <v>53</v>
      </c>
      <c r="AD2" s="120"/>
      <c r="AN2" s="125"/>
      <c r="AO2" s="126"/>
      <c r="AP2" s="125"/>
      <c r="AQ2" s="107">
        <v>1</v>
      </c>
      <c r="AR2" s="127">
        <v>41835</v>
      </c>
      <c r="AT2" s="107">
        <v>1</v>
      </c>
      <c r="AU2" s="124">
        <v>41841</v>
      </c>
      <c r="AW2" s="107">
        <v>0</v>
      </c>
      <c r="BA2" s="107">
        <v>1</v>
      </c>
    </row>
    <row r="3" spans="1:56" ht="16.5" hidden="1">
      <c r="A3" s="107">
        <v>76</v>
      </c>
      <c r="B3" s="119" t="s">
        <v>54</v>
      </c>
      <c r="C3" s="120" t="s">
        <v>49</v>
      </c>
      <c r="D3" s="120">
        <v>86</v>
      </c>
      <c r="E3" s="121">
        <v>4452000</v>
      </c>
      <c r="F3" s="128" t="s">
        <v>55</v>
      </c>
      <c r="G3" s="121" t="s">
        <v>56</v>
      </c>
      <c r="H3" s="122"/>
      <c r="I3" s="121" t="s">
        <v>52</v>
      </c>
      <c r="J3" s="113">
        <v>1</v>
      </c>
      <c r="K3" s="129">
        <v>41864.697222222203</v>
      </c>
      <c r="L3" s="130">
        <v>6</v>
      </c>
      <c r="M3" s="131">
        <v>3</v>
      </c>
      <c r="N3" s="120">
        <v>0</v>
      </c>
      <c r="O3" s="120">
        <v>1</v>
      </c>
      <c r="P3" s="120">
        <v>1</v>
      </c>
      <c r="Q3" s="120">
        <v>6</v>
      </c>
      <c r="S3" s="120">
        <v>6</v>
      </c>
      <c r="T3" s="120">
        <v>0</v>
      </c>
      <c r="U3" s="120">
        <v>0</v>
      </c>
      <c r="V3" s="120">
        <v>1</v>
      </c>
      <c r="W3" s="120">
        <v>0</v>
      </c>
      <c r="X3" s="120">
        <v>0</v>
      </c>
      <c r="Y3" s="120">
        <v>0</v>
      </c>
      <c r="Z3" s="120">
        <v>0</v>
      </c>
      <c r="AA3" s="120">
        <v>0</v>
      </c>
      <c r="AB3" s="120">
        <v>0</v>
      </c>
      <c r="AC3" s="120">
        <v>0</v>
      </c>
      <c r="AD3" s="120" t="s">
        <v>57</v>
      </c>
      <c r="AE3" s="120"/>
      <c r="AF3" s="120"/>
      <c r="AH3" s="120"/>
      <c r="AI3" s="120"/>
      <c r="AJ3" s="120">
        <v>30.48</v>
      </c>
      <c r="AK3" s="120">
        <v>11.26</v>
      </c>
      <c r="AL3" s="120">
        <v>17.8</v>
      </c>
      <c r="AM3" s="120">
        <v>11.52</v>
      </c>
      <c r="AO3" s="124"/>
      <c r="AQ3" s="107">
        <v>1</v>
      </c>
      <c r="AR3" s="132">
        <v>41867</v>
      </c>
      <c r="AS3" s="133" t="s">
        <v>58</v>
      </c>
      <c r="AU3" s="124"/>
      <c r="AW3" s="113">
        <v>1</v>
      </c>
      <c r="BA3" s="107">
        <v>1</v>
      </c>
    </row>
    <row r="4" spans="1:56" ht="16.5" hidden="1">
      <c r="A4" s="107">
        <v>65</v>
      </c>
      <c r="B4" s="119" t="s">
        <v>59</v>
      </c>
      <c r="C4" s="120" t="s">
        <v>49</v>
      </c>
      <c r="D4" s="120">
        <v>73</v>
      </c>
      <c r="E4" s="121">
        <v>4571949</v>
      </c>
      <c r="F4" s="128" t="s">
        <v>60</v>
      </c>
      <c r="G4" s="121" t="s">
        <v>56</v>
      </c>
      <c r="H4" s="122"/>
      <c r="I4" s="121" t="s">
        <v>52</v>
      </c>
      <c r="J4" s="113">
        <v>5</v>
      </c>
      <c r="K4" s="134">
        <v>41872.6875</v>
      </c>
      <c r="L4" s="120">
        <v>54</v>
      </c>
      <c r="M4" s="120">
        <v>2</v>
      </c>
      <c r="N4" s="120">
        <v>1</v>
      </c>
      <c r="O4" s="120">
        <v>1</v>
      </c>
      <c r="P4" s="120">
        <v>1</v>
      </c>
      <c r="Q4" s="120">
        <v>5</v>
      </c>
      <c r="S4" s="120">
        <v>54</v>
      </c>
      <c r="T4" s="120">
        <v>1</v>
      </c>
      <c r="U4" s="120">
        <v>0</v>
      </c>
      <c r="V4" s="120">
        <v>1</v>
      </c>
      <c r="W4" s="120">
        <v>1</v>
      </c>
      <c r="X4" s="120">
        <v>0</v>
      </c>
      <c r="Y4" s="120">
        <v>0</v>
      </c>
      <c r="Z4" s="120">
        <v>0</v>
      </c>
      <c r="AA4" s="120">
        <v>1</v>
      </c>
      <c r="AB4" s="120">
        <v>0</v>
      </c>
      <c r="AC4" s="120">
        <v>0</v>
      </c>
      <c r="AD4" s="120"/>
      <c r="AE4" s="120">
        <v>27.05</v>
      </c>
      <c r="AF4" s="120"/>
      <c r="AH4" s="120"/>
      <c r="AI4" s="120">
        <v>262.10000000000002</v>
      </c>
      <c r="AJ4" s="120">
        <v>370</v>
      </c>
      <c r="AK4" s="120"/>
      <c r="AL4" s="120"/>
      <c r="AM4" s="120"/>
      <c r="AN4" s="107">
        <v>1</v>
      </c>
      <c r="AO4" s="135" t="s">
        <v>61</v>
      </c>
      <c r="AP4" s="136">
        <v>0.80972222222222201</v>
      </c>
      <c r="AR4" s="124"/>
      <c r="AU4" s="124"/>
      <c r="AW4" s="113">
        <v>0</v>
      </c>
      <c r="BA4" s="107">
        <v>1</v>
      </c>
    </row>
    <row r="5" spans="1:56" ht="16.5" hidden="1">
      <c r="A5" s="107">
        <v>114</v>
      </c>
      <c r="B5" s="119" t="s">
        <v>62</v>
      </c>
      <c r="C5" s="120" t="s">
        <v>63</v>
      </c>
      <c r="D5" s="120">
        <v>82</v>
      </c>
      <c r="E5" s="121">
        <v>4720462</v>
      </c>
      <c r="F5" s="128" t="s">
        <v>64</v>
      </c>
      <c r="G5" s="121" t="s">
        <v>51</v>
      </c>
      <c r="H5" s="122" t="s">
        <v>65</v>
      </c>
      <c r="I5" s="121" t="s">
        <v>52</v>
      </c>
      <c r="J5" s="113">
        <v>4</v>
      </c>
      <c r="K5" s="129">
        <v>41904.638888888898</v>
      </c>
      <c r="L5" s="120">
        <v>60</v>
      </c>
      <c r="M5" s="120">
        <v>6</v>
      </c>
      <c r="N5" s="120">
        <v>1</v>
      </c>
      <c r="O5" s="120">
        <v>1</v>
      </c>
      <c r="P5" s="120">
        <v>1</v>
      </c>
      <c r="Q5" s="120">
        <v>6</v>
      </c>
      <c r="S5" s="120" t="s">
        <v>66</v>
      </c>
      <c r="T5" s="120">
        <v>0</v>
      </c>
      <c r="U5" s="120">
        <v>0</v>
      </c>
      <c r="V5" s="120">
        <v>1</v>
      </c>
      <c r="W5" s="120">
        <v>1</v>
      </c>
      <c r="X5" s="120">
        <v>0</v>
      </c>
      <c r="Y5" s="120">
        <v>0</v>
      </c>
      <c r="Z5" s="120">
        <v>0</v>
      </c>
      <c r="AA5" s="120">
        <v>0</v>
      </c>
      <c r="AB5" s="120">
        <v>0</v>
      </c>
      <c r="AC5" s="120">
        <v>0</v>
      </c>
      <c r="AD5" s="120" t="s">
        <v>57</v>
      </c>
      <c r="AE5" s="120"/>
      <c r="AF5" s="120"/>
      <c r="AH5" s="120"/>
      <c r="AI5" s="120">
        <v>11.09</v>
      </c>
      <c r="AJ5" s="120">
        <v>6.82</v>
      </c>
      <c r="AK5" s="120">
        <v>12.75</v>
      </c>
      <c r="AL5" s="120">
        <v>23.5</v>
      </c>
      <c r="AM5" s="120">
        <v>34.42</v>
      </c>
      <c r="AO5" s="124"/>
      <c r="AQ5" s="107">
        <v>1</v>
      </c>
      <c r="AR5" s="132">
        <v>41905</v>
      </c>
      <c r="AS5" s="133" t="s">
        <v>67</v>
      </c>
      <c r="AT5" s="107">
        <v>1</v>
      </c>
      <c r="AU5" s="137">
        <v>41908</v>
      </c>
      <c r="AV5" s="133" t="s">
        <v>68</v>
      </c>
      <c r="AW5" s="113">
        <v>1</v>
      </c>
      <c r="AY5" s="125"/>
      <c r="BA5" s="107">
        <v>1</v>
      </c>
      <c r="BB5" s="125"/>
      <c r="BC5" s="125"/>
      <c r="BD5" s="125"/>
    </row>
    <row r="6" spans="1:56" ht="16.5" hidden="1">
      <c r="A6" s="107">
        <v>85</v>
      </c>
      <c r="B6" s="119" t="s">
        <v>69</v>
      </c>
      <c r="C6" s="120" t="s">
        <v>63</v>
      </c>
      <c r="D6" s="120">
        <v>79</v>
      </c>
      <c r="E6" s="121">
        <v>4772268</v>
      </c>
      <c r="F6" s="128" t="s">
        <v>70</v>
      </c>
      <c r="G6" s="121" t="s">
        <v>56</v>
      </c>
      <c r="H6" s="122" t="s">
        <v>71</v>
      </c>
      <c r="I6" s="121" t="s">
        <v>52</v>
      </c>
      <c r="J6" s="113">
        <v>5</v>
      </c>
      <c r="K6" s="129">
        <v>41906.423611111102</v>
      </c>
      <c r="L6" s="120">
        <v>60</v>
      </c>
      <c r="M6" s="120">
        <v>1</v>
      </c>
      <c r="N6" s="120">
        <v>0</v>
      </c>
      <c r="O6" s="120">
        <v>1</v>
      </c>
      <c r="P6" s="120">
        <v>0</v>
      </c>
      <c r="Q6" s="120">
        <v>4</v>
      </c>
      <c r="S6" s="120">
        <v>90</v>
      </c>
      <c r="T6" s="120">
        <v>0</v>
      </c>
      <c r="U6" s="120">
        <v>0</v>
      </c>
      <c r="V6" s="120">
        <v>0</v>
      </c>
      <c r="W6" s="120">
        <v>0</v>
      </c>
      <c r="X6" s="120">
        <v>1</v>
      </c>
      <c r="Y6" s="120">
        <v>1</v>
      </c>
      <c r="Z6" s="120">
        <v>0</v>
      </c>
      <c r="AA6" s="120">
        <v>0</v>
      </c>
      <c r="AB6" s="120">
        <v>0</v>
      </c>
      <c r="AC6" s="120">
        <v>0</v>
      </c>
      <c r="AD6" s="120" t="s">
        <v>57</v>
      </c>
      <c r="AE6" s="120">
        <v>33.090000000000003</v>
      </c>
      <c r="AF6" s="120"/>
      <c r="AH6" s="120"/>
      <c r="AI6" s="120"/>
      <c r="AJ6" s="120">
        <v>236</v>
      </c>
      <c r="AK6" s="120">
        <v>337.1</v>
      </c>
      <c r="AL6" s="120"/>
      <c r="AM6" s="120"/>
      <c r="AN6" s="107">
        <v>1</v>
      </c>
      <c r="AO6" s="135" t="s">
        <v>72</v>
      </c>
      <c r="AP6" s="136">
        <v>0.64930555555555602</v>
      </c>
      <c r="AR6" s="124"/>
      <c r="AU6" s="124"/>
      <c r="AW6" s="113">
        <v>0</v>
      </c>
      <c r="BA6" s="107">
        <v>1</v>
      </c>
    </row>
    <row r="7" spans="1:56" ht="16.5" hidden="1">
      <c r="A7" s="107">
        <v>70</v>
      </c>
      <c r="B7" s="119" t="s">
        <v>73</v>
      </c>
      <c r="C7" s="120" t="s">
        <v>63</v>
      </c>
      <c r="D7" s="120">
        <v>66</v>
      </c>
      <c r="E7" s="121">
        <v>4777643</v>
      </c>
      <c r="F7" s="128" t="s">
        <v>74</v>
      </c>
      <c r="G7" s="121" t="s">
        <v>56</v>
      </c>
      <c r="H7" s="122"/>
      <c r="I7" s="121" t="s">
        <v>52</v>
      </c>
      <c r="J7" s="113" t="s">
        <v>75</v>
      </c>
      <c r="K7" s="129">
        <v>41939.8125</v>
      </c>
      <c r="L7" s="120">
        <v>32</v>
      </c>
      <c r="M7" s="120">
        <v>6</v>
      </c>
      <c r="N7" s="120">
        <v>1</v>
      </c>
      <c r="O7" s="120">
        <v>1</v>
      </c>
      <c r="P7" s="120">
        <v>1</v>
      </c>
      <c r="Q7" s="120">
        <v>1</v>
      </c>
      <c r="S7" s="120">
        <v>32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0</v>
      </c>
      <c r="AB7" s="120">
        <v>0</v>
      </c>
      <c r="AC7" s="120">
        <v>0</v>
      </c>
      <c r="AD7" s="120" t="s">
        <v>57</v>
      </c>
      <c r="AE7" s="120"/>
      <c r="AF7" s="120">
        <v>20.99</v>
      </c>
      <c r="AH7" s="120"/>
      <c r="AI7" s="120">
        <v>47.88</v>
      </c>
      <c r="AJ7" s="120">
        <v>64.27</v>
      </c>
      <c r="AK7" s="120">
        <v>61.83</v>
      </c>
      <c r="AL7" s="120">
        <v>22.14</v>
      </c>
      <c r="AM7" s="120">
        <v>12.64</v>
      </c>
      <c r="AO7" s="124"/>
      <c r="AQ7" s="107">
        <v>1</v>
      </c>
      <c r="AR7" s="132">
        <v>41942</v>
      </c>
      <c r="AS7" s="133" t="s">
        <v>76</v>
      </c>
      <c r="AU7" s="124"/>
      <c r="AW7" s="113">
        <v>1</v>
      </c>
      <c r="BA7" s="107">
        <v>1</v>
      </c>
    </row>
    <row r="8" spans="1:56" ht="16.5" hidden="1">
      <c r="A8" s="107">
        <v>126</v>
      </c>
      <c r="B8" s="119" t="s">
        <v>77</v>
      </c>
      <c r="C8" s="120" t="s">
        <v>63</v>
      </c>
      <c r="D8" s="120">
        <v>80</v>
      </c>
      <c r="E8" s="121">
        <v>4688018</v>
      </c>
      <c r="F8" s="128" t="s">
        <v>78</v>
      </c>
      <c r="G8" s="121" t="s">
        <v>56</v>
      </c>
      <c r="H8" s="122"/>
      <c r="I8" s="121" t="s">
        <v>52</v>
      </c>
      <c r="J8" s="113">
        <v>4</v>
      </c>
      <c r="K8" s="129">
        <v>42002.208333333299</v>
      </c>
      <c r="L8" s="120">
        <v>43</v>
      </c>
      <c r="M8" s="120">
        <v>6</v>
      </c>
      <c r="N8" s="120">
        <v>1</v>
      </c>
      <c r="O8" s="120">
        <v>1</v>
      </c>
      <c r="P8" s="120">
        <v>1</v>
      </c>
      <c r="Q8" s="120">
        <v>6</v>
      </c>
      <c r="S8" s="120">
        <v>13</v>
      </c>
      <c r="T8" s="120">
        <v>0</v>
      </c>
      <c r="U8" s="120">
        <v>0</v>
      </c>
      <c r="V8" s="120">
        <v>1</v>
      </c>
      <c r="W8" s="120">
        <v>1</v>
      </c>
      <c r="X8" s="120">
        <v>0</v>
      </c>
      <c r="Y8" s="120">
        <v>0</v>
      </c>
      <c r="Z8" s="120">
        <v>0</v>
      </c>
      <c r="AA8" s="120">
        <v>0</v>
      </c>
      <c r="AB8" s="120">
        <v>0</v>
      </c>
      <c r="AC8" s="120">
        <v>0</v>
      </c>
      <c r="AD8" s="120" t="s">
        <v>57</v>
      </c>
      <c r="AE8" s="120"/>
      <c r="AF8" s="120"/>
      <c r="AH8" s="120"/>
      <c r="AI8" s="120"/>
      <c r="AJ8" s="120">
        <v>26.37</v>
      </c>
      <c r="AK8" s="120">
        <v>50.4</v>
      </c>
      <c r="AL8" s="120">
        <v>64.34</v>
      </c>
      <c r="AM8" s="120">
        <v>117</v>
      </c>
      <c r="AN8" s="107">
        <v>1</v>
      </c>
      <c r="AO8" s="138">
        <v>42002</v>
      </c>
      <c r="AP8" s="136" t="s">
        <v>79</v>
      </c>
      <c r="AQ8" s="107">
        <v>1</v>
      </c>
      <c r="AR8" s="132" t="s">
        <v>80</v>
      </c>
      <c r="AS8" s="133" t="s">
        <v>81</v>
      </c>
      <c r="AU8" s="124"/>
      <c r="AW8" s="113">
        <v>1</v>
      </c>
      <c r="BA8" s="107">
        <v>1</v>
      </c>
    </row>
    <row r="9" spans="1:56" ht="16.5" hidden="1">
      <c r="A9" s="107">
        <v>194</v>
      </c>
      <c r="B9" s="139" t="s">
        <v>82</v>
      </c>
      <c r="C9" s="113" t="s">
        <v>49</v>
      </c>
      <c r="D9" s="107">
        <v>76</v>
      </c>
      <c r="F9" s="113" t="s">
        <v>756</v>
      </c>
      <c r="G9" s="121" t="s">
        <v>51</v>
      </c>
      <c r="I9" s="113" t="s">
        <v>52</v>
      </c>
      <c r="J9" s="113">
        <v>5</v>
      </c>
      <c r="K9" s="134">
        <v>42026.022916666698</v>
      </c>
      <c r="L9" s="120">
        <v>15</v>
      </c>
      <c r="M9" s="120">
        <v>1</v>
      </c>
      <c r="N9" s="107">
        <v>0</v>
      </c>
      <c r="O9" s="107">
        <v>1</v>
      </c>
      <c r="P9" s="107">
        <v>1</v>
      </c>
      <c r="Q9" s="107">
        <v>5</v>
      </c>
      <c r="S9" s="107">
        <v>15</v>
      </c>
      <c r="T9" s="125" t="s">
        <v>53</v>
      </c>
      <c r="U9" s="125" t="s">
        <v>53</v>
      </c>
      <c r="V9" s="107">
        <v>1</v>
      </c>
      <c r="W9" s="107">
        <v>0</v>
      </c>
      <c r="X9" s="107">
        <v>0</v>
      </c>
      <c r="Y9" s="107">
        <v>0</v>
      </c>
      <c r="Z9" s="107">
        <v>0</v>
      </c>
      <c r="AA9" s="107">
        <v>0</v>
      </c>
      <c r="AB9" s="107">
        <v>0</v>
      </c>
      <c r="AC9" s="107">
        <v>0</v>
      </c>
      <c r="AE9" s="120"/>
      <c r="AF9" s="120"/>
      <c r="AH9" s="120"/>
      <c r="AI9" s="107">
        <v>17.850000000000001</v>
      </c>
      <c r="AJ9" s="107">
        <v>34.549999999999997</v>
      </c>
      <c r="AK9" s="107">
        <v>22.61</v>
      </c>
      <c r="AL9" s="107">
        <v>13.34</v>
      </c>
      <c r="AM9" s="107">
        <v>19.11</v>
      </c>
      <c r="AN9" s="107">
        <v>1</v>
      </c>
      <c r="AO9" s="141" t="s">
        <v>84</v>
      </c>
      <c r="AP9" s="136">
        <v>0.47569444444444398</v>
      </c>
      <c r="AQ9" s="107">
        <v>1</v>
      </c>
      <c r="AR9" s="132">
        <v>42029</v>
      </c>
      <c r="AS9" s="133" t="s">
        <v>85</v>
      </c>
      <c r="AU9" s="124"/>
      <c r="AW9" s="113">
        <v>0</v>
      </c>
      <c r="BA9" s="107">
        <v>1</v>
      </c>
    </row>
    <row r="10" spans="1:56" ht="16.5" hidden="1">
      <c r="A10" s="107">
        <v>2</v>
      </c>
      <c r="B10" s="119" t="s">
        <v>86</v>
      </c>
      <c r="C10" s="120" t="s">
        <v>49</v>
      </c>
      <c r="D10" s="120">
        <v>87</v>
      </c>
      <c r="E10" s="121">
        <v>4529850</v>
      </c>
      <c r="F10" s="128" t="s">
        <v>87</v>
      </c>
      <c r="G10" s="121" t="s">
        <v>56</v>
      </c>
      <c r="H10" s="122"/>
      <c r="I10" s="121" t="s">
        <v>52</v>
      </c>
      <c r="J10" s="113">
        <v>5</v>
      </c>
      <c r="K10" s="129">
        <v>42119.086805555598</v>
      </c>
      <c r="L10" s="120">
        <v>5</v>
      </c>
      <c r="M10" s="120">
        <v>4</v>
      </c>
      <c r="N10" s="120">
        <v>0</v>
      </c>
      <c r="O10" s="120">
        <v>1</v>
      </c>
      <c r="P10" s="120">
        <v>1</v>
      </c>
      <c r="Q10" s="120">
        <v>4</v>
      </c>
      <c r="S10" s="120">
        <v>5</v>
      </c>
      <c r="T10" s="120">
        <v>0</v>
      </c>
      <c r="U10" s="120">
        <v>0</v>
      </c>
      <c r="V10" s="120">
        <v>1</v>
      </c>
      <c r="W10" s="120">
        <v>0</v>
      </c>
      <c r="X10" s="120">
        <v>0</v>
      </c>
      <c r="Y10" s="120">
        <v>0</v>
      </c>
      <c r="Z10" s="120">
        <v>0</v>
      </c>
      <c r="AA10" s="120">
        <v>0</v>
      </c>
      <c r="AB10" s="120">
        <v>0</v>
      </c>
      <c r="AC10" s="120">
        <v>0</v>
      </c>
      <c r="AD10" s="120"/>
      <c r="AE10" s="120">
        <v>8.8000000000000007</v>
      </c>
      <c r="AF10" s="120"/>
      <c r="AH10" s="120"/>
      <c r="AI10" s="120">
        <v>32.01</v>
      </c>
      <c r="AJ10" s="120">
        <v>21.85</v>
      </c>
      <c r="AK10" s="120"/>
      <c r="AL10" s="120"/>
      <c r="AM10" s="120"/>
      <c r="AN10" s="107">
        <v>1</v>
      </c>
      <c r="AO10" s="135" t="s">
        <v>88</v>
      </c>
      <c r="AP10" s="136">
        <v>0.41180555555555598</v>
      </c>
      <c r="AR10" s="124"/>
      <c r="AU10" s="124"/>
      <c r="AW10" s="113">
        <v>0</v>
      </c>
      <c r="BA10" s="107">
        <v>1</v>
      </c>
    </row>
    <row r="11" spans="1:56" ht="16.5" hidden="1">
      <c r="A11" s="107">
        <v>9</v>
      </c>
      <c r="B11" s="119" t="s">
        <v>89</v>
      </c>
      <c r="C11" s="120" t="s">
        <v>63</v>
      </c>
      <c r="D11" s="120">
        <v>20</v>
      </c>
      <c r="E11" s="121">
        <v>4807961</v>
      </c>
      <c r="F11" s="121">
        <v>1189555400</v>
      </c>
      <c r="G11" s="121" t="s">
        <v>56</v>
      </c>
      <c r="H11" s="122"/>
      <c r="I11" s="121" t="s">
        <v>52</v>
      </c>
      <c r="J11" s="113" t="s">
        <v>90</v>
      </c>
      <c r="K11" s="129">
        <v>42125.989583333299</v>
      </c>
      <c r="L11" s="120">
        <v>34</v>
      </c>
      <c r="M11" s="120">
        <v>1</v>
      </c>
      <c r="N11" s="120">
        <v>1</v>
      </c>
      <c r="O11" s="120">
        <v>1</v>
      </c>
      <c r="P11" s="120">
        <v>0</v>
      </c>
      <c r="Q11" s="120">
        <v>1</v>
      </c>
      <c r="S11" s="120">
        <v>34</v>
      </c>
      <c r="T11" s="120">
        <v>1</v>
      </c>
      <c r="U11" s="120">
        <v>0</v>
      </c>
      <c r="V11" s="120">
        <v>0</v>
      </c>
      <c r="W11" s="120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 t="s">
        <v>57</v>
      </c>
      <c r="AE11" s="120">
        <v>12.25</v>
      </c>
      <c r="AF11" s="120"/>
      <c r="AH11" s="120"/>
      <c r="AI11" s="120">
        <v>25.97</v>
      </c>
      <c r="AJ11" s="120">
        <v>39.880000000000003</v>
      </c>
      <c r="AK11" s="120">
        <v>39.28</v>
      </c>
      <c r="AL11" s="120">
        <v>26.82</v>
      </c>
      <c r="AM11" s="120">
        <v>66.959999999999994</v>
      </c>
      <c r="AN11" s="107">
        <v>1</v>
      </c>
      <c r="AO11" s="142">
        <v>42126</v>
      </c>
      <c r="AP11" s="143">
        <v>0.38611111111111102</v>
      </c>
      <c r="AQ11" s="107">
        <v>1</v>
      </c>
      <c r="AR11" s="144">
        <v>42129</v>
      </c>
      <c r="AS11" s="145">
        <v>0.37361111111111101</v>
      </c>
      <c r="AT11" s="107">
        <v>1</v>
      </c>
      <c r="AU11" s="146">
        <v>42132</v>
      </c>
      <c r="AV11" s="145">
        <v>0.40486111111111101</v>
      </c>
      <c r="AW11" s="113">
        <v>1</v>
      </c>
      <c r="BA11" s="107">
        <v>1</v>
      </c>
    </row>
    <row r="12" spans="1:56" ht="16.5" hidden="1">
      <c r="A12" s="107">
        <v>14</v>
      </c>
      <c r="B12" s="119" t="s">
        <v>91</v>
      </c>
      <c r="C12" s="120" t="s">
        <v>63</v>
      </c>
      <c r="D12" s="120">
        <v>84</v>
      </c>
      <c r="E12" s="121">
        <v>4814963</v>
      </c>
      <c r="F12" s="128" t="s">
        <v>92</v>
      </c>
      <c r="G12" s="121" t="s">
        <v>51</v>
      </c>
      <c r="H12" s="122"/>
      <c r="I12" s="121" t="s">
        <v>52</v>
      </c>
      <c r="J12" s="113">
        <v>5</v>
      </c>
      <c r="K12" s="129">
        <v>42164.395833333299</v>
      </c>
      <c r="L12" s="120">
        <v>20</v>
      </c>
      <c r="M12" s="120">
        <v>6</v>
      </c>
      <c r="N12" s="120">
        <v>1</v>
      </c>
      <c r="O12" s="120">
        <v>1</v>
      </c>
      <c r="P12" s="120">
        <v>1</v>
      </c>
      <c r="Q12" s="120">
        <v>6</v>
      </c>
      <c r="S12" s="120">
        <v>20</v>
      </c>
      <c r="T12" s="120">
        <v>0</v>
      </c>
      <c r="U12" s="120">
        <v>0</v>
      </c>
      <c r="V12" s="120">
        <v>1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 t="s">
        <v>57</v>
      </c>
      <c r="AE12" s="120">
        <v>13.9</v>
      </c>
      <c r="AF12" s="120"/>
      <c r="AH12" s="120"/>
      <c r="AI12" s="120">
        <v>39.74</v>
      </c>
      <c r="AJ12" s="120">
        <v>53.16</v>
      </c>
      <c r="AK12" s="120">
        <v>119.8</v>
      </c>
      <c r="AL12" s="120">
        <v>129.80000000000001</v>
      </c>
      <c r="AM12" s="120">
        <v>36.67</v>
      </c>
      <c r="AN12" s="107">
        <v>1</v>
      </c>
      <c r="AO12" s="146">
        <v>42253</v>
      </c>
      <c r="AP12" s="143">
        <v>0.47638888888888897</v>
      </c>
      <c r="AQ12" s="107">
        <v>1</v>
      </c>
      <c r="AR12" s="144">
        <v>42167</v>
      </c>
      <c r="AS12" s="145">
        <v>0.46180555555555602</v>
      </c>
      <c r="AU12" s="124"/>
      <c r="AW12" s="113">
        <v>0</v>
      </c>
      <c r="BA12" s="107">
        <v>1</v>
      </c>
    </row>
    <row r="13" spans="1:56" ht="33" hidden="1">
      <c r="A13" s="107">
        <v>25</v>
      </c>
      <c r="B13" s="119" t="s">
        <v>93</v>
      </c>
      <c r="C13" s="120" t="s">
        <v>63</v>
      </c>
      <c r="D13" s="120">
        <v>26</v>
      </c>
      <c r="E13" s="121">
        <v>4816718</v>
      </c>
      <c r="F13" s="128" t="s">
        <v>94</v>
      </c>
      <c r="G13" s="121" t="s">
        <v>56</v>
      </c>
      <c r="H13" s="147" t="s">
        <v>95</v>
      </c>
      <c r="I13" s="121" t="s">
        <v>52</v>
      </c>
      <c r="J13" s="113">
        <v>4</v>
      </c>
      <c r="K13" s="129">
        <v>42173.326388888891</v>
      </c>
      <c r="L13" s="120">
        <v>15</v>
      </c>
      <c r="M13" s="120">
        <v>6</v>
      </c>
      <c r="N13" s="120">
        <v>0</v>
      </c>
      <c r="O13" s="120">
        <v>0</v>
      </c>
      <c r="P13" s="120">
        <v>1</v>
      </c>
      <c r="Q13" s="120">
        <v>1</v>
      </c>
      <c r="S13" s="120">
        <v>15</v>
      </c>
      <c r="T13" s="120">
        <v>1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 t="s">
        <v>57</v>
      </c>
      <c r="AE13" s="120">
        <v>16.87</v>
      </c>
      <c r="AF13" s="120"/>
      <c r="AH13" s="120"/>
      <c r="AI13" s="120"/>
      <c r="AJ13" s="120">
        <v>34.880000000000003</v>
      </c>
      <c r="AK13" s="120"/>
      <c r="AL13" s="120">
        <v>304.2</v>
      </c>
      <c r="AM13" s="120">
        <v>429.3</v>
      </c>
      <c r="AN13" s="107">
        <v>1</v>
      </c>
      <c r="AO13" s="138">
        <v>42173</v>
      </c>
      <c r="AP13" s="143">
        <v>0.49791666666666701</v>
      </c>
      <c r="AQ13" s="107">
        <v>1</v>
      </c>
      <c r="AR13" s="144">
        <v>42177</v>
      </c>
      <c r="AS13" s="145">
        <v>0.375694444444444</v>
      </c>
      <c r="AT13" s="107">
        <v>1</v>
      </c>
      <c r="AU13" s="146">
        <v>42180</v>
      </c>
      <c r="AV13" s="145">
        <v>0.593055555555556</v>
      </c>
      <c r="AW13" s="113">
        <v>1</v>
      </c>
      <c r="BA13" s="107">
        <v>1</v>
      </c>
    </row>
    <row r="14" spans="1:56" ht="16.5" hidden="1">
      <c r="A14" s="107">
        <v>13</v>
      </c>
      <c r="B14" s="119" t="s">
        <v>96</v>
      </c>
      <c r="C14" s="120" t="s">
        <v>63</v>
      </c>
      <c r="D14" s="120">
        <v>52</v>
      </c>
      <c r="E14" s="121">
        <v>4816910</v>
      </c>
      <c r="F14" s="128" t="s">
        <v>97</v>
      </c>
      <c r="G14" s="121" t="s">
        <v>56</v>
      </c>
      <c r="H14" s="122" t="s">
        <v>98</v>
      </c>
      <c r="I14" s="121" t="s">
        <v>52</v>
      </c>
      <c r="J14" s="113">
        <v>1</v>
      </c>
      <c r="K14" s="129">
        <v>42174.597222222197</v>
      </c>
      <c r="L14" s="120">
        <v>46</v>
      </c>
      <c r="M14" s="120">
        <v>1</v>
      </c>
      <c r="N14" s="120">
        <v>1</v>
      </c>
      <c r="O14" s="120">
        <v>1</v>
      </c>
      <c r="P14" s="120">
        <v>1</v>
      </c>
      <c r="Q14" s="120">
        <v>1</v>
      </c>
      <c r="S14" s="120">
        <v>46</v>
      </c>
      <c r="T14" s="120">
        <v>1</v>
      </c>
      <c r="U14" s="120">
        <v>0</v>
      </c>
      <c r="V14" s="120">
        <v>0</v>
      </c>
      <c r="W14" s="120">
        <v>1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 t="s">
        <v>57</v>
      </c>
      <c r="AE14" s="120">
        <v>12.5</v>
      </c>
      <c r="AF14" s="120"/>
      <c r="AH14" s="120"/>
      <c r="AI14" s="120"/>
      <c r="AJ14" s="120">
        <v>39.130000000000003</v>
      </c>
      <c r="AK14" s="120">
        <v>24.5</v>
      </c>
      <c r="AL14" s="120">
        <v>19.260000000000002</v>
      </c>
      <c r="AM14" s="120">
        <v>23.41</v>
      </c>
      <c r="AN14" s="107">
        <v>1</v>
      </c>
      <c r="AO14" s="148">
        <v>42174</v>
      </c>
      <c r="AP14" s="149">
        <v>0.85277777777777797</v>
      </c>
      <c r="AQ14" s="107">
        <v>1</v>
      </c>
      <c r="AR14" s="132">
        <v>42177</v>
      </c>
      <c r="AS14" s="133" t="s">
        <v>99</v>
      </c>
      <c r="AU14" s="124"/>
      <c r="AW14" s="113">
        <v>1</v>
      </c>
      <c r="BA14" s="107">
        <v>1</v>
      </c>
    </row>
    <row r="15" spans="1:56" ht="16.5" hidden="1">
      <c r="A15" s="107">
        <v>15</v>
      </c>
      <c r="B15" s="119" t="s">
        <v>100</v>
      </c>
      <c r="C15" s="120" t="s">
        <v>63</v>
      </c>
      <c r="D15" s="120">
        <v>58</v>
      </c>
      <c r="E15" s="121">
        <v>4831950</v>
      </c>
      <c r="F15" s="128" t="s">
        <v>101</v>
      </c>
      <c r="G15" s="121" t="s">
        <v>51</v>
      </c>
      <c r="H15" s="122"/>
      <c r="I15" s="121" t="s">
        <v>52</v>
      </c>
      <c r="J15" s="113" t="s">
        <v>75</v>
      </c>
      <c r="K15" s="129">
        <v>42260.75</v>
      </c>
      <c r="L15" s="120">
        <v>12</v>
      </c>
      <c r="M15" s="120">
        <v>6</v>
      </c>
      <c r="N15" s="120">
        <v>1</v>
      </c>
      <c r="O15" s="120">
        <v>1</v>
      </c>
      <c r="P15" s="120">
        <v>1</v>
      </c>
      <c r="Q15" s="120">
        <v>5</v>
      </c>
      <c r="S15" s="120">
        <v>2</v>
      </c>
      <c r="T15" s="120">
        <v>0</v>
      </c>
      <c r="U15" s="120">
        <v>0</v>
      </c>
      <c r="V15" s="120">
        <v>1</v>
      </c>
      <c r="W15" s="120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 t="s">
        <v>57</v>
      </c>
      <c r="AI15" s="120"/>
      <c r="AJ15" s="120"/>
      <c r="AK15" s="120">
        <v>11.27</v>
      </c>
      <c r="AL15" s="120">
        <v>8.84</v>
      </c>
      <c r="AM15" s="120">
        <v>14.27</v>
      </c>
      <c r="AO15" s="124"/>
      <c r="AQ15" s="107">
        <v>1</v>
      </c>
      <c r="AR15" s="132">
        <v>42261</v>
      </c>
      <c r="AS15" s="133" t="s">
        <v>102</v>
      </c>
      <c r="AT15" s="107">
        <v>1</v>
      </c>
      <c r="AU15" s="137">
        <v>42267</v>
      </c>
      <c r="AV15" s="133" t="s">
        <v>103</v>
      </c>
      <c r="AW15" s="113">
        <v>1</v>
      </c>
      <c r="BA15" s="107">
        <v>1</v>
      </c>
    </row>
    <row r="16" spans="1:56" ht="16.5" hidden="1">
      <c r="A16" s="107">
        <v>87</v>
      </c>
      <c r="B16" s="119" t="s">
        <v>104</v>
      </c>
      <c r="C16" s="120" t="s">
        <v>49</v>
      </c>
      <c r="D16" s="120">
        <v>72</v>
      </c>
      <c r="E16" s="121">
        <v>4682713</v>
      </c>
      <c r="F16" s="128" t="s">
        <v>105</v>
      </c>
      <c r="G16" s="121" t="s">
        <v>56</v>
      </c>
      <c r="H16" s="122" t="s">
        <v>106</v>
      </c>
      <c r="I16" s="121" t="s">
        <v>52</v>
      </c>
      <c r="J16" s="113">
        <v>5</v>
      </c>
      <c r="K16" s="134">
        <v>42305.875</v>
      </c>
      <c r="L16" s="120">
        <v>9</v>
      </c>
      <c r="M16" s="120">
        <v>5</v>
      </c>
      <c r="N16" s="120">
        <v>1</v>
      </c>
      <c r="O16" s="120">
        <v>1</v>
      </c>
      <c r="P16" s="120">
        <v>1</v>
      </c>
      <c r="Q16" s="120">
        <v>1</v>
      </c>
      <c r="S16" s="120">
        <v>9</v>
      </c>
      <c r="T16" s="120">
        <v>0</v>
      </c>
      <c r="U16" s="120">
        <v>0</v>
      </c>
      <c r="V16" s="120">
        <v>1</v>
      </c>
      <c r="W16" s="120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  <c r="AC16" s="120">
        <v>0</v>
      </c>
      <c r="AD16" s="120" t="s">
        <v>57</v>
      </c>
      <c r="AE16" s="120">
        <v>36.04</v>
      </c>
      <c r="AF16" s="120"/>
      <c r="AH16" s="120"/>
      <c r="AI16" s="120">
        <v>19.32</v>
      </c>
      <c r="AJ16" s="120">
        <v>35.68</v>
      </c>
      <c r="AK16" s="120">
        <v>60.15</v>
      </c>
      <c r="AL16" s="120">
        <v>56.75</v>
      </c>
      <c r="AM16" s="120"/>
      <c r="AN16" s="107">
        <v>1</v>
      </c>
      <c r="AO16" s="135" t="s">
        <v>107</v>
      </c>
      <c r="AP16" s="136">
        <v>0.37916666666666698</v>
      </c>
      <c r="AR16" s="124"/>
      <c r="AU16" s="124"/>
      <c r="AW16" s="113">
        <v>0</v>
      </c>
      <c r="BA16" s="107">
        <v>1</v>
      </c>
    </row>
    <row r="17" spans="1:56" s="151" customFormat="1" ht="16.5" hidden="1">
      <c r="A17" s="107" t="s">
        <v>47</v>
      </c>
      <c r="B17" s="119" t="s">
        <v>108</v>
      </c>
      <c r="C17" s="120" t="s">
        <v>63</v>
      </c>
      <c r="D17" s="120">
        <v>81</v>
      </c>
      <c r="E17" s="121"/>
      <c r="F17" s="121" t="s">
        <v>109</v>
      </c>
      <c r="G17" s="121" t="s">
        <v>56</v>
      </c>
      <c r="H17" s="122" t="s">
        <v>757</v>
      </c>
      <c r="I17" s="121" t="s">
        <v>52</v>
      </c>
      <c r="J17" s="125">
        <v>1</v>
      </c>
      <c r="K17" s="129">
        <v>42322.541666666701</v>
      </c>
      <c r="L17" s="120"/>
      <c r="M17" s="150">
        <v>6</v>
      </c>
      <c r="N17" s="151" t="s">
        <v>53</v>
      </c>
      <c r="O17" s="151" t="s">
        <v>53</v>
      </c>
      <c r="P17" s="151" t="s">
        <v>53</v>
      </c>
      <c r="T17" s="152" t="s">
        <v>53</v>
      </c>
      <c r="U17" s="152" t="s">
        <v>53</v>
      </c>
      <c r="V17" s="152">
        <v>1</v>
      </c>
      <c r="W17" s="151" t="s">
        <v>53</v>
      </c>
      <c r="X17" s="150" t="s">
        <v>53</v>
      </c>
      <c r="Y17" s="150" t="s">
        <v>53</v>
      </c>
      <c r="Z17" s="150" t="s">
        <v>53</v>
      </c>
      <c r="AA17" s="150" t="s">
        <v>53</v>
      </c>
      <c r="AB17" s="151">
        <v>1</v>
      </c>
      <c r="AC17" s="151" t="s">
        <v>111</v>
      </c>
      <c r="AD17" s="150"/>
      <c r="AN17" s="152">
        <v>1</v>
      </c>
      <c r="AO17" s="153" t="s">
        <v>112</v>
      </c>
      <c r="AP17" s="154" t="s">
        <v>113</v>
      </c>
      <c r="AQ17" s="151">
        <v>1</v>
      </c>
      <c r="AR17" s="155" t="s">
        <v>114</v>
      </c>
      <c r="AS17" s="156" t="s">
        <v>115</v>
      </c>
      <c r="AU17" s="157"/>
      <c r="AW17" s="151">
        <v>1</v>
      </c>
      <c r="BA17" s="151">
        <v>1</v>
      </c>
    </row>
    <row r="18" spans="1:56" ht="33" hidden="1">
      <c r="A18" s="107">
        <v>67</v>
      </c>
      <c r="B18" s="119" t="s">
        <v>116</v>
      </c>
      <c r="C18" s="120" t="s">
        <v>63</v>
      </c>
      <c r="D18" s="120">
        <v>18</v>
      </c>
      <c r="E18" s="121">
        <v>4845566</v>
      </c>
      <c r="F18" s="128" t="s">
        <v>117</v>
      </c>
      <c r="G18" s="121" t="s">
        <v>118</v>
      </c>
      <c r="H18" s="122" t="s">
        <v>119</v>
      </c>
      <c r="I18" s="121" t="s">
        <v>52</v>
      </c>
      <c r="J18" s="113">
        <v>4</v>
      </c>
      <c r="K18" s="158">
        <v>42339.541666666701</v>
      </c>
      <c r="L18" s="120">
        <v>90</v>
      </c>
      <c r="M18" s="120">
        <v>6</v>
      </c>
      <c r="N18" s="120">
        <v>0</v>
      </c>
      <c r="O18" s="120">
        <v>1</v>
      </c>
      <c r="P18" s="120">
        <v>0</v>
      </c>
      <c r="Q18" s="120">
        <v>6</v>
      </c>
      <c r="S18" s="120">
        <v>50</v>
      </c>
      <c r="T18" s="120">
        <v>1</v>
      </c>
      <c r="U18" s="120">
        <v>0</v>
      </c>
      <c r="V18" s="120">
        <v>0</v>
      </c>
      <c r="W18" s="120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 t="s">
        <v>57</v>
      </c>
      <c r="AE18" s="120"/>
      <c r="AF18" s="120"/>
      <c r="AH18" s="120"/>
      <c r="AI18" s="120"/>
      <c r="AJ18" s="120"/>
      <c r="AK18" s="120"/>
      <c r="AL18" s="120">
        <v>70.709999999999994</v>
      </c>
      <c r="AM18" s="120">
        <v>457.6</v>
      </c>
      <c r="AO18" s="124"/>
      <c r="AR18" s="124"/>
      <c r="AT18" s="107">
        <v>1</v>
      </c>
      <c r="AU18" s="159">
        <v>42167</v>
      </c>
      <c r="AV18" s="160" t="s">
        <v>120</v>
      </c>
      <c r="AW18" s="113">
        <v>1</v>
      </c>
      <c r="BA18" s="107">
        <v>1</v>
      </c>
    </row>
    <row r="19" spans="1:56" ht="16.5" hidden="1">
      <c r="A19" s="107">
        <v>30</v>
      </c>
      <c r="B19" s="119" t="s">
        <v>121</v>
      </c>
      <c r="C19" s="120" t="s">
        <v>49</v>
      </c>
      <c r="D19" s="120">
        <v>76</v>
      </c>
      <c r="E19" s="121">
        <v>4767818</v>
      </c>
      <c r="F19" s="128" t="s">
        <v>122</v>
      </c>
      <c r="G19" s="121" t="s">
        <v>51</v>
      </c>
      <c r="H19" s="122"/>
      <c r="I19" s="121" t="s">
        <v>123</v>
      </c>
      <c r="J19" s="113">
        <v>4</v>
      </c>
      <c r="K19" s="129">
        <v>42372.131944444402</v>
      </c>
      <c r="L19" s="120">
        <v>15</v>
      </c>
      <c r="M19" s="120">
        <v>6</v>
      </c>
      <c r="N19" s="120">
        <v>0</v>
      </c>
      <c r="O19" s="120">
        <v>1</v>
      </c>
      <c r="P19" s="120">
        <v>1</v>
      </c>
      <c r="Q19" s="120">
        <v>6</v>
      </c>
      <c r="S19" s="120">
        <v>15</v>
      </c>
      <c r="T19" s="120">
        <v>0</v>
      </c>
      <c r="U19" s="120">
        <v>0</v>
      </c>
      <c r="V19" s="120">
        <v>1</v>
      </c>
      <c r="W19" s="120">
        <v>1</v>
      </c>
      <c r="X19" s="120">
        <v>0</v>
      </c>
      <c r="Y19" s="120">
        <v>1</v>
      </c>
      <c r="Z19" s="120">
        <v>0</v>
      </c>
      <c r="AA19" s="120">
        <v>1</v>
      </c>
      <c r="AB19" s="120">
        <v>0</v>
      </c>
      <c r="AC19" s="120">
        <v>0</v>
      </c>
      <c r="AD19" s="120" t="s">
        <v>57</v>
      </c>
      <c r="AI19" s="120"/>
      <c r="AJ19" s="120">
        <v>55.96</v>
      </c>
      <c r="AK19" s="120"/>
      <c r="AL19" s="120"/>
      <c r="AM19" s="120">
        <v>11.99</v>
      </c>
      <c r="AO19" s="124"/>
      <c r="AQ19" s="107">
        <v>1</v>
      </c>
      <c r="AR19" s="161">
        <v>42375</v>
      </c>
      <c r="AS19" s="162">
        <v>0.57708333333333295</v>
      </c>
      <c r="AU19" s="124"/>
      <c r="AW19" s="113">
        <v>1</v>
      </c>
      <c r="BA19" s="107">
        <v>1</v>
      </c>
    </row>
    <row r="20" spans="1:56" ht="16.5" hidden="1">
      <c r="A20" s="107">
        <v>27</v>
      </c>
      <c r="B20" s="119" t="s">
        <v>124</v>
      </c>
      <c r="C20" s="120" t="s">
        <v>63</v>
      </c>
      <c r="D20" s="120">
        <v>36</v>
      </c>
      <c r="E20" s="121">
        <v>4853795</v>
      </c>
      <c r="F20" s="128" t="s">
        <v>125</v>
      </c>
      <c r="G20" s="121" t="s">
        <v>126</v>
      </c>
      <c r="H20" s="122"/>
      <c r="I20" s="121" t="s">
        <v>52</v>
      </c>
      <c r="J20" s="113">
        <v>5</v>
      </c>
      <c r="K20" s="129">
        <v>42384.340277777803</v>
      </c>
      <c r="L20" s="120">
        <v>55</v>
      </c>
      <c r="M20" s="120">
        <v>6</v>
      </c>
      <c r="N20" s="120">
        <v>1</v>
      </c>
      <c r="O20" s="120">
        <v>1</v>
      </c>
      <c r="P20" s="120">
        <v>1</v>
      </c>
      <c r="Q20" s="120">
        <v>6</v>
      </c>
      <c r="S20" s="120">
        <v>25</v>
      </c>
      <c r="T20" s="120">
        <v>1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 t="s">
        <v>57</v>
      </c>
      <c r="AE20" s="120">
        <v>17.05</v>
      </c>
      <c r="AF20" s="120"/>
      <c r="AH20" s="120"/>
      <c r="AI20" s="120">
        <v>315.5</v>
      </c>
      <c r="AJ20" s="120">
        <v>527.79999999999995</v>
      </c>
      <c r="AK20" s="120"/>
      <c r="AL20" s="120"/>
      <c r="AM20" s="120"/>
      <c r="AN20" s="107">
        <v>1</v>
      </c>
      <c r="AO20" s="135" t="s">
        <v>127</v>
      </c>
      <c r="AP20" s="136">
        <v>0.47847222222222202</v>
      </c>
      <c r="AR20" s="124"/>
      <c r="AU20" s="124"/>
      <c r="AW20" s="113">
        <v>0</v>
      </c>
      <c r="BA20" s="107">
        <v>1</v>
      </c>
    </row>
    <row r="21" spans="1:56" ht="16.5" hidden="1">
      <c r="A21" s="107">
        <v>19</v>
      </c>
      <c r="B21" s="119" t="s">
        <v>128</v>
      </c>
      <c r="C21" s="120" t="s">
        <v>49</v>
      </c>
      <c r="D21" s="120">
        <v>80</v>
      </c>
      <c r="E21" s="121">
        <v>4860176</v>
      </c>
      <c r="F21" s="128" t="s">
        <v>129</v>
      </c>
      <c r="G21" s="121" t="s">
        <v>56</v>
      </c>
      <c r="H21" s="122"/>
      <c r="I21" s="121" t="s">
        <v>52</v>
      </c>
      <c r="J21" s="113">
        <v>5</v>
      </c>
      <c r="K21" s="163">
        <v>42430.260416666701</v>
      </c>
      <c r="L21" s="120">
        <v>33</v>
      </c>
      <c r="M21" s="120">
        <v>1</v>
      </c>
      <c r="N21" s="120">
        <v>1</v>
      </c>
      <c r="O21" s="120">
        <v>1</v>
      </c>
      <c r="P21" s="120">
        <v>1</v>
      </c>
      <c r="Q21" s="120">
        <v>6</v>
      </c>
      <c r="S21" s="120">
        <v>8</v>
      </c>
      <c r="T21" s="120">
        <v>1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 t="s">
        <v>57</v>
      </c>
      <c r="AE21" s="120">
        <v>15.99</v>
      </c>
      <c r="AF21" s="120"/>
      <c r="AH21" s="120"/>
      <c r="AI21" s="120"/>
      <c r="AJ21" s="120">
        <v>793</v>
      </c>
      <c r="AK21" s="120">
        <v>562</v>
      </c>
      <c r="AL21" s="120">
        <v>210</v>
      </c>
      <c r="AM21" s="120"/>
      <c r="AN21" s="107">
        <v>1</v>
      </c>
      <c r="AO21" s="159">
        <v>42430</v>
      </c>
      <c r="AP21" s="164">
        <v>0.98333333333333295</v>
      </c>
      <c r="AR21" s="124"/>
      <c r="AU21" s="124"/>
      <c r="AW21" s="113">
        <v>0</v>
      </c>
      <c r="BA21" s="107">
        <v>1</v>
      </c>
    </row>
    <row r="22" spans="1:56" ht="16.5" hidden="1">
      <c r="A22" s="107">
        <v>195</v>
      </c>
      <c r="B22" s="139" t="s">
        <v>130</v>
      </c>
      <c r="C22" s="113" t="s">
        <v>63</v>
      </c>
      <c r="D22" s="107">
        <v>26</v>
      </c>
      <c r="E22" s="107">
        <v>4864517</v>
      </c>
      <c r="F22" s="165" t="s">
        <v>131</v>
      </c>
      <c r="G22" s="121" t="s">
        <v>51</v>
      </c>
      <c r="H22" s="166" t="s">
        <v>132</v>
      </c>
      <c r="I22" s="121" t="s">
        <v>52</v>
      </c>
      <c r="J22" s="113" t="s">
        <v>133</v>
      </c>
      <c r="K22" s="129">
        <v>42452.888888888898</v>
      </c>
      <c r="L22" s="120">
        <v>36</v>
      </c>
      <c r="M22" s="120">
        <v>6</v>
      </c>
      <c r="N22" s="120">
        <v>1</v>
      </c>
      <c r="O22" s="120">
        <v>1</v>
      </c>
      <c r="P22" s="120">
        <v>0</v>
      </c>
      <c r="Q22" s="120">
        <v>1</v>
      </c>
      <c r="S22" s="120">
        <v>40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E22" s="120"/>
      <c r="AF22" s="120">
        <v>35</v>
      </c>
      <c r="AH22" s="120"/>
      <c r="AN22" s="107">
        <v>1</v>
      </c>
      <c r="AO22" s="135">
        <v>42453</v>
      </c>
      <c r="AP22" s="136">
        <v>0.40208333333333302</v>
      </c>
      <c r="AR22" s="124"/>
      <c r="AU22" s="124"/>
      <c r="AW22" s="113">
        <v>1</v>
      </c>
      <c r="BA22" s="107">
        <v>1</v>
      </c>
    </row>
    <row r="23" spans="1:56" ht="16.5" hidden="1">
      <c r="A23" s="107">
        <v>29</v>
      </c>
      <c r="B23" s="119" t="s">
        <v>134</v>
      </c>
      <c r="C23" s="120" t="s">
        <v>63</v>
      </c>
      <c r="D23" s="120">
        <v>53</v>
      </c>
      <c r="E23" s="121">
        <v>1227317</v>
      </c>
      <c r="F23" s="128" t="s">
        <v>135</v>
      </c>
      <c r="G23" s="121" t="s">
        <v>56</v>
      </c>
      <c r="H23" s="122"/>
      <c r="I23" s="121" t="s">
        <v>52</v>
      </c>
      <c r="J23" s="113">
        <v>1</v>
      </c>
      <c r="K23" s="134">
        <v>42495.746527777803</v>
      </c>
      <c r="L23" s="120">
        <v>10</v>
      </c>
      <c r="M23" s="120">
        <v>6</v>
      </c>
      <c r="N23" s="120">
        <v>1</v>
      </c>
      <c r="O23" s="120">
        <v>1</v>
      </c>
      <c r="P23" s="120">
        <v>1</v>
      </c>
      <c r="Q23" s="120">
        <v>3</v>
      </c>
      <c r="S23" s="120">
        <v>10</v>
      </c>
      <c r="T23" s="120">
        <v>1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/>
      <c r="AE23" s="120">
        <v>18.239999999999998</v>
      </c>
      <c r="AF23" s="120"/>
      <c r="AH23" s="120"/>
      <c r="AI23" s="120">
        <v>23.46</v>
      </c>
      <c r="AJ23" s="120">
        <v>19.989999999999998</v>
      </c>
      <c r="AK23" s="120">
        <v>11.86</v>
      </c>
      <c r="AL23" s="120">
        <v>13.46</v>
      </c>
      <c r="AM23" s="120">
        <v>12.21</v>
      </c>
      <c r="AN23" s="107">
        <v>1</v>
      </c>
      <c r="AO23" s="146">
        <v>42495</v>
      </c>
      <c r="AP23" s="143">
        <v>0.83472222222222203</v>
      </c>
      <c r="AQ23" s="107">
        <v>1</v>
      </c>
      <c r="AR23" s="144">
        <v>42498</v>
      </c>
      <c r="AS23" s="145">
        <v>0.67291666666666705</v>
      </c>
      <c r="AT23" s="107">
        <v>1</v>
      </c>
      <c r="AU23" s="146">
        <v>42503</v>
      </c>
      <c r="AV23" s="145">
        <v>0.57013888888888897</v>
      </c>
      <c r="AW23" s="113">
        <v>1</v>
      </c>
      <c r="BA23" s="107">
        <v>1</v>
      </c>
    </row>
    <row r="24" spans="1:56" ht="30" hidden="1">
      <c r="A24" s="107">
        <v>198</v>
      </c>
      <c r="B24" s="139" t="s">
        <v>136</v>
      </c>
      <c r="C24" s="113" t="s">
        <v>49</v>
      </c>
      <c r="D24" s="107">
        <v>68</v>
      </c>
      <c r="F24" s="165" t="s">
        <v>137</v>
      </c>
      <c r="G24" s="121" t="s">
        <v>138</v>
      </c>
      <c r="H24" s="167" t="s">
        <v>758</v>
      </c>
      <c r="I24" s="121" t="s">
        <v>123</v>
      </c>
      <c r="J24" s="113">
        <v>5</v>
      </c>
      <c r="K24" s="168">
        <v>42506.25</v>
      </c>
      <c r="L24" s="107">
        <v>10</v>
      </c>
      <c r="M24" s="107">
        <v>5</v>
      </c>
      <c r="N24" s="107">
        <v>0</v>
      </c>
      <c r="O24" s="107">
        <v>1</v>
      </c>
      <c r="P24" s="107">
        <v>1</v>
      </c>
      <c r="Q24" s="107">
        <v>1</v>
      </c>
      <c r="S24" s="107" t="s">
        <v>66</v>
      </c>
      <c r="T24" s="107">
        <v>0</v>
      </c>
      <c r="U24" s="107">
        <v>0</v>
      </c>
      <c r="V24" s="107">
        <v>0</v>
      </c>
      <c r="W24" s="107">
        <v>1</v>
      </c>
      <c r="X24" s="107">
        <v>0</v>
      </c>
      <c r="Y24" s="107">
        <v>0</v>
      </c>
      <c r="Z24" s="107">
        <v>0</v>
      </c>
      <c r="AA24" s="107">
        <v>0</v>
      </c>
      <c r="AB24" s="107">
        <v>0</v>
      </c>
      <c r="AC24" s="107">
        <v>0</v>
      </c>
      <c r="AO24" s="124"/>
      <c r="AR24" s="137"/>
      <c r="AS24" s="133"/>
      <c r="AT24" s="107">
        <v>1</v>
      </c>
      <c r="AU24" s="132">
        <v>42508</v>
      </c>
      <c r="AV24" s="133" t="s">
        <v>140</v>
      </c>
      <c r="AW24" s="113">
        <v>0</v>
      </c>
      <c r="BA24" s="107">
        <v>1</v>
      </c>
    </row>
    <row r="25" spans="1:56" ht="33" hidden="1">
      <c r="A25" s="107">
        <v>96</v>
      </c>
      <c r="B25" s="119" t="s">
        <v>141</v>
      </c>
      <c r="C25" s="120" t="s">
        <v>63</v>
      </c>
      <c r="D25" s="120">
        <v>80</v>
      </c>
      <c r="E25" s="121">
        <v>4525506</v>
      </c>
      <c r="F25" s="169" t="s">
        <v>142</v>
      </c>
      <c r="G25" s="121" t="s">
        <v>51</v>
      </c>
      <c r="H25" s="147" t="s">
        <v>759</v>
      </c>
      <c r="I25" s="121" t="s">
        <v>123</v>
      </c>
      <c r="J25" s="113">
        <v>5</v>
      </c>
      <c r="K25" s="129">
        <v>42512.354166666701</v>
      </c>
      <c r="L25" s="125">
        <v>8</v>
      </c>
      <c r="M25" s="125">
        <v>6</v>
      </c>
      <c r="N25" s="120">
        <v>0</v>
      </c>
      <c r="O25" s="120">
        <v>1</v>
      </c>
      <c r="P25" s="120">
        <v>1</v>
      </c>
      <c r="Q25" s="120">
        <v>4</v>
      </c>
      <c r="S25" s="120">
        <v>8</v>
      </c>
      <c r="T25" s="120">
        <v>0</v>
      </c>
      <c r="U25" s="120">
        <v>0</v>
      </c>
      <c r="V25" s="120">
        <v>1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/>
      <c r="AE25" s="120"/>
      <c r="AF25" s="120">
        <v>53.17</v>
      </c>
      <c r="AH25" s="120"/>
      <c r="AI25" s="120"/>
      <c r="AJ25" s="120">
        <v>19.22</v>
      </c>
      <c r="AK25" s="120"/>
      <c r="AL25" s="120">
        <v>19.28</v>
      </c>
      <c r="AM25" s="120"/>
      <c r="AN25" s="107">
        <v>1</v>
      </c>
      <c r="AO25" s="170">
        <v>42512</v>
      </c>
      <c r="AP25" s="162">
        <v>0.47291666666666698</v>
      </c>
      <c r="AQ25" s="107">
        <v>1</v>
      </c>
      <c r="AR25" s="161">
        <v>42515</v>
      </c>
      <c r="AS25" s="162">
        <v>0.41249999999999998</v>
      </c>
      <c r="AT25" s="107">
        <v>1</v>
      </c>
      <c r="AU25" s="170">
        <v>42519</v>
      </c>
      <c r="AV25" s="162">
        <v>0.46180555555555602</v>
      </c>
      <c r="AW25" s="113">
        <v>0</v>
      </c>
      <c r="AY25" s="125"/>
      <c r="BA25" s="107">
        <v>1</v>
      </c>
      <c r="BB25" s="125"/>
      <c r="BC25" s="125"/>
      <c r="BD25" s="125"/>
    </row>
    <row r="26" spans="1:56" ht="16.5" hidden="1">
      <c r="A26" s="107">
        <v>103</v>
      </c>
      <c r="B26" s="119" t="s">
        <v>144</v>
      </c>
      <c r="C26" s="120" t="s">
        <v>63</v>
      </c>
      <c r="D26" s="120">
        <v>67</v>
      </c>
      <c r="E26" s="121">
        <v>4885274</v>
      </c>
      <c r="F26" s="128" t="s">
        <v>145</v>
      </c>
      <c r="G26" s="121" t="s">
        <v>56</v>
      </c>
      <c r="H26" s="122"/>
      <c r="I26" s="121" t="s">
        <v>123</v>
      </c>
      <c r="J26" s="113">
        <v>1</v>
      </c>
      <c r="K26" s="129">
        <v>42567.378472222197</v>
      </c>
      <c r="L26" s="120">
        <v>20</v>
      </c>
      <c r="M26" s="120">
        <v>4</v>
      </c>
      <c r="N26" s="120">
        <v>0</v>
      </c>
      <c r="O26" s="120">
        <v>1</v>
      </c>
      <c r="P26" s="120">
        <v>1</v>
      </c>
      <c r="Q26" s="120">
        <v>1</v>
      </c>
      <c r="S26" s="120">
        <v>25</v>
      </c>
      <c r="T26" s="120">
        <v>1</v>
      </c>
      <c r="U26" s="120">
        <v>0</v>
      </c>
      <c r="V26" s="120">
        <v>1</v>
      </c>
      <c r="W26" s="120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 t="s">
        <v>57</v>
      </c>
      <c r="AE26" s="120">
        <v>87.3</v>
      </c>
      <c r="AF26" s="120"/>
      <c r="AH26" s="120"/>
      <c r="AI26" s="120">
        <v>31.48</v>
      </c>
      <c r="AJ26" s="120">
        <v>27.88</v>
      </c>
      <c r="AK26" s="120">
        <v>15.26</v>
      </c>
      <c r="AL26" s="120">
        <v>12.74</v>
      </c>
      <c r="AM26" s="120">
        <v>15.2</v>
      </c>
      <c r="AN26" s="107">
        <v>1</v>
      </c>
      <c r="AO26" s="142">
        <v>42567</v>
      </c>
      <c r="AP26" s="143">
        <v>0.43611111111111101</v>
      </c>
      <c r="AQ26" s="107">
        <v>1</v>
      </c>
      <c r="AR26" s="144">
        <v>42570</v>
      </c>
      <c r="AS26" s="145">
        <v>0.58611111111111103</v>
      </c>
      <c r="AT26" s="107">
        <v>1</v>
      </c>
      <c r="AU26" s="146">
        <v>42574</v>
      </c>
      <c r="AV26" s="145">
        <v>0.56874999999999998</v>
      </c>
      <c r="AW26" s="113">
        <v>1</v>
      </c>
      <c r="BA26" s="107">
        <v>1</v>
      </c>
    </row>
    <row r="27" spans="1:56" ht="11.1" hidden="1" customHeight="1">
      <c r="A27" s="107">
        <v>100</v>
      </c>
      <c r="B27" s="119" t="s">
        <v>146</v>
      </c>
      <c r="C27" s="120" t="s">
        <v>49</v>
      </c>
      <c r="D27" s="120">
        <v>79</v>
      </c>
      <c r="E27" s="121">
        <v>4893747</v>
      </c>
      <c r="F27" s="128" t="s">
        <v>147</v>
      </c>
      <c r="G27" s="121" t="s">
        <v>51</v>
      </c>
      <c r="H27" s="122" t="s">
        <v>106</v>
      </c>
      <c r="I27" s="121" t="s">
        <v>52</v>
      </c>
      <c r="J27" s="113">
        <v>5</v>
      </c>
      <c r="K27" s="134">
        <v>42612.65625</v>
      </c>
      <c r="L27" s="120">
        <v>27</v>
      </c>
      <c r="M27" s="120">
        <v>1</v>
      </c>
      <c r="N27" s="120">
        <v>0</v>
      </c>
      <c r="O27" s="120">
        <v>1</v>
      </c>
      <c r="P27" s="120">
        <v>1</v>
      </c>
      <c r="Q27" s="120">
        <v>6</v>
      </c>
      <c r="S27" s="120">
        <v>45</v>
      </c>
      <c r="T27" s="120">
        <v>0</v>
      </c>
      <c r="U27" s="120">
        <v>0</v>
      </c>
      <c r="V27" s="120">
        <v>1</v>
      </c>
      <c r="W27" s="120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/>
      <c r="AE27" s="120">
        <v>50.84</v>
      </c>
      <c r="AF27" s="120"/>
      <c r="AH27" s="120"/>
      <c r="AI27" s="120"/>
      <c r="AJ27" s="120">
        <v>215.7</v>
      </c>
      <c r="AK27" s="120"/>
      <c r="AL27" s="120"/>
      <c r="AM27" s="120"/>
      <c r="AN27" s="107">
        <v>1</v>
      </c>
      <c r="AO27" s="135" t="s">
        <v>148</v>
      </c>
      <c r="AP27" s="136">
        <v>0.97013888888888899</v>
      </c>
      <c r="AR27" s="124"/>
      <c r="AU27" s="124"/>
      <c r="AW27" s="113">
        <v>0</v>
      </c>
      <c r="BA27" s="107">
        <v>1</v>
      </c>
    </row>
    <row r="28" spans="1:56" ht="16.5" hidden="1">
      <c r="A28" s="107">
        <v>118</v>
      </c>
      <c r="B28" s="119" t="s">
        <v>149</v>
      </c>
      <c r="C28" s="120" t="s">
        <v>63</v>
      </c>
      <c r="D28" s="120">
        <v>49</v>
      </c>
      <c r="E28" s="121">
        <v>4898812</v>
      </c>
      <c r="F28" s="128" t="s">
        <v>150</v>
      </c>
      <c r="G28" s="121" t="s">
        <v>56</v>
      </c>
      <c r="H28" s="122"/>
      <c r="I28" s="121" t="s">
        <v>52</v>
      </c>
      <c r="J28" s="113">
        <v>2</v>
      </c>
      <c r="K28" s="129">
        <v>42642.333333333299</v>
      </c>
      <c r="L28" s="120">
        <v>20</v>
      </c>
      <c r="M28" s="120">
        <v>1</v>
      </c>
      <c r="N28" s="120">
        <v>1</v>
      </c>
      <c r="O28" s="120">
        <v>1</v>
      </c>
      <c r="P28" s="120">
        <v>0</v>
      </c>
      <c r="Q28" s="120">
        <v>1</v>
      </c>
      <c r="S28" s="120">
        <v>20</v>
      </c>
      <c r="T28" s="120">
        <v>1</v>
      </c>
      <c r="U28" s="120">
        <v>0</v>
      </c>
      <c r="V28" s="120">
        <v>0</v>
      </c>
      <c r="W28" s="120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 t="s">
        <v>57</v>
      </c>
      <c r="AE28" s="107" t="s">
        <v>57</v>
      </c>
      <c r="AI28" s="120">
        <v>33.08</v>
      </c>
      <c r="AJ28" s="120">
        <v>32.229999999999997</v>
      </c>
      <c r="AK28" s="120">
        <v>26.69</v>
      </c>
      <c r="AL28" s="120">
        <v>29.91</v>
      </c>
      <c r="AM28" s="120">
        <v>34.130000000000003</v>
      </c>
      <c r="AN28" s="107">
        <v>1</v>
      </c>
      <c r="AO28" s="146">
        <v>42642</v>
      </c>
      <c r="AP28" s="143">
        <v>0.63124999999999998</v>
      </c>
      <c r="AQ28" s="107">
        <v>1</v>
      </c>
      <c r="AR28" s="144">
        <v>42645</v>
      </c>
      <c r="AS28" s="145">
        <v>0.38611111111111102</v>
      </c>
      <c r="AT28" s="107">
        <v>1</v>
      </c>
      <c r="AU28" s="148">
        <v>42651</v>
      </c>
      <c r="AV28" s="149">
        <v>0.50902777777777797</v>
      </c>
      <c r="AW28" s="113">
        <v>1</v>
      </c>
      <c r="BA28" s="107">
        <v>1</v>
      </c>
    </row>
    <row r="29" spans="1:56" ht="16.5" hidden="1">
      <c r="A29" s="107" t="s">
        <v>151</v>
      </c>
      <c r="B29" s="119" t="s">
        <v>152</v>
      </c>
      <c r="C29" s="120" t="s">
        <v>63</v>
      </c>
      <c r="D29" s="120">
        <v>57</v>
      </c>
      <c r="E29" s="171">
        <v>4689484</v>
      </c>
      <c r="F29" s="128" t="s">
        <v>153</v>
      </c>
      <c r="G29" s="121" t="s">
        <v>51</v>
      </c>
      <c r="H29" s="122"/>
      <c r="I29" s="121" t="s">
        <v>52</v>
      </c>
      <c r="J29" s="107">
        <v>4</v>
      </c>
      <c r="K29" s="129">
        <v>42660.25</v>
      </c>
      <c r="L29" s="107">
        <v>20</v>
      </c>
      <c r="M29" s="107">
        <v>6</v>
      </c>
      <c r="N29" s="107">
        <v>1</v>
      </c>
      <c r="O29" s="107">
        <v>1</v>
      </c>
      <c r="P29" s="107">
        <v>0</v>
      </c>
      <c r="Q29" s="107">
        <v>5</v>
      </c>
      <c r="S29" s="107" t="s">
        <v>66</v>
      </c>
      <c r="T29" s="107">
        <v>1</v>
      </c>
      <c r="U29" s="107">
        <v>0</v>
      </c>
      <c r="V29" s="107">
        <v>0</v>
      </c>
      <c r="W29" s="107">
        <v>0</v>
      </c>
      <c r="X29" s="107">
        <v>0</v>
      </c>
      <c r="Y29" s="107">
        <v>0</v>
      </c>
      <c r="Z29" s="107">
        <v>0</v>
      </c>
      <c r="AA29" s="107">
        <v>0</v>
      </c>
      <c r="AB29" s="107">
        <v>0</v>
      </c>
      <c r="AC29" s="107">
        <v>0</v>
      </c>
      <c r="AD29" s="120"/>
      <c r="AE29" s="120"/>
      <c r="AF29" s="120"/>
      <c r="AG29" s="120"/>
      <c r="AH29" s="120"/>
      <c r="AJ29" s="107">
        <v>113</v>
      </c>
      <c r="AL29" s="107">
        <v>320.8</v>
      </c>
      <c r="AM29" s="107">
        <v>34.71</v>
      </c>
      <c r="AN29" s="107">
        <v>1</v>
      </c>
      <c r="AO29" s="138">
        <v>42660</v>
      </c>
      <c r="AP29" s="143">
        <v>0.50416666666666698</v>
      </c>
      <c r="AQ29" s="107">
        <v>1</v>
      </c>
      <c r="AR29" s="144">
        <v>42663</v>
      </c>
      <c r="AS29" s="145">
        <v>0.40277777777777801</v>
      </c>
      <c r="AT29" s="107">
        <v>1</v>
      </c>
      <c r="AU29" s="146">
        <v>42665</v>
      </c>
      <c r="AV29" s="145">
        <v>0.49444444444444402</v>
      </c>
      <c r="AW29" s="113" t="s">
        <v>75</v>
      </c>
      <c r="BA29" s="107">
        <v>1</v>
      </c>
    </row>
    <row r="30" spans="1:56" ht="16.5" hidden="1">
      <c r="A30" s="107">
        <v>68</v>
      </c>
      <c r="B30" s="119" t="s">
        <v>154</v>
      </c>
      <c r="C30" s="120" t="s">
        <v>63</v>
      </c>
      <c r="D30" s="120">
        <v>61</v>
      </c>
      <c r="E30" s="121">
        <v>4914072</v>
      </c>
      <c r="F30" s="128" t="s">
        <v>155</v>
      </c>
      <c r="G30" s="121" t="s">
        <v>56</v>
      </c>
      <c r="H30" s="122" t="s">
        <v>156</v>
      </c>
      <c r="I30" s="121" t="s">
        <v>52</v>
      </c>
      <c r="J30" s="113">
        <v>4</v>
      </c>
      <c r="K30" s="129">
        <v>42730.770833333299</v>
      </c>
      <c r="L30" s="120">
        <v>60</v>
      </c>
      <c r="M30" s="120">
        <v>3</v>
      </c>
      <c r="N30" s="120">
        <v>1</v>
      </c>
      <c r="O30" s="120">
        <v>1</v>
      </c>
      <c r="P30" s="120">
        <v>1</v>
      </c>
      <c r="Q30" s="120">
        <v>1</v>
      </c>
      <c r="S30" s="120">
        <v>58</v>
      </c>
      <c r="T30" s="120">
        <v>1</v>
      </c>
      <c r="U30" s="120">
        <v>0</v>
      </c>
      <c r="V30" s="120">
        <v>1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 t="s">
        <v>57</v>
      </c>
      <c r="AE30" s="120">
        <v>28.2</v>
      </c>
      <c r="AF30" s="120"/>
      <c r="AH30" s="120"/>
      <c r="AI30" s="120">
        <v>53.9</v>
      </c>
      <c r="AJ30" s="120">
        <v>94.76</v>
      </c>
      <c r="AK30" s="120">
        <v>542.4</v>
      </c>
      <c r="AL30" s="120">
        <v>297.89999999999998</v>
      </c>
      <c r="AM30" s="120">
        <v>74.45</v>
      </c>
      <c r="AN30" s="107">
        <v>1</v>
      </c>
      <c r="AO30" s="138">
        <v>42730</v>
      </c>
      <c r="AP30" s="143">
        <v>0.85416666666666696</v>
      </c>
      <c r="AQ30" s="107">
        <v>1</v>
      </c>
      <c r="AR30" s="144">
        <v>42733</v>
      </c>
      <c r="AS30" s="145">
        <v>0.67777777777777803</v>
      </c>
      <c r="AT30" s="107">
        <v>1</v>
      </c>
      <c r="AU30" s="146">
        <v>42738</v>
      </c>
      <c r="AV30" s="145">
        <v>0.60069444444444398</v>
      </c>
      <c r="AW30" s="113">
        <v>1</v>
      </c>
      <c r="BA30" s="107">
        <v>1</v>
      </c>
    </row>
    <row r="31" spans="1:56" ht="16.5" hidden="1">
      <c r="A31" s="107">
        <v>59</v>
      </c>
      <c r="B31" s="119" t="s">
        <v>157</v>
      </c>
      <c r="C31" s="120" t="s">
        <v>63</v>
      </c>
      <c r="D31" s="120">
        <v>53</v>
      </c>
      <c r="E31" s="121">
        <v>4917073</v>
      </c>
      <c r="F31" s="128" t="s">
        <v>158</v>
      </c>
      <c r="G31" s="121" t="s">
        <v>56</v>
      </c>
      <c r="H31" s="122"/>
      <c r="I31" s="121" t="s">
        <v>52</v>
      </c>
      <c r="J31" s="113">
        <v>4</v>
      </c>
      <c r="K31" s="129">
        <v>42746.635416666701</v>
      </c>
      <c r="L31" s="107">
        <v>100</v>
      </c>
      <c r="M31" s="107">
        <v>6</v>
      </c>
      <c r="N31" s="120">
        <v>1</v>
      </c>
      <c r="O31" s="120">
        <v>1</v>
      </c>
      <c r="P31" s="120">
        <v>0</v>
      </c>
      <c r="Q31" s="120">
        <v>1</v>
      </c>
      <c r="S31" s="120">
        <v>104</v>
      </c>
      <c r="T31" s="120">
        <v>0</v>
      </c>
      <c r="U31" s="120">
        <v>0</v>
      </c>
      <c r="V31" s="120">
        <v>1</v>
      </c>
      <c r="W31" s="120">
        <v>0</v>
      </c>
      <c r="X31" s="120">
        <v>0</v>
      </c>
      <c r="Y31" s="120">
        <v>0</v>
      </c>
      <c r="Z31" s="120">
        <v>0</v>
      </c>
      <c r="AA31" s="120">
        <v>1</v>
      </c>
      <c r="AB31" s="120">
        <v>0</v>
      </c>
      <c r="AC31" s="120">
        <v>0</v>
      </c>
      <c r="AD31" s="120" t="s">
        <v>57</v>
      </c>
      <c r="AE31" s="120">
        <v>24.2</v>
      </c>
      <c r="AF31" s="120"/>
      <c r="AH31" s="120"/>
      <c r="AI31" s="120">
        <v>172.3</v>
      </c>
      <c r="AJ31" s="120">
        <v>212.48</v>
      </c>
      <c r="AK31" s="120">
        <v>555</v>
      </c>
      <c r="AL31" s="120">
        <v>951.2</v>
      </c>
      <c r="AM31" s="120">
        <v>95.53</v>
      </c>
      <c r="AN31" s="107">
        <v>1</v>
      </c>
      <c r="AO31" s="124">
        <v>42747</v>
      </c>
      <c r="AP31" s="162">
        <v>0.44444444444444398</v>
      </c>
      <c r="AQ31" s="107">
        <v>1</v>
      </c>
      <c r="AR31" s="132">
        <v>42750</v>
      </c>
      <c r="AS31" s="133" t="s">
        <v>159</v>
      </c>
      <c r="AT31" s="107">
        <v>1</v>
      </c>
      <c r="AU31" s="124">
        <v>42753</v>
      </c>
      <c r="AV31" s="162">
        <v>0.57569444444444395</v>
      </c>
      <c r="AW31" s="113">
        <v>1</v>
      </c>
      <c r="BA31" s="107">
        <v>1</v>
      </c>
    </row>
    <row r="32" spans="1:56" ht="16.5" hidden="1">
      <c r="A32" s="107">
        <v>3</v>
      </c>
      <c r="B32" s="119" t="s">
        <v>160</v>
      </c>
      <c r="C32" s="120" t="s">
        <v>63</v>
      </c>
      <c r="D32" s="120">
        <v>69</v>
      </c>
      <c r="E32" s="121">
        <v>4465259</v>
      </c>
      <c r="F32" s="133" t="s">
        <v>161</v>
      </c>
      <c r="G32" s="121" t="s">
        <v>56</v>
      </c>
      <c r="H32" s="133"/>
      <c r="I32" s="121" t="s">
        <v>52</v>
      </c>
      <c r="J32" s="113">
        <v>5</v>
      </c>
      <c r="K32" s="134">
        <v>42823.177083333299</v>
      </c>
      <c r="L32" s="120">
        <v>37</v>
      </c>
      <c r="M32" s="120">
        <v>4</v>
      </c>
      <c r="N32" s="120">
        <v>1</v>
      </c>
      <c r="O32" s="120">
        <v>1</v>
      </c>
      <c r="P32" s="120">
        <v>0</v>
      </c>
      <c r="Q32" s="120">
        <v>4</v>
      </c>
      <c r="S32" s="120">
        <v>15</v>
      </c>
      <c r="T32" s="120">
        <v>0</v>
      </c>
      <c r="U32" s="120">
        <v>0</v>
      </c>
      <c r="V32" s="120">
        <v>1</v>
      </c>
      <c r="W32" s="120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  <c r="AC32" s="120">
        <v>0</v>
      </c>
      <c r="AD32" s="120"/>
      <c r="AE32" s="120">
        <v>10.81</v>
      </c>
      <c r="AF32" s="120"/>
      <c r="AH32" s="120"/>
      <c r="AI32" s="120">
        <v>92.52</v>
      </c>
      <c r="AJ32" s="120">
        <v>87.61</v>
      </c>
      <c r="AK32" s="120">
        <v>146.80000000000001</v>
      </c>
      <c r="AL32" s="120">
        <v>216.7</v>
      </c>
      <c r="AM32" s="120"/>
      <c r="AN32" s="107">
        <v>1</v>
      </c>
      <c r="AO32" s="135">
        <v>42823</v>
      </c>
      <c r="AP32" s="136">
        <v>0.6</v>
      </c>
      <c r="AR32" s="124"/>
      <c r="AU32" s="124"/>
      <c r="AW32" s="113">
        <v>0</v>
      </c>
      <c r="BA32" s="107">
        <v>1</v>
      </c>
    </row>
    <row r="33" spans="1:56" ht="16.5" hidden="1">
      <c r="A33" s="107">
        <v>60</v>
      </c>
      <c r="B33" s="119" t="s">
        <v>162</v>
      </c>
      <c r="C33" s="120" t="s">
        <v>63</v>
      </c>
      <c r="D33" s="120">
        <v>75</v>
      </c>
      <c r="E33" s="121">
        <v>4938037</v>
      </c>
      <c r="F33" s="128" t="s">
        <v>163</v>
      </c>
      <c r="G33" s="121" t="s">
        <v>56</v>
      </c>
      <c r="H33" s="122"/>
      <c r="I33" s="121" t="s">
        <v>52</v>
      </c>
      <c r="J33" s="113">
        <v>5</v>
      </c>
      <c r="K33" s="129">
        <v>42872.618055555598</v>
      </c>
      <c r="L33" s="107">
        <v>33</v>
      </c>
      <c r="M33" s="107">
        <v>6</v>
      </c>
      <c r="N33" s="120">
        <v>1</v>
      </c>
      <c r="O33" s="120">
        <v>1</v>
      </c>
      <c r="P33" s="120">
        <v>1</v>
      </c>
      <c r="Q33" s="120">
        <v>1</v>
      </c>
      <c r="S33" s="120">
        <v>33</v>
      </c>
      <c r="T33" s="120">
        <v>0</v>
      </c>
      <c r="U33" s="120">
        <v>0</v>
      </c>
      <c r="V33" s="120">
        <v>1</v>
      </c>
      <c r="W33" s="120">
        <v>1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 t="s">
        <v>57</v>
      </c>
      <c r="AE33" s="120"/>
      <c r="AF33" s="120"/>
      <c r="AG33" s="107">
        <v>41.8</v>
      </c>
      <c r="AH33" s="120">
        <v>41.8</v>
      </c>
      <c r="AI33" s="120">
        <v>26.74</v>
      </c>
      <c r="AJ33" s="120">
        <v>46.61</v>
      </c>
      <c r="AK33" s="120">
        <v>21.2</v>
      </c>
      <c r="AL33" s="120">
        <v>27.42</v>
      </c>
      <c r="AM33" s="120">
        <v>105.7</v>
      </c>
      <c r="AO33" s="124"/>
      <c r="AQ33" s="107">
        <v>1</v>
      </c>
      <c r="AR33" s="132" t="s">
        <v>164</v>
      </c>
      <c r="AS33" s="133" t="s">
        <v>165</v>
      </c>
      <c r="AU33" s="124"/>
      <c r="AW33" s="113">
        <v>0</v>
      </c>
      <c r="BA33" s="107">
        <v>1</v>
      </c>
    </row>
    <row r="34" spans="1:56" ht="16.5" hidden="1">
      <c r="A34" s="107">
        <v>71</v>
      </c>
      <c r="B34" s="119" t="s">
        <v>166</v>
      </c>
      <c r="C34" s="120" t="s">
        <v>49</v>
      </c>
      <c r="D34" s="120">
        <v>78</v>
      </c>
      <c r="E34" s="121">
        <v>4502798</v>
      </c>
      <c r="F34" s="128" t="s">
        <v>167</v>
      </c>
      <c r="G34" s="121" t="s">
        <v>56</v>
      </c>
      <c r="H34" s="122"/>
      <c r="I34" s="121" t="s">
        <v>52</v>
      </c>
      <c r="J34" s="113">
        <v>5</v>
      </c>
      <c r="K34" s="129">
        <v>42913.121527777803</v>
      </c>
      <c r="L34" s="120">
        <v>22</v>
      </c>
      <c r="M34" s="120">
        <v>6</v>
      </c>
      <c r="N34" s="120">
        <v>1</v>
      </c>
      <c r="O34" s="120">
        <v>1</v>
      </c>
      <c r="P34" s="120">
        <v>1</v>
      </c>
      <c r="Q34" s="120">
        <v>6</v>
      </c>
      <c r="S34" s="120">
        <v>22</v>
      </c>
      <c r="T34" s="120">
        <v>0</v>
      </c>
      <c r="U34" s="120">
        <v>0</v>
      </c>
      <c r="V34" s="120">
        <v>1</v>
      </c>
      <c r="W34" s="120">
        <v>1</v>
      </c>
      <c r="X34" s="120">
        <v>0</v>
      </c>
      <c r="Y34" s="120">
        <v>0</v>
      </c>
      <c r="Z34" s="120">
        <v>0</v>
      </c>
      <c r="AA34" s="120">
        <v>1</v>
      </c>
      <c r="AB34" s="120">
        <v>0</v>
      </c>
      <c r="AC34" s="120">
        <v>0</v>
      </c>
      <c r="AD34" s="120" t="s">
        <v>57</v>
      </c>
      <c r="AE34" s="120">
        <v>29.46</v>
      </c>
      <c r="AF34" s="120"/>
      <c r="AH34" s="120">
        <v>18.18</v>
      </c>
      <c r="AI34" s="120">
        <v>86.05</v>
      </c>
      <c r="AJ34" s="120">
        <v>156.1</v>
      </c>
      <c r="AK34" s="172">
        <v>306</v>
      </c>
      <c r="AL34" s="120">
        <v>254.7</v>
      </c>
      <c r="AM34" s="120"/>
      <c r="AN34" s="107">
        <v>1</v>
      </c>
      <c r="AO34" s="135">
        <v>42913</v>
      </c>
      <c r="AP34" s="136">
        <v>0.41875000000000001</v>
      </c>
      <c r="AR34" s="124"/>
      <c r="AU34" s="124"/>
      <c r="AW34" s="113">
        <v>0</v>
      </c>
      <c r="BA34" s="107">
        <v>1</v>
      </c>
    </row>
    <row r="35" spans="1:56" ht="16.5" hidden="1">
      <c r="A35" s="107">
        <v>52</v>
      </c>
      <c r="B35" s="119" t="s">
        <v>168</v>
      </c>
      <c r="C35" s="120" t="s">
        <v>63</v>
      </c>
      <c r="D35" s="120">
        <v>64</v>
      </c>
      <c r="E35" s="121">
        <v>4883326</v>
      </c>
      <c r="F35" s="128" t="s">
        <v>169</v>
      </c>
      <c r="G35" s="121" t="s">
        <v>56</v>
      </c>
      <c r="H35" s="122"/>
      <c r="I35" s="121" t="s">
        <v>123</v>
      </c>
      <c r="J35" s="113">
        <v>5</v>
      </c>
      <c r="K35" s="134">
        <v>42936.684027777803</v>
      </c>
      <c r="L35" s="120">
        <v>86</v>
      </c>
      <c r="M35" s="120">
        <v>1</v>
      </c>
      <c r="N35" s="120">
        <v>1</v>
      </c>
      <c r="O35" s="120">
        <v>1</v>
      </c>
      <c r="P35" s="120">
        <v>0</v>
      </c>
      <c r="Q35" s="120">
        <v>6</v>
      </c>
      <c r="S35" s="120">
        <v>96</v>
      </c>
      <c r="T35" s="120">
        <v>0</v>
      </c>
      <c r="U35" s="120">
        <v>0</v>
      </c>
      <c r="V35" s="120">
        <v>1</v>
      </c>
      <c r="W35" s="120">
        <v>1</v>
      </c>
      <c r="X35" s="120">
        <v>1</v>
      </c>
      <c r="Y35" s="120">
        <v>0</v>
      </c>
      <c r="Z35" s="120">
        <v>0</v>
      </c>
      <c r="AA35" s="120">
        <v>1</v>
      </c>
      <c r="AB35" s="120">
        <v>0</v>
      </c>
      <c r="AC35" s="120">
        <v>0</v>
      </c>
      <c r="AD35" s="120" t="s">
        <v>57</v>
      </c>
      <c r="AI35" s="120">
        <v>81.16</v>
      </c>
      <c r="AJ35" s="120">
        <v>108.2</v>
      </c>
      <c r="AK35" s="120">
        <v>463.4</v>
      </c>
      <c r="AL35" s="120">
        <v>456.65</v>
      </c>
      <c r="AM35" s="120"/>
      <c r="AO35" s="124"/>
      <c r="AQ35" s="107">
        <v>1</v>
      </c>
      <c r="AR35" s="132">
        <v>42937</v>
      </c>
      <c r="AS35" s="133" t="s">
        <v>170</v>
      </c>
      <c r="AU35" s="124"/>
      <c r="AW35" s="113">
        <v>0</v>
      </c>
      <c r="BA35" s="107">
        <v>1</v>
      </c>
    </row>
    <row r="36" spans="1:56" ht="16.5" hidden="1">
      <c r="A36" s="107">
        <v>45</v>
      </c>
      <c r="B36" s="119" t="s">
        <v>171</v>
      </c>
      <c r="C36" s="120" t="s">
        <v>49</v>
      </c>
      <c r="D36" s="120">
        <v>46</v>
      </c>
      <c r="E36" s="121">
        <v>4813808</v>
      </c>
      <c r="F36" s="128" t="s">
        <v>172</v>
      </c>
      <c r="G36" s="121" t="s">
        <v>51</v>
      </c>
      <c r="H36" s="122"/>
      <c r="I36" s="121" t="s">
        <v>52</v>
      </c>
      <c r="J36" s="113">
        <v>5</v>
      </c>
      <c r="K36" s="134">
        <v>42964.614583333299</v>
      </c>
      <c r="L36" s="120">
        <v>38</v>
      </c>
      <c r="M36" s="120">
        <v>3</v>
      </c>
      <c r="N36" s="120">
        <v>1</v>
      </c>
      <c r="O36" s="120">
        <v>0</v>
      </c>
      <c r="P36" s="120">
        <v>0</v>
      </c>
      <c r="Q36" s="120">
        <v>6</v>
      </c>
      <c r="S36" s="120">
        <v>38</v>
      </c>
      <c r="T36" s="120">
        <v>1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 t="s">
        <v>57</v>
      </c>
      <c r="AE36" s="120">
        <v>20</v>
      </c>
      <c r="AF36" s="120"/>
      <c r="AG36" s="107">
        <v>31.5</v>
      </c>
      <c r="AH36" s="120">
        <v>31.5</v>
      </c>
      <c r="AI36" s="120">
        <v>25.79</v>
      </c>
      <c r="AJ36" s="120">
        <v>124.6</v>
      </c>
      <c r="AK36" s="120">
        <v>182.5</v>
      </c>
      <c r="AL36" s="120"/>
      <c r="AM36" s="120">
        <v>207.5</v>
      </c>
      <c r="AN36" s="107">
        <v>1</v>
      </c>
      <c r="AO36" s="146">
        <v>42964</v>
      </c>
      <c r="AP36" s="143">
        <v>0.72708333333333297</v>
      </c>
      <c r="AQ36" s="107">
        <v>1</v>
      </c>
      <c r="AR36" s="144">
        <v>42967</v>
      </c>
      <c r="AS36" s="145">
        <v>0.60972222222222205</v>
      </c>
      <c r="AU36" s="124"/>
      <c r="AW36" s="113">
        <v>0</v>
      </c>
      <c r="BA36" s="107">
        <v>1</v>
      </c>
    </row>
    <row r="37" spans="1:56" ht="16.5" hidden="1">
      <c r="A37" s="107">
        <v>31</v>
      </c>
      <c r="B37" s="119" t="s">
        <v>173</v>
      </c>
      <c r="C37" s="120" t="s">
        <v>63</v>
      </c>
      <c r="D37" s="120">
        <v>54</v>
      </c>
      <c r="E37" s="121">
        <v>4956815</v>
      </c>
      <c r="F37" s="128" t="s">
        <v>174</v>
      </c>
      <c r="G37" s="121" t="s">
        <v>56</v>
      </c>
      <c r="H37" s="122"/>
      <c r="I37" s="121" t="s">
        <v>52</v>
      </c>
      <c r="J37" s="113">
        <v>4</v>
      </c>
      <c r="K37" s="168">
        <v>42974.78125</v>
      </c>
      <c r="L37" s="120">
        <v>8</v>
      </c>
      <c r="M37" s="120">
        <v>6</v>
      </c>
      <c r="N37" s="120">
        <v>0</v>
      </c>
      <c r="O37" s="120">
        <v>1</v>
      </c>
      <c r="P37" s="120">
        <v>1</v>
      </c>
      <c r="Q37" s="120">
        <v>6</v>
      </c>
      <c r="S37" s="120">
        <v>8</v>
      </c>
      <c r="T37" s="120">
        <v>1</v>
      </c>
      <c r="U37" s="120">
        <v>0</v>
      </c>
      <c r="V37" s="120">
        <v>1</v>
      </c>
      <c r="W37" s="120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 t="s">
        <v>57</v>
      </c>
      <c r="AE37" s="120">
        <v>18.399999999999999</v>
      </c>
      <c r="AF37" s="120"/>
      <c r="AH37" s="120"/>
      <c r="AI37" s="120">
        <v>26.71</v>
      </c>
      <c r="AJ37" s="120">
        <v>32.08</v>
      </c>
      <c r="AK37" s="120">
        <v>54.93</v>
      </c>
      <c r="AL37" s="120">
        <v>95.06</v>
      </c>
      <c r="AM37" s="120">
        <v>68.400000000000006</v>
      </c>
      <c r="AN37" s="107">
        <v>1</v>
      </c>
      <c r="AO37" s="138">
        <v>42974</v>
      </c>
      <c r="AP37" s="143">
        <v>0.94027777777777799</v>
      </c>
      <c r="AQ37" s="107">
        <v>1</v>
      </c>
      <c r="AR37" s="144">
        <v>42977</v>
      </c>
      <c r="AS37" s="145">
        <v>0.74305555555555602</v>
      </c>
      <c r="AT37" s="107">
        <v>1</v>
      </c>
      <c r="AU37" s="146">
        <v>42982</v>
      </c>
      <c r="AV37" s="145">
        <v>0.41944444444444401</v>
      </c>
      <c r="AW37" s="113">
        <v>1</v>
      </c>
      <c r="BA37" s="107">
        <v>1</v>
      </c>
    </row>
    <row r="38" spans="1:56" ht="16.5" hidden="1">
      <c r="A38" s="107">
        <v>61</v>
      </c>
      <c r="B38" s="119" t="s">
        <v>175</v>
      </c>
      <c r="C38" s="120" t="s">
        <v>63</v>
      </c>
      <c r="D38" s="120">
        <v>73</v>
      </c>
      <c r="E38" s="121" t="s">
        <v>176</v>
      </c>
      <c r="F38" s="128" t="s">
        <v>177</v>
      </c>
      <c r="G38" s="121" t="s">
        <v>56</v>
      </c>
      <c r="H38" s="122"/>
      <c r="I38" s="121" t="s">
        <v>123</v>
      </c>
      <c r="J38" s="113">
        <v>5</v>
      </c>
      <c r="K38" s="163">
        <v>42982.361111111102</v>
      </c>
      <c r="L38" s="120">
        <v>62</v>
      </c>
      <c r="M38" s="120">
        <v>1</v>
      </c>
      <c r="N38" s="120">
        <v>0</v>
      </c>
      <c r="O38" s="120">
        <v>1</v>
      </c>
      <c r="P38" s="120">
        <v>1</v>
      </c>
      <c r="Q38" s="120">
        <v>1</v>
      </c>
      <c r="S38" s="120">
        <v>62</v>
      </c>
      <c r="T38" s="120">
        <v>0</v>
      </c>
      <c r="U38" s="120">
        <v>0</v>
      </c>
      <c r="V38" s="120">
        <v>1</v>
      </c>
      <c r="W38" s="120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 t="s">
        <v>178</v>
      </c>
      <c r="AE38" s="120">
        <v>24.9</v>
      </c>
      <c r="AF38" s="120"/>
      <c r="AH38" s="120"/>
      <c r="AI38" s="120">
        <v>73.260000000000005</v>
      </c>
      <c r="AJ38" s="120"/>
      <c r="AK38" s="120"/>
      <c r="AL38" s="120"/>
      <c r="AM38" s="120"/>
      <c r="AN38" s="107">
        <v>1</v>
      </c>
      <c r="AO38" s="159">
        <v>42982</v>
      </c>
      <c r="AP38" s="164">
        <v>0.60347222222222197</v>
      </c>
      <c r="AR38" s="124"/>
      <c r="AU38" s="124"/>
      <c r="AW38" s="113">
        <v>0</v>
      </c>
      <c r="BA38" s="107">
        <v>1</v>
      </c>
    </row>
    <row r="39" spans="1:56" ht="16.5" hidden="1">
      <c r="A39" s="107">
        <v>80</v>
      </c>
      <c r="B39" s="119" t="s">
        <v>179</v>
      </c>
      <c r="C39" s="120" t="s">
        <v>63</v>
      </c>
      <c r="D39" s="120">
        <v>82</v>
      </c>
      <c r="E39" s="121">
        <v>4961379</v>
      </c>
      <c r="F39" s="128" t="s">
        <v>180</v>
      </c>
      <c r="G39" s="121" t="s">
        <v>56</v>
      </c>
      <c r="H39" s="122"/>
      <c r="I39" s="121" t="s">
        <v>52</v>
      </c>
      <c r="J39" s="113">
        <v>5</v>
      </c>
      <c r="K39" s="168">
        <v>42997.010416666701</v>
      </c>
      <c r="L39" s="130">
        <v>15</v>
      </c>
      <c r="M39" s="131">
        <v>6</v>
      </c>
      <c r="N39" s="120">
        <v>0</v>
      </c>
      <c r="O39" s="120">
        <v>1</v>
      </c>
      <c r="P39" s="120">
        <v>1</v>
      </c>
      <c r="Q39" s="120">
        <v>6</v>
      </c>
      <c r="S39" s="120">
        <v>15</v>
      </c>
      <c r="T39" s="120">
        <v>0</v>
      </c>
      <c r="U39" s="120">
        <v>0</v>
      </c>
      <c r="V39" s="120">
        <v>1</v>
      </c>
      <c r="W39" s="120">
        <v>0</v>
      </c>
      <c r="X39" s="120">
        <v>0</v>
      </c>
      <c r="Y39" s="120">
        <v>0</v>
      </c>
      <c r="Z39" s="120">
        <v>0</v>
      </c>
      <c r="AA39" s="120">
        <v>1</v>
      </c>
      <c r="AB39" s="120">
        <v>0</v>
      </c>
      <c r="AC39" s="120">
        <v>0</v>
      </c>
      <c r="AD39" s="120" t="s">
        <v>57</v>
      </c>
      <c r="AE39" s="120"/>
      <c r="AF39" s="120"/>
      <c r="AH39" s="120"/>
      <c r="AI39" s="120">
        <v>57.64</v>
      </c>
      <c r="AJ39" s="120">
        <v>546</v>
      </c>
      <c r="AK39" s="120"/>
      <c r="AL39" s="120">
        <v>688</v>
      </c>
      <c r="AM39" s="120"/>
      <c r="AO39" s="124"/>
      <c r="AQ39" s="107">
        <v>1</v>
      </c>
      <c r="AR39" s="161">
        <v>42997</v>
      </c>
      <c r="AS39" s="162">
        <v>0.58194444444444404</v>
      </c>
      <c r="AU39" s="124"/>
      <c r="AW39" s="113">
        <v>0</v>
      </c>
      <c r="BA39" s="107">
        <v>1</v>
      </c>
    </row>
    <row r="40" spans="1:56" ht="16.5" hidden="1">
      <c r="A40" s="107" t="s">
        <v>151</v>
      </c>
      <c r="B40" s="139" t="s">
        <v>181</v>
      </c>
      <c r="C40" s="113" t="s">
        <v>63</v>
      </c>
      <c r="D40" s="107">
        <v>78</v>
      </c>
      <c r="E40" s="107">
        <v>4543680</v>
      </c>
      <c r="F40" s="165" t="s">
        <v>182</v>
      </c>
      <c r="G40" s="121" t="s">
        <v>56</v>
      </c>
      <c r="H40" s="166" t="s">
        <v>183</v>
      </c>
      <c r="I40" s="121" t="s">
        <v>123</v>
      </c>
      <c r="J40" s="107">
        <v>5</v>
      </c>
      <c r="K40" s="129">
        <v>43015.631944444402</v>
      </c>
      <c r="L40" s="107">
        <v>14</v>
      </c>
      <c r="M40" s="173">
        <v>6</v>
      </c>
      <c r="N40" s="173">
        <v>0</v>
      </c>
      <c r="O40" s="173">
        <v>1</v>
      </c>
      <c r="P40" s="173">
        <v>1</v>
      </c>
      <c r="Q40" s="173">
        <v>6</v>
      </c>
      <c r="S40" s="173"/>
      <c r="T40" s="173">
        <v>0</v>
      </c>
      <c r="U40" s="173">
        <v>0</v>
      </c>
      <c r="V40" s="173">
        <v>1</v>
      </c>
      <c r="W40" s="173">
        <v>0</v>
      </c>
      <c r="X40" s="173">
        <v>0</v>
      </c>
      <c r="Y40" s="173">
        <v>0</v>
      </c>
      <c r="Z40" s="173">
        <v>0</v>
      </c>
      <c r="AA40" s="173">
        <v>0</v>
      </c>
      <c r="AB40" s="173">
        <v>1</v>
      </c>
      <c r="AC40" s="173" t="s">
        <v>184</v>
      </c>
      <c r="AD40" s="173"/>
      <c r="AE40" s="173"/>
      <c r="AF40" s="173"/>
      <c r="AG40" s="173"/>
      <c r="AH40" s="173"/>
      <c r="AI40" s="173"/>
      <c r="AJ40" s="173">
        <v>33.340000000000003</v>
      </c>
      <c r="AK40" s="173">
        <v>41.37</v>
      </c>
      <c r="AL40" s="173">
        <v>36.25</v>
      </c>
      <c r="AM40" s="173"/>
      <c r="AN40" s="173">
        <v>1</v>
      </c>
      <c r="AO40" s="135">
        <v>43015</v>
      </c>
      <c r="AP40" s="136">
        <v>0.84583333333333299</v>
      </c>
      <c r="AQ40" s="173"/>
      <c r="AR40" s="174"/>
      <c r="AS40" s="173"/>
      <c r="AT40" s="173"/>
      <c r="AU40" s="174"/>
      <c r="AV40" s="173"/>
      <c r="AW40" s="173">
        <v>0</v>
      </c>
      <c r="AY40" s="173"/>
      <c r="BA40" s="173">
        <v>1</v>
      </c>
      <c r="BB40" s="173"/>
      <c r="BC40" s="173"/>
      <c r="BD40" s="173"/>
    </row>
    <row r="41" spans="1:56" ht="16.5" hidden="1">
      <c r="A41" s="107">
        <v>206</v>
      </c>
      <c r="B41" s="139" t="s">
        <v>185</v>
      </c>
      <c r="C41" s="113" t="s">
        <v>49</v>
      </c>
      <c r="D41" s="107">
        <v>38</v>
      </c>
      <c r="F41" s="165" t="s">
        <v>186</v>
      </c>
      <c r="G41" s="121" t="s">
        <v>51</v>
      </c>
      <c r="H41" s="167" t="s">
        <v>760</v>
      </c>
      <c r="I41" s="121" t="s">
        <v>52</v>
      </c>
      <c r="J41" s="113">
        <v>4</v>
      </c>
      <c r="K41" s="168">
        <v>43024.600694444402</v>
      </c>
      <c r="L41" s="107">
        <v>13</v>
      </c>
      <c r="M41" s="107">
        <v>6</v>
      </c>
      <c r="N41" s="107">
        <v>1</v>
      </c>
      <c r="O41" s="107">
        <v>1</v>
      </c>
      <c r="P41" s="107">
        <v>0</v>
      </c>
      <c r="Q41" s="107">
        <v>6</v>
      </c>
      <c r="S41" s="107">
        <v>13</v>
      </c>
      <c r="T41" s="107">
        <v>0</v>
      </c>
      <c r="U41" s="107">
        <v>0</v>
      </c>
      <c r="V41" s="107">
        <v>0</v>
      </c>
      <c r="W41" s="107">
        <v>0</v>
      </c>
      <c r="X41" s="107">
        <v>0</v>
      </c>
      <c r="Y41" s="107">
        <v>0</v>
      </c>
      <c r="Z41" s="107">
        <v>0</v>
      </c>
      <c r="AA41" s="107">
        <v>0</v>
      </c>
      <c r="AB41" s="107">
        <v>0</v>
      </c>
      <c r="AC41" s="107">
        <v>0</v>
      </c>
      <c r="AO41" s="124"/>
      <c r="AQ41" s="107">
        <v>1</v>
      </c>
      <c r="AR41" s="161">
        <v>43027</v>
      </c>
      <c r="AS41" s="162">
        <v>0.59861111111111098</v>
      </c>
      <c r="AT41" s="107">
        <v>1</v>
      </c>
      <c r="AU41" s="170">
        <v>43031</v>
      </c>
      <c r="AV41" s="162">
        <v>0.43888888888888899</v>
      </c>
      <c r="AW41" s="113">
        <v>1</v>
      </c>
      <c r="BA41" s="107">
        <v>1</v>
      </c>
    </row>
    <row r="42" spans="1:56" ht="16.5" hidden="1">
      <c r="A42" s="107">
        <v>33</v>
      </c>
      <c r="B42" s="119" t="s">
        <v>188</v>
      </c>
      <c r="C42" s="120" t="s">
        <v>63</v>
      </c>
      <c r="D42" s="120">
        <v>91</v>
      </c>
      <c r="E42" s="121">
        <v>5980668</v>
      </c>
      <c r="F42" s="128" t="s">
        <v>189</v>
      </c>
      <c r="G42" s="121" t="s">
        <v>51</v>
      </c>
      <c r="H42" s="122" t="s">
        <v>190</v>
      </c>
      <c r="I42" s="121" t="s">
        <v>123</v>
      </c>
      <c r="J42" s="113">
        <v>5</v>
      </c>
      <c r="K42" s="163">
        <v>43073.319444444402</v>
      </c>
      <c r="L42" s="120">
        <v>7</v>
      </c>
      <c r="M42" s="175">
        <v>6</v>
      </c>
      <c r="N42" s="175">
        <v>0</v>
      </c>
      <c r="O42" s="175">
        <v>1</v>
      </c>
      <c r="P42" s="175">
        <v>1</v>
      </c>
      <c r="Q42" s="175">
        <v>6</v>
      </c>
      <c r="S42" s="175">
        <v>7</v>
      </c>
      <c r="T42" s="175">
        <v>0</v>
      </c>
      <c r="U42" s="175">
        <v>0</v>
      </c>
      <c r="V42" s="175">
        <v>0</v>
      </c>
      <c r="W42" s="175">
        <v>0</v>
      </c>
      <c r="X42" s="175">
        <v>0</v>
      </c>
      <c r="Y42" s="175">
        <v>0</v>
      </c>
      <c r="Z42" s="175">
        <v>0</v>
      </c>
      <c r="AA42" s="175">
        <v>0</v>
      </c>
      <c r="AB42" s="175">
        <v>0</v>
      </c>
      <c r="AC42" s="175">
        <v>0</v>
      </c>
      <c r="AD42" s="175" t="s">
        <v>178</v>
      </c>
      <c r="AE42" s="173"/>
      <c r="AF42" s="173"/>
      <c r="AG42" s="173"/>
      <c r="AH42" s="173"/>
      <c r="AI42" s="175"/>
      <c r="AJ42" s="175">
        <v>38.58</v>
      </c>
      <c r="AK42" s="175">
        <v>50.77</v>
      </c>
      <c r="AL42" s="175">
        <v>85.03</v>
      </c>
      <c r="AM42" s="175"/>
      <c r="AN42" s="173">
        <v>1</v>
      </c>
      <c r="AO42" s="159">
        <v>43073</v>
      </c>
      <c r="AP42" s="164">
        <v>0.66180555555555598</v>
      </c>
      <c r="AQ42" s="173"/>
      <c r="AR42" s="174"/>
      <c r="AS42" s="173"/>
      <c r="AT42" s="173"/>
      <c r="AU42" s="174"/>
      <c r="AV42" s="173"/>
      <c r="AW42" s="176">
        <v>0</v>
      </c>
      <c r="AY42" s="173"/>
      <c r="BA42" s="173">
        <v>1</v>
      </c>
      <c r="BB42" s="173"/>
      <c r="BC42" s="173"/>
      <c r="BD42" s="173"/>
    </row>
    <row r="43" spans="1:56" ht="16.5" hidden="1">
      <c r="A43" s="107">
        <v>39</v>
      </c>
      <c r="B43" s="119" t="s">
        <v>191</v>
      </c>
      <c r="C43" s="120" t="s">
        <v>49</v>
      </c>
      <c r="D43" s="120">
        <v>63</v>
      </c>
      <c r="E43" s="121">
        <v>4536997</v>
      </c>
      <c r="F43" s="128" t="s">
        <v>192</v>
      </c>
      <c r="G43" s="121" t="s">
        <v>56</v>
      </c>
      <c r="H43" s="122" t="s">
        <v>193</v>
      </c>
      <c r="I43" s="121" t="s">
        <v>52</v>
      </c>
      <c r="J43" s="113">
        <v>5</v>
      </c>
      <c r="K43" s="163">
        <v>43080.954166666699</v>
      </c>
      <c r="L43" s="120">
        <v>16</v>
      </c>
      <c r="M43" s="120">
        <v>6</v>
      </c>
      <c r="N43" s="120">
        <v>1</v>
      </c>
      <c r="O43" s="120">
        <v>1</v>
      </c>
      <c r="P43" s="120">
        <v>1</v>
      </c>
      <c r="Q43" s="120">
        <v>6</v>
      </c>
      <c r="S43" s="120">
        <v>16</v>
      </c>
      <c r="T43" s="120">
        <v>0</v>
      </c>
      <c r="U43" s="120">
        <v>0</v>
      </c>
      <c r="V43" s="120">
        <v>1</v>
      </c>
      <c r="W43" s="120">
        <v>1</v>
      </c>
      <c r="X43" s="120">
        <v>0</v>
      </c>
      <c r="Y43" s="120">
        <v>0</v>
      </c>
      <c r="Z43" s="120">
        <v>0</v>
      </c>
      <c r="AA43" s="120">
        <v>1</v>
      </c>
      <c r="AB43" s="120">
        <v>1</v>
      </c>
      <c r="AC43" s="120" t="s">
        <v>194</v>
      </c>
      <c r="AD43" s="120" t="s">
        <v>178</v>
      </c>
      <c r="AE43" s="120">
        <v>19.09</v>
      </c>
      <c r="AF43" s="120"/>
      <c r="AH43" s="120"/>
      <c r="AI43" s="120">
        <v>143.80000000000001</v>
      </c>
      <c r="AJ43" s="120">
        <v>260.60000000000002</v>
      </c>
      <c r="AK43" s="120">
        <v>493.95</v>
      </c>
      <c r="AL43" s="120"/>
      <c r="AM43" s="120"/>
      <c r="AN43" s="107">
        <v>1</v>
      </c>
      <c r="AO43" s="159">
        <v>43081</v>
      </c>
      <c r="AP43" s="164">
        <v>0.27569444444444402</v>
      </c>
      <c r="AR43" s="124"/>
      <c r="AU43" s="124"/>
      <c r="AW43" s="113">
        <v>0</v>
      </c>
      <c r="BA43" s="107">
        <v>1</v>
      </c>
    </row>
    <row r="44" spans="1:56" ht="16.5" hidden="1">
      <c r="A44" s="107">
        <v>37</v>
      </c>
      <c r="B44" s="119" t="s">
        <v>195</v>
      </c>
      <c r="C44" s="120" t="s">
        <v>63</v>
      </c>
      <c r="D44" s="120">
        <v>72</v>
      </c>
      <c r="E44" s="121" t="s">
        <v>196</v>
      </c>
      <c r="F44" s="128" t="s">
        <v>197</v>
      </c>
      <c r="G44" s="121" t="s">
        <v>51</v>
      </c>
      <c r="H44" s="122"/>
      <c r="I44" s="121" t="s">
        <v>123</v>
      </c>
      <c r="J44" s="113">
        <v>5</v>
      </c>
      <c r="K44" s="129">
        <v>43097.069444444402</v>
      </c>
      <c r="L44" s="120">
        <v>10</v>
      </c>
      <c r="M44" s="120">
        <v>1</v>
      </c>
      <c r="N44" s="107">
        <v>0</v>
      </c>
      <c r="O44" s="107">
        <v>1</v>
      </c>
      <c r="P44" s="107">
        <v>1</v>
      </c>
      <c r="Q44" s="107">
        <v>6</v>
      </c>
      <c r="S44" s="107">
        <v>10</v>
      </c>
      <c r="T44" s="107">
        <v>0</v>
      </c>
      <c r="U44" s="107">
        <v>0</v>
      </c>
      <c r="V44" s="107">
        <v>1</v>
      </c>
      <c r="W44" s="107">
        <v>1</v>
      </c>
      <c r="X44" s="107">
        <v>0</v>
      </c>
      <c r="Y44" s="107">
        <v>0</v>
      </c>
      <c r="Z44" s="107">
        <v>0</v>
      </c>
      <c r="AA44" s="107">
        <v>0</v>
      </c>
      <c r="AB44" s="107">
        <v>0</v>
      </c>
      <c r="AC44" s="107">
        <v>0</v>
      </c>
      <c r="AD44" s="120">
        <v>15</v>
      </c>
      <c r="AO44" s="124"/>
      <c r="AR44" s="124"/>
      <c r="AT44" s="107">
        <v>1</v>
      </c>
      <c r="AU44" s="132">
        <v>43191</v>
      </c>
      <c r="AV44" s="133" t="s">
        <v>198</v>
      </c>
      <c r="AW44" s="113">
        <v>0</v>
      </c>
      <c r="BA44" s="107">
        <v>1</v>
      </c>
    </row>
    <row r="45" spans="1:56" ht="16.5" hidden="1">
      <c r="A45" s="107">
        <v>191</v>
      </c>
      <c r="B45" s="139" t="s">
        <v>199</v>
      </c>
      <c r="C45" s="113" t="s">
        <v>63</v>
      </c>
      <c r="D45" s="107">
        <v>80</v>
      </c>
      <c r="E45" s="107">
        <v>3446753</v>
      </c>
      <c r="F45" s="165" t="s">
        <v>200</v>
      </c>
      <c r="G45" s="121" t="s">
        <v>51</v>
      </c>
      <c r="H45" s="167"/>
      <c r="I45" s="121" t="s">
        <v>52</v>
      </c>
      <c r="J45" s="113">
        <v>5</v>
      </c>
      <c r="K45" s="168">
        <v>43123.40625</v>
      </c>
      <c r="L45" s="120">
        <v>33</v>
      </c>
      <c r="M45" s="120">
        <v>4</v>
      </c>
      <c r="N45" s="177">
        <v>1</v>
      </c>
      <c r="O45" s="177">
        <v>0</v>
      </c>
      <c r="P45" s="177">
        <v>0</v>
      </c>
      <c r="Q45" s="177">
        <v>6</v>
      </c>
      <c r="S45" s="177">
        <v>3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7">
        <v>1</v>
      </c>
      <c r="AC45" s="177" t="s">
        <v>184</v>
      </c>
      <c r="AD45" s="177"/>
      <c r="AE45" s="120"/>
      <c r="AF45" s="120"/>
      <c r="AH45" s="120"/>
      <c r="AI45" s="177"/>
      <c r="AJ45" s="177"/>
      <c r="AK45" s="177"/>
      <c r="AL45" s="177"/>
      <c r="AM45" s="177"/>
      <c r="AN45" s="177">
        <v>1</v>
      </c>
      <c r="AO45" s="178" t="s">
        <v>201</v>
      </c>
      <c r="AP45" s="177"/>
      <c r="AQ45" s="177"/>
      <c r="AR45" s="179"/>
      <c r="AS45" s="177"/>
      <c r="AT45" s="177"/>
      <c r="AU45" s="179"/>
      <c r="AV45" s="177"/>
      <c r="AW45" s="180">
        <v>0</v>
      </c>
      <c r="BA45" s="107">
        <v>1</v>
      </c>
    </row>
    <row r="46" spans="1:56" ht="16.5" hidden="1">
      <c r="A46" s="107">
        <v>10</v>
      </c>
      <c r="B46" s="119" t="s">
        <v>202</v>
      </c>
      <c r="C46" s="120" t="s">
        <v>63</v>
      </c>
      <c r="D46" s="120">
        <v>75</v>
      </c>
      <c r="E46" s="121">
        <v>4987652</v>
      </c>
      <c r="F46" s="128" t="s">
        <v>203</v>
      </c>
      <c r="G46" s="121" t="s">
        <v>51</v>
      </c>
      <c r="H46" s="122"/>
      <c r="I46" s="121" t="s">
        <v>52</v>
      </c>
      <c r="J46" s="113">
        <v>5</v>
      </c>
      <c r="K46" s="134">
        <v>43142.538194444402</v>
      </c>
      <c r="L46" s="120">
        <v>35</v>
      </c>
      <c r="M46" s="120">
        <v>6</v>
      </c>
      <c r="N46" s="120">
        <v>1</v>
      </c>
      <c r="O46" s="120">
        <v>1</v>
      </c>
      <c r="P46" s="120">
        <v>0</v>
      </c>
      <c r="Q46" s="120">
        <v>6</v>
      </c>
      <c r="S46" s="120">
        <v>37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 t="s">
        <v>178</v>
      </c>
      <c r="AI46" s="120">
        <v>48.79</v>
      </c>
      <c r="AJ46" s="120">
        <v>105</v>
      </c>
      <c r="AK46" s="120">
        <v>248.9</v>
      </c>
      <c r="AL46" s="120">
        <v>317</v>
      </c>
      <c r="AM46" s="120"/>
      <c r="AO46" s="124"/>
      <c r="AQ46" s="107">
        <v>1</v>
      </c>
      <c r="AR46" s="132">
        <v>43143</v>
      </c>
      <c r="AS46" s="133" t="s">
        <v>204</v>
      </c>
      <c r="AU46" s="124"/>
      <c r="AW46" s="113">
        <v>0</v>
      </c>
      <c r="AY46" s="120"/>
      <c r="BA46" s="107">
        <v>1</v>
      </c>
      <c r="BB46" s="120"/>
      <c r="BC46" s="120"/>
      <c r="BD46" s="120"/>
    </row>
    <row r="47" spans="1:56" ht="16.5" hidden="1">
      <c r="A47" s="107">
        <v>90</v>
      </c>
      <c r="B47" s="119" t="s">
        <v>205</v>
      </c>
      <c r="C47" s="120" t="s">
        <v>63</v>
      </c>
      <c r="D47" s="120">
        <v>83</v>
      </c>
      <c r="E47" s="121">
        <v>101729</v>
      </c>
      <c r="F47" s="121" t="s">
        <v>206</v>
      </c>
      <c r="G47" s="121" t="s">
        <v>51</v>
      </c>
      <c r="H47" s="122"/>
      <c r="I47" s="121" t="s">
        <v>123</v>
      </c>
      <c r="J47" s="113">
        <v>3</v>
      </c>
      <c r="K47" s="129">
        <v>43148.956944444399</v>
      </c>
      <c r="L47" s="120">
        <v>13</v>
      </c>
      <c r="M47" s="120">
        <v>1</v>
      </c>
      <c r="N47" s="120">
        <v>1</v>
      </c>
      <c r="O47" s="120">
        <v>1</v>
      </c>
      <c r="P47" s="120">
        <v>1</v>
      </c>
      <c r="Q47" s="120">
        <v>6</v>
      </c>
      <c r="S47" s="120">
        <v>6</v>
      </c>
      <c r="T47" s="120">
        <v>0</v>
      </c>
      <c r="U47" s="120">
        <v>0</v>
      </c>
      <c r="V47" s="120">
        <v>1</v>
      </c>
      <c r="W47" s="120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1</v>
      </c>
      <c r="AC47" s="120" t="s">
        <v>207</v>
      </c>
      <c r="AD47" s="120" t="s">
        <v>178</v>
      </c>
      <c r="AE47" s="120">
        <v>38.9</v>
      </c>
      <c r="AF47" s="120">
        <v>134</v>
      </c>
      <c r="AH47" s="120"/>
      <c r="AI47" s="120"/>
      <c r="AJ47" s="120">
        <v>20.58</v>
      </c>
      <c r="AK47" s="120"/>
      <c r="AL47" s="120"/>
      <c r="AM47" s="120"/>
      <c r="AN47" s="107">
        <v>1</v>
      </c>
      <c r="AO47" s="135">
        <v>43149</v>
      </c>
      <c r="AP47" s="136">
        <v>0.56041666666666701</v>
      </c>
      <c r="AR47" s="124"/>
      <c r="AU47" s="124"/>
      <c r="AW47" s="113">
        <v>1</v>
      </c>
      <c r="BA47" s="107">
        <v>1</v>
      </c>
    </row>
    <row r="48" spans="1:56" ht="16.5" hidden="1">
      <c r="A48" s="107">
        <v>106</v>
      </c>
      <c r="B48" s="119" t="s">
        <v>208</v>
      </c>
      <c r="C48" s="120" t="s">
        <v>63</v>
      </c>
      <c r="D48" s="120">
        <v>63</v>
      </c>
      <c r="E48" s="121">
        <v>4890199</v>
      </c>
      <c r="F48" s="121">
        <v>136773900</v>
      </c>
      <c r="G48" s="121" t="s">
        <v>56</v>
      </c>
      <c r="H48" s="122" t="s">
        <v>209</v>
      </c>
      <c r="I48" s="121" t="s">
        <v>123</v>
      </c>
      <c r="J48" s="113">
        <v>4</v>
      </c>
      <c r="K48" s="168">
        <v>43157.515277777798</v>
      </c>
      <c r="L48" s="120">
        <v>9</v>
      </c>
      <c r="M48" s="120">
        <v>1</v>
      </c>
      <c r="N48" s="120">
        <v>1</v>
      </c>
      <c r="O48" s="120">
        <v>1</v>
      </c>
      <c r="P48" s="120">
        <v>1</v>
      </c>
      <c r="Q48" s="120">
        <v>4</v>
      </c>
      <c r="S48" s="120">
        <v>14</v>
      </c>
      <c r="T48" s="120">
        <v>0</v>
      </c>
      <c r="U48" s="120">
        <v>0</v>
      </c>
      <c r="V48" s="120">
        <v>1</v>
      </c>
      <c r="W48" s="120">
        <v>0</v>
      </c>
      <c r="X48" s="120">
        <v>0</v>
      </c>
      <c r="Y48" s="120">
        <v>0</v>
      </c>
      <c r="Z48" s="120">
        <v>0</v>
      </c>
      <c r="AA48" s="120">
        <v>0</v>
      </c>
      <c r="AB48" s="120">
        <v>0</v>
      </c>
      <c r="AC48" s="120">
        <v>0</v>
      </c>
      <c r="AD48" s="120" t="s">
        <v>178</v>
      </c>
      <c r="AE48" s="120">
        <v>147</v>
      </c>
      <c r="AF48" s="120"/>
      <c r="AH48" s="120"/>
      <c r="AI48" s="120">
        <v>51.37</v>
      </c>
      <c r="AJ48" s="120">
        <v>60.31</v>
      </c>
      <c r="AK48" s="120">
        <v>441</v>
      </c>
      <c r="AL48" s="120">
        <v>406.75</v>
      </c>
      <c r="AM48" s="120">
        <v>206.6</v>
      </c>
      <c r="AN48" s="107">
        <v>1</v>
      </c>
      <c r="AO48" s="138">
        <v>43157</v>
      </c>
      <c r="AP48" s="136" t="s">
        <v>210</v>
      </c>
      <c r="AQ48" s="107">
        <v>1</v>
      </c>
      <c r="AR48" s="127">
        <v>43157</v>
      </c>
      <c r="AS48" s="149">
        <v>0.77291666666666703</v>
      </c>
      <c r="AU48" s="137" t="s">
        <v>211</v>
      </c>
      <c r="AV48" s="133" t="s">
        <v>212</v>
      </c>
      <c r="AW48" s="113">
        <v>1</v>
      </c>
      <c r="BA48" s="107">
        <v>1</v>
      </c>
    </row>
    <row r="49" spans="1:56" ht="16.5" hidden="1">
      <c r="A49" s="107">
        <v>107</v>
      </c>
      <c r="B49" s="119" t="s">
        <v>213</v>
      </c>
      <c r="C49" s="120" t="s">
        <v>63</v>
      </c>
      <c r="D49" s="120">
        <v>31</v>
      </c>
      <c r="E49" s="121">
        <v>4996555</v>
      </c>
      <c r="F49" s="128" t="s">
        <v>214</v>
      </c>
      <c r="G49" s="121" t="s">
        <v>215</v>
      </c>
      <c r="H49" s="122" t="s">
        <v>216</v>
      </c>
      <c r="I49" s="121" t="s">
        <v>52</v>
      </c>
      <c r="J49" s="113">
        <v>5</v>
      </c>
      <c r="K49" s="181">
        <v>43198.454861111102</v>
      </c>
      <c r="L49" s="120">
        <v>65</v>
      </c>
      <c r="M49" s="120">
        <v>4</v>
      </c>
      <c r="N49" s="120">
        <v>1</v>
      </c>
      <c r="O49" s="120">
        <v>1</v>
      </c>
      <c r="P49" s="120">
        <v>1</v>
      </c>
      <c r="Q49" s="120">
        <v>5</v>
      </c>
      <c r="S49" s="120">
        <v>65</v>
      </c>
      <c r="T49" s="120">
        <v>1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 t="s">
        <v>178</v>
      </c>
      <c r="AE49" s="120">
        <v>274.3</v>
      </c>
      <c r="AF49" s="120"/>
      <c r="AH49" s="120"/>
      <c r="AI49" s="120"/>
      <c r="AJ49" s="120"/>
      <c r="AK49" s="120">
        <v>805.5</v>
      </c>
      <c r="AL49" s="120">
        <v>1224</v>
      </c>
      <c r="AM49" s="120">
        <v>1885</v>
      </c>
      <c r="AN49" s="107">
        <v>1</v>
      </c>
      <c r="AO49" s="135">
        <v>43198</v>
      </c>
      <c r="AP49" s="136">
        <v>0.88333333333333297</v>
      </c>
      <c r="AR49" s="124"/>
      <c r="AU49" s="124"/>
      <c r="AW49" s="113">
        <v>0</v>
      </c>
      <c r="BA49" s="107">
        <v>1</v>
      </c>
    </row>
    <row r="50" spans="1:56" ht="17.100000000000001" hidden="1" customHeight="1">
      <c r="A50" s="107">
        <v>111</v>
      </c>
      <c r="B50" s="119" t="s">
        <v>217</v>
      </c>
      <c r="C50" s="120" t="s">
        <v>49</v>
      </c>
      <c r="D50" s="120">
        <v>83</v>
      </c>
      <c r="E50" s="121">
        <v>5001490</v>
      </c>
      <c r="F50" s="128" t="s">
        <v>218</v>
      </c>
      <c r="G50" s="121" t="s">
        <v>56</v>
      </c>
      <c r="H50" s="122" t="s">
        <v>219</v>
      </c>
      <c r="I50" s="121" t="s">
        <v>52</v>
      </c>
      <c r="J50" s="113">
        <v>5</v>
      </c>
      <c r="K50" s="168">
        <v>43224.597222222197</v>
      </c>
      <c r="L50" s="120">
        <v>48</v>
      </c>
      <c r="M50" s="120">
        <v>6</v>
      </c>
      <c r="N50" s="120">
        <v>1</v>
      </c>
      <c r="O50" s="120">
        <v>1</v>
      </c>
      <c r="P50" s="120">
        <v>1</v>
      </c>
      <c r="Q50" s="120">
        <v>5</v>
      </c>
      <c r="S50" s="120">
        <v>12</v>
      </c>
      <c r="T50" s="120">
        <v>0</v>
      </c>
      <c r="U50" s="120">
        <v>0</v>
      </c>
      <c r="V50" s="120">
        <v>1</v>
      </c>
      <c r="W50" s="120">
        <v>1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/>
      <c r="AE50" s="107" t="s">
        <v>57</v>
      </c>
      <c r="AI50" s="120">
        <v>17.399999999999999</v>
      </c>
      <c r="AJ50" s="120">
        <v>17.239999999999998</v>
      </c>
      <c r="AK50" s="120">
        <v>11.91</v>
      </c>
      <c r="AL50" s="120">
        <v>11.04</v>
      </c>
      <c r="AM50" s="120">
        <v>15.61</v>
      </c>
      <c r="AN50" s="107">
        <v>1</v>
      </c>
      <c r="AO50" s="138">
        <v>43224</v>
      </c>
      <c r="AP50" s="136" t="s">
        <v>220</v>
      </c>
      <c r="AQ50" s="107">
        <v>1</v>
      </c>
      <c r="AR50" s="132" t="s">
        <v>221</v>
      </c>
      <c r="AS50" s="133" t="s">
        <v>222</v>
      </c>
      <c r="AT50" s="107">
        <v>1</v>
      </c>
      <c r="AU50" s="137" t="s">
        <v>223</v>
      </c>
      <c r="AV50" s="133" t="s">
        <v>224</v>
      </c>
      <c r="AW50" s="113">
        <v>0</v>
      </c>
      <c r="BA50" s="107">
        <v>1</v>
      </c>
    </row>
    <row r="51" spans="1:56" ht="16.5" hidden="1">
      <c r="A51" s="107">
        <v>131</v>
      </c>
      <c r="B51" s="119" t="s">
        <v>225</v>
      </c>
      <c r="C51" s="120" t="s">
        <v>63</v>
      </c>
      <c r="D51" s="120">
        <v>82</v>
      </c>
      <c r="E51" s="121" t="s">
        <v>226</v>
      </c>
      <c r="F51" s="121" t="s">
        <v>227</v>
      </c>
      <c r="G51" s="121" t="s">
        <v>56</v>
      </c>
      <c r="H51" s="122"/>
      <c r="I51" s="121" t="s">
        <v>123</v>
      </c>
      <c r="J51" s="113">
        <v>2</v>
      </c>
      <c r="K51" s="168">
        <v>43231.527777777803</v>
      </c>
      <c r="L51" s="120">
        <v>10</v>
      </c>
      <c r="M51" s="120">
        <v>6</v>
      </c>
      <c r="N51" s="120">
        <v>1</v>
      </c>
      <c r="O51" s="120">
        <v>1</v>
      </c>
      <c r="P51" s="120">
        <v>1</v>
      </c>
      <c r="Q51" s="120">
        <v>4</v>
      </c>
      <c r="S51" s="120">
        <v>10</v>
      </c>
      <c r="T51" s="120">
        <v>0</v>
      </c>
      <c r="U51" s="120">
        <v>0</v>
      </c>
      <c r="V51" s="120">
        <v>0</v>
      </c>
      <c r="W51" s="120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1</v>
      </c>
      <c r="AC51" s="120" t="s">
        <v>228</v>
      </c>
      <c r="AD51" s="120" t="s">
        <v>178</v>
      </c>
      <c r="AE51" s="120"/>
      <c r="AF51" s="120"/>
      <c r="AH51" s="120"/>
      <c r="AI51" s="120">
        <v>121.1</v>
      </c>
      <c r="AJ51" s="120">
        <v>108.5</v>
      </c>
      <c r="AK51" s="120">
        <v>71.44</v>
      </c>
      <c r="AL51" s="120">
        <v>62.03</v>
      </c>
      <c r="AM51" s="120"/>
      <c r="AN51" s="107">
        <v>1</v>
      </c>
      <c r="AO51" s="135">
        <v>43231</v>
      </c>
      <c r="AP51" s="136">
        <v>0.60833333333333295</v>
      </c>
      <c r="AR51" s="124"/>
      <c r="AU51" s="124"/>
      <c r="AW51" s="113">
        <v>1</v>
      </c>
      <c r="BA51" s="107">
        <v>1</v>
      </c>
    </row>
    <row r="52" spans="1:56" ht="16.5" hidden="1">
      <c r="A52" s="107">
        <v>201</v>
      </c>
      <c r="B52" s="139" t="s">
        <v>229</v>
      </c>
      <c r="C52" s="113" t="s">
        <v>63</v>
      </c>
      <c r="D52" s="107">
        <v>54</v>
      </c>
      <c r="F52" s="165" t="s">
        <v>761</v>
      </c>
      <c r="G52" s="121" t="s">
        <v>51</v>
      </c>
      <c r="H52" s="167"/>
      <c r="I52" s="121" t="s">
        <v>52</v>
      </c>
      <c r="J52" s="113">
        <v>5</v>
      </c>
      <c r="K52" s="168">
        <v>43236.820138888899</v>
      </c>
      <c r="L52" s="120">
        <v>63</v>
      </c>
      <c r="M52" s="120">
        <v>4</v>
      </c>
      <c r="N52" s="107">
        <v>1</v>
      </c>
      <c r="O52" s="107">
        <v>1</v>
      </c>
      <c r="P52" s="107">
        <v>1</v>
      </c>
      <c r="Q52" s="107">
        <v>4</v>
      </c>
      <c r="S52" s="107">
        <v>22</v>
      </c>
      <c r="T52" s="107">
        <v>0</v>
      </c>
      <c r="U52" s="107">
        <v>0</v>
      </c>
      <c r="V52" s="107">
        <v>0</v>
      </c>
      <c r="W52" s="107">
        <v>0</v>
      </c>
      <c r="X52" s="107">
        <v>0</v>
      </c>
      <c r="Y52" s="107">
        <v>0</v>
      </c>
      <c r="Z52" s="107">
        <v>0</v>
      </c>
      <c r="AA52" s="107">
        <v>0</v>
      </c>
      <c r="AB52" s="107">
        <v>0</v>
      </c>
      <c r="AC52" s="107">
        <v>0</v>
      </c>
      <c r="AE52" s="120"/>
      <c r="AF52" s="120">
        <v>107</v>
      </c>
      <c r="AH52" s="120"/>
      <c r="AN52" s="107">
        <v>1</v>
      </c>
      <c r="AO52" s="135">
        <v>43236</v>
      </c>
      <c r="AP52" s="136">
        <v>0.95972222222222203</v>
      </c>
      <c r="AR52" s="124"/>
      <c r="AU52" s="124"/>
      <c r="AW52" s="113">
        <v>0</v>
      </c>
      <c r="BA52" s="107">
        <v>1</v>
      </c>
    </row>
    <row r="53" spans="1:56" ht="16.5" hidden="1">
      <c r="A53" s="107">
        <v>124</v>
      </c>
      <c r="B53" s="119" t="s">
        <v>231</v>
      </c>
      <c r="C53" s="120" t="s">
        <v>63</v>
      </c>
      <c r="D53" s="120">
        <v>36</v>
      </c>
      <c r="E53" s="121">
        <v>5005697</v>
      </c>
      <c r="F53" s="128" t="s">
        <v>232</v>
      </c>
      <c r="G53" s="121" t="s">
        <v>56</v>
      </c>
      <c r="H53" s="122"/>
      <c r="I53" s="121" t="s">
        <v>52</v>
      </c>
      <c r="J53" s="113">
        <v>1</v>
      </c>
      <c r="K53" s="168">
        <v>43245.284722222197</v>
      </c>
      <c r="L53" s="120">
        <v>39</v>
      </c>
      <c r="M53" s="120">
        <v>3</v>
      </c>
      <c r="N53" s="120">
        <v>1</v>
      </c>
      <c r="O53" s="120">
        <v>1</v>
      </c>
      <c r="P53" s="120">
        <v>1</v>
      </c>
      <c r="Q53" s="120">
        <v>1</v>
      </c>
      <c r="S53" s="120">
        <v>75</v>
      </c>
      <c r="T53" s="120">
        <v>1</v>
      </c>
      <c r="U53" s="120">
        <v>0</v>
      </c>
      <c r="V53" s="120">
        <v>0</v>
      </c>
      <c r="W53" s="120">
        <v>0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07" t="s">
        <v>178</v>
      </c>
      <c r="AE53" s="120"/>
      <c r="AF53" s="120"/>
      <c r="AH53" s="120"/>
      <c r="AI53" s="120"/>
      <c r="AJ53" s="120">
        <v>54.18</v>
      </c>
      <c r="AK53" s="120">
        <v>25.92</v>
      </c>
      <c r="AL53" s="120"/>
      <c r="AM53" s="120">
        <v>17.95</v>
      </c>
      <c r="AN53" s="107">
        <v>1</v>
      </c>
      <c r="AO53" s="138">
        <v>43245</v>
      </c>
      <c r="AP53" s="143">
        <v>0.40972222222222199</v>
      </c>
      <c r="AQ53" s="107">
        <v>1</v>
      </c>
      <c r="AR53" s="144">
        <v>43248</v>
      </c>
      <c r="AS53" s="145">
        <v>0.500694444444444</v>
      </c>
      <c r="AT53" s="107">
        <v>1</v>
      </c>
      <c r="AU53" s="146">
        <v>43252</v>
      </c>
      <c r="AV53" s="145">
        <v>0.87777777777777799</v>
      </c>
      <c r="AW53" s="113">
        <v>1</v>
      </c>
      <c r="BA53" s="107">
        <v>1</v>
      </c>
    </row>
    <row r="54" spans="1:56" ht="16.5" hidden="1">
      <c r="A54" s="107">
        <v>92</v>
      </c>
      <c r="B54" s="119" t="s">
        <v>233</v>
      </c>
      <c r="C54" s="120" t="s">
        <v>63</v>
      </c>
      <c r="D54" s="120">
        <v>86</v>
      </c>
      <c r="E54" s="121">
        <v>5009502</v>
      </c>
      <c r="F54" s="128" t="s">
        <v>234</v>
      </c>
      <c r="G54" s="121" t="s">
        <v>51</v>
      </c>
      <c r="H54" s="122"/>
      <c r="I54" s="121" t="s">
        <v>52</v>
      </c>
      <c r="J54" s="113">
        <v>2</v>
      </c>
      <c r="K54" s="129">
        <v>43263.788194444402</v>
      </c>
      <c r="L54" s="120">
        <v>10</v>
      </c>
      <c r="M54" s="120">
        <v>6</v>
      </c>
      <c r="N54" s="120">
        <v>1</v>
      </c>
      <c r="O54" s="120">
        <v>1</v>
      </c>
      <c r="P54" s="120">
        <v>1</v>
      </c>
      <c r="Q54" s="120">
        <v>6</v>
      </c>
      <c r="S54" s="120">
        <v>5</v>
      </c>
      <c r="T54" s="120">
        <v>0</v>
      </c>
      <c r="U54" s="120">
        <v>0</v>
      </c>
      <c r="V54" s="120">
        <v>0</v>
      </c>
      <c r="W54" s="120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 t="s">
        <v>178</v>
      </c>
      <c r="AE54" s="120"/>
      <c r="AF54" s="120">
        <v>25.5</v>
      </c>
      <c r="AH54" s="120"/>
      <c r="AI54" s="120">
        <v>17.690000000000001</v>
      </c>
      <c r="AJ54" s="120">
        <v>20.29</v>
      </c>
      <c r="AK54" s="120">
        <v>17.600000000000001</v>
      </c>
      <c r="AL54" s="120">
        <v>14.33</v>
      </c>
      <c r="AM54" s="120">
        <v>18.59</v>
      </c>
      <c r="AO54" s="124"/>
      <c r="AQ54" s="107">
        <v>1</v>
      </c>
      <c r="AR54" s="135">
        <v>43264</v>
      </c>
      <c r="AS54" s="133" t="s">
        <v>235</v>
      </c>
      <c r="AU54" s="124"/>
      <c r="AW54" s="113">
        <v>1</v>
      </c>
      <c r="AY54" s="125"/>
      <c r="BA54" s="107">
        <v>1</v>
      </c>
      <c r="BB54" s="125"/>
      <c r="BC54" s="125"/>
      <c r="BD54" s="125"/>
    </row>
    <row r="55" spans="1:56" ht="16.5" hidden="1">
      <c r="A55" s="107">
        <v>18</v>
      </c>
      <c r="B55" s="119" t="s">
        <v>236</v>
      </c>
      <c r="C55" s="120" t="s">
        <v>49</v>
      </c>
      <c r="D55" s="120">
        <v>68</v>
      </c>
      <c r="E55" s="121">
        <v>5010686</v>
      </c>
      <c r="F55" s="169" t="s">
        <v>237</v>
      </c>
      <c r="G55" s="121" t="s">
        <v>215</v>
      </c>
      <c r="H55" s="122" t="s">
        <v>238</v>
      </c>
      <c r="I55" s="121" t="s">
        <v>123</v>
      </c>
      <c r="J55" s="113">
        <v>1</v>
      </c>
      <c r="K55" s="181">
        <v>43270.961111111101</v>
      </c>
      <c r="L55" s="107">
        <v>1</v>
      </c>
      <c r="M55" s="107">
        <v>6</v>
      </c>
      <c r="N55" s="120">
        <v>0</v>
      </c>
      <c r="O55" s="120">
        <v>1</v>
      </c>
      <c r="P55" s="120">
        <v>1</v>
      </c>
      <c r="Q55" s="120">
        <v>6</v>
      </c>
      <c r="S55" s="120">
        <v>1</v>
      </c>
      <c r="T55" s="120">
        <v>0</v>
      </c>
      <c r="U55" s="120">
        <v>0</v>
      </c>
      <c r="V55" s="120">
        <v>1</v>
      </c>
      <c r="W55" s="120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 t="s">
        <v>178</v>
      </c>
      <c r="AE55" s="120">
        <v>15.5</v>
      </c>
      <c r="AF55" s="120"/>
      <c r="AH55" s="120"/>
      <c r="AI55" s="120">
        <v>16.32</v>
      </c>
      <c r="AJ55" s="120">
        <v>10.63</v>
      </c>
      <c r="AK55" s="120">
        <v>7.54</v>
      </c>
      <c r="AL55" s="120">
        <v>8.49</v>
      </c>
      <c r="AM55" s="120"/>
      <c r="AN55" s="107">
        <v>1</v>
      </c>
      <c r="AO55" s="135">
        <v>43271</v>
      </c>
      <c r="AP55" s="136">
        <v>0.148611111111111</v>
      </c>
      <c r="AR55" s="124"/>
      <c r="AU55" s="124"/>
      <c r="AW55" s="113">
        <v>1</v>
      </c>
      <c r="BA55" s="107">
        <v>1</v>
      </c>
    </row>
    <row r="56" spans="1:56" ht="16.5" hidden="1">
      <c r="A56" s="107">
        <v>200</v>
      </c>
      <c r="B56" s="139" t="s">
        <v>239</v>
      </c>
      <c r="C56" s="113" t="s">
        <v>63</v>
      </c>
      <c r="D56" s="107">
        <v>86</v>
      </c>
      <c r="F56" s="165" t="s">
        <v>240</v>
      </c>
      <c r="G56" s="121" t="s">
        <v>138</v>
      </c>
      <c r="H56" s="122" t="s">
        <v>241</v>
      </c>
      <c r="I56" s="121" t="s">
        <v>123</v>
      </c>
      <c r="J56" s="113">
        <v>5</v>
      </c>
      <c r="K56" s="168">
        <v>43277.829861111102</v>
      </c>
      <c r="L56" s="107">
        <v>32</v>
      </c>
      <c r="M56" s="107">
        <v>6</v>
      </c>
      <c r="N56" s="107">
        <v>0</v>
      </c>
      <c r="O56" s="107">
        <v>1</v>
      </c>
      <c r="P56" s="107">
        <v>1</v>
      </c>
      <c r="Q56" s="107">
        <v>4</v>
      </c>
      <c r="S56" s="107">
        <v>32</v>
      </c>
      <c r="T56" s="107">
        <v>0</v>
      </c>
      <c r="U56" s="107">
        <v>0</v>
      </c>
      <c r="V56" s="107">
        <v>1</v>
      </c>
      <c r="W56" s="107">
        <v>0</v>
      </c>
      <c r="X56" s="107">
        <v>0</v>
      </c>
      <c r="Y56" s="107">
        <v>0</v>
      </c>
      <c r="Z56" s="107">
        <v>0</v>
      </c>
      <c r="AA56" s="107">
        <v>0</v>
      </c>
      <c r="AB56" s="107">
        <v>0</v>
      </c>
      <c r="AC56" s="107">
        <v>0</v>
      </c>
      <c r="AE56" s="120"/>
      <c r="AF56" s="120"/>
      <c r="AH56" s="120"/>
      <c r="AN56" s="107">
        <v>1</v>
      </c>
      <c r="AO56" s="135">
        <v>43277</v>
      </c>
      <c r="AP56" s="136">
        <v>0.99513888888888902</v>
      </c>
      <c r="AR56" s="124"/>
      <c r="AU56" s="124"/>
      <c r="AW56" s="113">
        <v>0</v>
      </c>
      <c r="BA56" s="107">
        <v>1</v>
      </c>
    </row>
    <row r="57" spans="1:56" ht="16.5" hidden="1">
      <c r="A57" s="107">
        <v>129</v>
      </c>
      <c r="B57" s="119" t="s">
        <v>242</v>
      </c>
      <c r="C57" s="120" t="s">
        <v>63</v>
      </c>
      <c r="D57" s="120">
        <v>74</v>
      </c>
      <c r="E57" s="121">
        <v>4970581</v>
      </c>
      <c r="F57" s="128" t="s">
        <v>243</v>
      </c>
      <c r="G57" s="121" t="s">
        <v>51</v>
      </c>
      <c r="H57" s="122" t="s">
        <v>244</v>
      </c>
      <c r="I57" s="121" t="s">
        <v>52</v>
      </c>
      <c r="J57" s="113">
        <v>5</v>
      </c>
      <c r="K57" s="181">
        <v>43301.129861111098</v>
      </c>
      <c r="L57" s="120">
        <v>8</v>
      </c>
      <c r="M57" s="120">
        <v>6</v>
      </c>
      <c r="N57" s="120">
        <v>0</v>
      </c>
      <c r="O57" s="120">
        <v>1</v>
      </c>
      <c r="P57" s="120">
        <v>1</v>
      </c>
      <c r="Q57" s="120">
        <v>6</v>
      </c>
      <c r="S57" s="120">
        <v>10</v>
      </c>
      <c r="T57" s="120">
        <v>0</v>
      </c>
      <c r="U57" s="120">
        <v>0</v>
      </c>
      <c r="V57" s="120">
        <v>1</v>
      </c>
      <c r="W57" s="120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 t="s">
        <v>178</v>
      </c>
      <c r="AE57" s="120"/>
      <c r="AF57" s="120"/>
      <c r="AH57" s="120"/>
      <c r="AI57" s="120">
        <v>21.86</v>
      </c>
      <c r="AJ57" s="120">
        <v>69.260000000000005</v>
      </c>
      <c r="AK57" s="120">
        <v>171.8</v>
      </c>
      <c r="AL57" s="120">
        <v>193.5</v>
      </c>
      <c r="AM57" s="120">
        <v>88.95</v>
      </c>
      <c r="AN57" s="107">
        <v>1</v>
      </c>
      <c r="AO57" s="135">
        <v>43301</v>
      </c>
      <c r="AP57" s="136">
        <v>0.38055555555555598</v>
      </c>
      <c r="AR57" s="124"/>
      <c r="AU57" s="124"/>
      <c r="AW57" s="113">
        <v>0</v>
      </c>
      <c r="BA57" s="107">
        <v>1</v>
      </c>
    </row>
    <row r="58" spans="1:56" ht="16.5" hidden="1">
      <c r="A58" s="107">
        <v>17</v>
      </c>
      <c r="B58" s="119" t="s">
        <v>245</v>
      </c>
      <c r="C58" s="120" t="s">
        <v>63</v>
      </c>
      <c r="D58" s="120">
        <v>83</v>
      </c>
      <c r="E58" s="121">
        <v>4883139</v>
      </c>
      <c r="F58" s="128" t="s">
        <v>246</v>
      </c>
      <c r="G58" s="121" t="s">
        <v>51</v>
      </c>
      <c r="H58" s="122" t="s">
        <v>247</v>
      </c>
      <c r="I58" s="121" t="s">
        <v>123</v>
      </c>
      <c r="J58" s="113">
        <v>5</v>
      </c>
      <c r="K58" s="168">
        <v>43308.4375</v>
      </c>
      <c r="L58" s="120">
        <v>23</v>
      </c>
      <c r="M58" s="120">
        <v>1</v>
      </c>
      <c r="N58" s="120">
        <v>0</v>
      </c>
      <c r="O58" s="120">
        <v>1</v>
      </c>
      <c r="P58" s="120">
        <v>1</v>
      </c>
      <c r="Q58" s="120">
        <v>6</v>
      </c>
      <c r="S58" s="120">
        <v>28</v>
      </c>
      <c r="T58" s="120">
        <v>0</v>
      </c>
      <c r="U58" s="120">
        <v>0</v>
      </c>
      <c r="V58" s="120">
        <v>0</v>
      </c>
      <c r="W58" s="120">
        <v>0</v>
      </c>
      <c r="X58" s="120">
        <v>0</v>
      </c>
      <c r="Y58" s="120">
        <v>0</v>
      </c>
      <c r="Z58" s="120">
        <v>0</v>
      </c>
      <c r="AA58" s="120">
        <v>0</v>
      </c>
      <c r="AB58" s="120">
        <v>0</v>
      </c>
      <c r="AC58" s="120">
        <v>0</v>
      </c>
      <c r="AD58" s="120" t="s">
        <v>178</v>
      </c>
      <c r="AI58" s="120"/>
      <c r="AJ58" s="120"/>
      <c r="AK58" s="120">
        <v>30.81</v>
      </c>
      <c r="AL58" s="120">
        <v>42.7</v>
      </c>
      <c r="AM58" s="120"/>
      <c r="AO58" s="124"/>
      <c r="AQ58" s="107">
        <v>1</v>
      </c>
      <c r="AR58" s="132">
        <v>43309</v>
      </c>
      <c r="AS58" s="133" t="s">
        <v>248</v>
      </c>
      <c r="AU58" s="124"/>
      <c r="AW58" s="113">
        <v>0</v>
      </c>
      <c r="BA58" s="107">
        <v>1</v>
      </c>
    </row>
    <row r="59" spans="1:56" ht="16.5" hidden="1">
      <c r="A59" s="107">
        <v>46</v>
      </c>
      <c r="B59" s="119" t="s">
        <v>249</v>
      </c>
      <c r="C59" s="120" t="s">
        <v>63</v>
      </c>
      <c r="D59" s="120">
        <v>61</v>
      </c>
      <c r="E59" s="121">
        <v>5019075</v>
      </c>
      <c r="F59" s="128" t="s">
        <v>250</v>
      </c>
      <c r="G59" s="121" t="s">
        <v>56</v>
      </c>
      <c r="H59" s="122" t="s">
        <v>251</v>
      </c>
      <c r="I59" s="121" t="s">
        <v>52</v>
      </c>
      <c r="J59" s="113">
        <v>4</v>
      </c>
      <c r="K59" s="181">
        <v>43314.125</v>
      </c>
      <c r="L59" s="120">
        <v>25</v>
      </c>
      <c r="M59" s="120">
        <v>6</v>
      </c>
      <c r="N59" s="120">
        <v>1</v>
      </c>
      <c r="O59" s="120">
        <v>1</v>
      </c>
      <c r="P59" s="120">
        <v>1</v>
      </c>
      <c r="Q59" s="120">
        <v>6</v>
      </c>
      <c r="S59" s="120">
        <v>25</v>
      </c>
      <c r="T59" s="120">
        <v>1</v>
      </c>
      <c r="U59" s="120">
        <v>0</v>
      </c>
      <c r="V59" s="120">
        <v>1</v>
      </c>
      <c r="W59" s="120">
        <v>1</v>
      </c>
      <c r="X59" s="120">
        <v>1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 t="s">
        <v>178</v>
      </c>
      <c r="AE59" s="120">
        <v>20.9</v>
      </c>
      <c r="AF59" s="120"/>
      <c r="AH59" s="120"/>
      <c r="AI59" s="120">
        <v>16.61</v>
      </c>
      <c r="AJ59" s="120">
        <v>17.07</v>
      </c>
      <c r="AK59" s="120">
        <v>18.68</v>
      </c>
      <c r="AL59" s="120">
        <v>23.06</v>
      </c>
      <c r="AM59" s="120">
        <v>16.09</v>
      </c>
      <c r="AN59" s="107">
        <v>1</v>
      </c>
      <c r="AO59" s="148">
        <v>43314</v>
      </c>
      <c r="AP59" s="149">
        <v>0.210416666666667</v>
      </c>
      <c r="AQ59" s="107">
        <v>1</v>
      </c>
      <c r="AR59" s="127">
        <v>43317</v>
      </c>
      <c r="AS59" s="133" t="s">
        <v>252</v>
      </c>
      <c r="AT59" s="107">
        <v>1</v>
      </c>
      <c r="AU59" s="148">
        <v>43325</v>
      </c>
      <c r="AV59" s="149">
        <v>0.41805555555555601</v>
      </c>
      <c r="AW59" s="113">
        <v>1</v>
      </c>
      <c r="BA59" s="107">
        <v>1</v>
      </c>
    </row>
    <row r="60" spans="1:56" ht="16.5" hidden="1">
      <c r="A60" s="107">
        <v>79</v>
      </c>
      <c r="B60" s="119" t="s">
        <v>253</v>
      </c>
      <c r="C60" s="120" t="s">
        <v>63</v>
      </c>
      <c r="D60" s="120">
        <v>83</v>
      </c>
      <c r="E60" s="121">
        <v>5024391</v>
      </c>
      <c r="F60" s="128" t="s">
        <v>254</v>
      </c>
      <c r="G60" s="121" t="s">
        <v>56</v>
      </c>
      <c r="H60" s="122" t="s">
        <v>255</v>
      </c>
      <c r="I60" s="121" t="s">
        <v>123</v>
      </c>
      <c r="J60" s="113">
        <v>5</v>
      </c>
      <c r="K60" s="181">
        <v>43357.645833333299</v>
      </c>
      <c r="L60" s="120">
        <v>4</v>
      </c>
      <c r="M60" s="120">
        <v>1</v>
      </c>
      <c r="N60" s="120">
        <v>1</v>
      </c>
      <c r="O60" s="120">
        <v>1</v>
      </c>
      <c r="P60" s="120">
        <v>1</v>
      </c>
      <c r="Q60" s="120">
        <v>1</v>
      </c>
      <c r="S60" s="120">
        <v>4</v>
      </c>
      <c r="T60" s="120">
        <v>0</v>
      </c>
      <c r="U60" s="120">
        <v>0</v>
      </c>
      <c r="V60" s="120">
        <v>1</v>
      </c>
      <c r="W60" s="120">
        <v>1</v>
      </c>
      <c r="X60" s="120">
        <v>0</v>
      </c>
      <c r="Y60" s="120">
        <v>0</v>
      </c>
      <c r="Z60" s="120">
        <v>0</v>
      </c>
      <c r="AA60" s="120">
        <v>1</v>
      </c>
      <c r="AB60" s="120">
        <v>0</v>
      </c>
      <c r="AC60" s="120">
        <v>0</v>
      </c>
      <c r="AD60" s="120" t="s">
        <v>178</v>
      </c>
      <c r="AE60" s="120">
        <v>31.34</v>
      </c>
      <c r="AF60" s="120"/>
      <c r="AH60" s="120"/>
      <c r="AI60" s="120">
        <v>52.15</v>
      </c>
      <c r="AJ60" s="120">
        <v>51.51</v>
      </c>
      <c r="AK60" s="120"/>
      <c r="AL60" s="120"/>
      <c r="AM60" s="120"/>
      <c r="AN60" s="107">
        <v>1</v>
      </c>
      <c r="AO60" s="135">
        <v>43357</v>
      </c>
      <c r="AP60" s="136">
        <v>0.75486111111111098</v>
      </c>
      <c r="AR60" s="124"/>
      <c r="AU60" s="124"/>
      <c r="AW60" s="113">
        <v>0</v>
      </c>
      <c r="BA60" s="107">
        <v>1</v>
      </c>
    </row>
    <row r="61" spans="1:56" ht="16.5" hidden="1">
      <c r="A61" s="107">
        <v>196</v>
      </c>
      <c r="B61" s="139" t="s">
        <v>256</v>
      </c>
      <c r="C61" s="113" t="s">
        <v>49</v>
      </c>
      <c r="D61" s="107">
        <v>67</v>
      </c>
      <c r="E61" s="107">
        <v>5013724</v>
      </c>
      <c r="F61" s="165" t="s">
        <v>257</v>
      </c>
      <c r="G61" s="121" t="s">
        <v>138</v>
      </c>
      <c r="H61" s="122" t="s">
        <v>258</v>
      </c>
      <c r="I61" s="121" t="s">
        <v>123</v>
      </c>
      <c r="J61" s="113">
        <v>5</v>
      </c>
      <c r="K61" s="168">
        <v>43377.052083333299</v>
      </c>
      <c r="L61" s="120">
        <v>9</v>
      </c>
      <c r="M61" s="120">
        <v>4</v>
      </c>
      <c r="N61" s="107">
        <v>0</v>
      </c>
      <c r="O61" s="107">
        <v>1</v>
      </c>
      <c r="P61" s="107">
        <v>1</v>
      </c>
      <c r="Q61" s="107">
        <v>4</v>
      </c>
      <c r="S61" s="107">
        <v>9</v>
      </c>
      <c r="T61" s="107">
        <v>0</v>
      </c>
      <c r="U61" s="107">
        <v>0</v>
      </c>
      <c r="V61" s="107">
        <v>1</v>
      </c>
      <c r="W61" s="107">
        <v>1</v>
      </c>
      <c r="X61" s="107">
        <v>1</v>
      </c>
      <c r="Y61" s="107">
        <v>0</v>
      </c>
      <c r="Z61" s="107">
        <v>0</v>
      </c>
      <c r="AA61" s="107">
        <v>0</v>
      </c>
      <c r="AB61" s="107">
        <v>0</v>
      </c>
      <c r="AC61" s="107">
        <v>0</v>
      </c>
      <c r="AE61" s="120"/>
      <c r="AF61" s="120"/>
      <c r="AH61" s="120"/>
      <c r="AN61" s="107">
        <v>1</v>
      </c>
      <c r="AO61" s="135">
        <v>43377</v>
      </c>
      <c r="AP61" s="136">
        <v>0.147916666666667</v>
      </c>
      <c r="AR61" s="124"/>
      <c r="AU61" s="124"/>
      <c r="AW61" s="113">
        <v>0</v>
      </c>
      <c r="BA61" s="107">
        <v>1</v>
      </c>
    </row>
    <row r="62" spans="1:56" ht="16.5" hidden="1">
      <c r="A62" s="107">
        <v>32</v>
      </c>
      <c r="B62" s="119" t="s">
        <v>259</v>
      </c>
      <c r="C62" s="120" t="s">
        <v>63</v>
      </c>
      <c r="D62" s="120">
        <v>80</v>
      </c>
      <c r="E62" s="121">
        <v>1198044</v>
      </c>
      <c r="F62" s="128" t="s">
        <v>260</v>
      </c>
      <c r="G62" s="121" t="s">
        <v>56</v>
      </c>
      <c r="H62" s="122"/>
      <c r="I62" s="121" t="s">
        <v>123</v>
      </c>
      <c r="J62" s="113">
        <v>2</v>
      </c>
      <c r="K62" s="168">
        <v>43382.387499999997</v>
      </c>
      <c r="L62" s="120">
        <v>1</v>
      </c>
      <c r="M62" s="120">
        <v>6</v>
      </c>
      <c r="N62" s="120">
        <v>0</v>
      </c>
      <c r="O62" s="120">
        <v>1</v>
      </c>
      <c r="P62" s="120">
        <v>1</v>
      </c>
      <c r="Q62" s="120">
        <v>6</v>
      </c>
      <c r="S62" s="120">
        <v>1</v>
      </c>
      <c r="T62" s="120">
        <v>0</v>
      </c>
      <c r="U62" s="120">
        <v>0</v>
      </c>
      <c r="V62" s="120">
        <v>1</v>
      </c>
      <c r="W62" s="120">
        <v>0</v>
      </c>
      <c r="X62" s="120">
        <v>1</v>
      </c>
      <c r="Y62" s="120">
        <v>0</v>
      </c>
      <c r="Z62" s="120">
        <v>0</v>
      </c>
      <c r="AA62" s="120">
        <v>1</v>
      </c>
      <c r="AB62" s="120">
        <v>1</v>
      </c>
      <c r="AC62" s="120" t="s">
        <v>261</v>
      </c>
      <c r="AD62" s="120" t="s">
        <v>178</v>
      </c>
      <c r="AI62" s="120"/>
      <c r="AJ62" s="120">
        <v>15.28</v>
      </c>
      <c r="AK62" s="120">
        <v>20.059999999999999</v>
      </c>
      <c r="AL62" s="120">
        <v>9.57</v>
      </c>
      <c r="AM62" s="120">
        <v>13.17</v>
      </c>
      <c r="AO62" s="124"/>
      <c r="AR62" s="141"/>
      <c r="AT62" s="107">
        <v>1</v>
      </c>
      <c r="AU62" s="132">
        <v>43389</v>
      </c>
      <c r="AV62" s="182">
        <v>0.40347222222222223</v>
      </c>
      <c r="AW62" s="113">
        <v>1</v>
      </c>
      <c r="BA62" s="107">
        <v>1</v>
      </c>
    </row>
    <row r="63" spans="1:56" ht="16.5" hidden="1">
      <c r="A63" s="107">
        <v>125</v>
      </c>
      <c r="B63" s="119" t="s">
        <v>262</v>
      </c>
      <c r="C63" s="120" t="s">
        <v>63</v>
      </c>
      <c r="D63" s="120">
        <v>84</v>
      </c>
      <c r="E63" s="121">
        <v>5038498</v>
      </c>
      <c r="F63" s="128" t="s">
        <v>263</v>
      </c>
      <c r="G63" s="121" t="s">
        <v>56</v>
      </c>
      <c r="H63" s="122"/>
      <c r="I63" s="121" t="s">
        <v>123</v>
      </c>
      <c r="J63" s="113">
        <v>5</v>
      </c>
      <c r="K63" s="168">
        <v>43416.5534722222</v>
      </c>
      <c r="L63" s="120">
        <v>8</v>
      </c>
      <c r="M63" s="120">
        <v>1</v>
      </c>
      <c r="N63" s="120">
        <v>0</v>
      </c>
      <c r="O63" s="120">
        <v>1</v>
      </c>
      <c r="P63" s="120">
        <v>1</v>
      </c>
      <c r="Q63" s="120">
        <v>6</v>
      </c>
      <c r="S63" s="120">
        <v>8</v>
      </c>
      <c r="T63" s="120">
        <v>0</v>
      </c>
      <c r="U63" s="120">
        <v>0</v>
      </c>
      <c r="V63" s="120">
        <v>0</v>
      </c>
      <c r="W63" s="120">
        <v>0</v>
      </c>
      <c r="X63" s="120">
        <v>0</v>
      </c>
      <c r="Y63" s="120">
        <v>0</v>
      </c>
      <c r="Z63" s="120">
        <v>0</v>
      </c>
      <c r="AA63" s="120">
        <v>0</v>
      </c>
      <c r="AB63" s="120">
        <v>0</v>
      </c>
      <c r="AC63" s="120">
        <v>0</v>
      </c>
      <c r="AD63" s="120" t="s">
        <v>178</v>
      </c>
      <c r="AE63" s="120"/>
      <c r="AF63" s="120"/>
      <c r="AH63" s="120">
        <v>46.19</v>
      </c>
      <c r="AI63" s="120">
        <v>66.55</v>
      </c>
      <c r="AJ63" s="120">
        <v>71.89</v>
      </c>
      <c r="AK63" s="120">
        <v>196.8</v>
      </c>
      <c r="AL63" s="120">
        <v>406.75</v>
      </c>
      <c r="AM63" s="120"/>
      <c r="AN63" s="107">
        <v>1</v>
      </c>
      <c r="AO63" s="135">
        <v>43416</v>
      </c>
      <c r="AP63" s="136">
        <v>0.92916666666666703</v>
      </c>
      <c r="AR63" s="124"/>
      <c r="AU63" s="124"/>
      <c r="AW63" s="113">
        <v>0</v>
      </c>
      <c r="BA63" s="107">
        <v>1</v>
      </c>
    </row>
    <row r="64" spans="1:56" ht="16.5" hidden="1">
      <c r="A64" s="107">
        <v>91</v>
      </c>
      <c r="B64" s="119" t="s">
        <v>264</v>
      </c>
      <c r="C64" s="120" t="s">
        <v>63</v>
      </c>
      <c r="D64" s="120">
        <v>56</v>
      </c>
      <c r="E64" s="121">
        <v>352630</v>
      </c>
      <c r="F64" s="121" t="s">
        <v>265</v>
      </c>
      <c r="G64" s="121" t="s">
        <v>266</v>
      </c>
      <c r="H64" s="122" t="s">
        <v>267</v>
      </c>
      <c r="I64" s="121" t="s">
        <v>123</v>
      </c>
      <c r="J64" s="113">
        <v>5</v>
      </c>
      <c r="K64" s="168">
        <v>43466.702777777798</v>
      </c>
      <c r="L64" s="120">
        <v>28</v>
      </c>
      <c r="M64" s="120">
        <v>1</v>
      </c>
      <c r="N64" s="120">
        <v>0</v>
      </c>
      <c r="O64" s="120">
        <v>1</v>
      </c>
      <c r="P64" s="120">
        <v>1</v>
      </c>
      <c r="Q64" s="120">
        <v>6</v>
      </c>
      <c r="S64" s="120">
        <v>18</v>
      </c>
      <c r="T64" s="120">
        <v>0</v>
      </c>
      <c r="U64" s="120">
        <v>0</v>
      </c>
      <c r="V64" s="120">
        <v>1</v>
      </c>
      <c r="W64" s="120">
        <v>1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40</v>
      </c>
      <c r="AE64" s="120">
        <v>40.18</v>
      </c>
      <c r="AF64" s="120"/>
      <c r="AH64" s="120"/>
      <c r="AI64" s="120">
        <v>29.27</v>
      </c>
      <c r="AJ64" s="120">
        <v>29.05</v>
      </c>
      <c r="AK64" s="120">
        <v>38.31</v>
      </c>
      <c r="AL64" s="120">
        <v>42.74</v>
      </c>
      <c r="AM64" s="120">
        <v>31.9</v>
      </c>
      <c r="AN64" s="107">
        <v>1</v>
      </c>
      <c r="AO64" s="124">
        <v>43468</v>
      </c>
      <c r="AP64" s="162">
        <v>0.44930555555555601</v>
      </c>
      <c r="AQ64" s="107">
        <v>1</v>
      </c>
      <c r="AR64" s="161">
        <v>43469</v>
      </c>
      <c r="AS64" s="162">
        <v>0.83333333333333304</v>
      </c>
      <c r="AT64" s="107">
        <v>1</v>
      </c>
      <c r="AU64" s="170">
        <v>43474</v>
      </c>
      <c r="AV64" s="162">
        <v>0.68541666666666701</v>
      </c>
      <c r="AW64" s="113">
        <v>0</v>
      </c>
      <c r="BA64" s="107">
        <v>1</v>
      </c>
    </row>
    <row r="65" spans="1:56" ht="16.5" hidden="1">
      <c r="A65" s="107">
        <v>42</v>
      </c>
      <c r="B65" s="119" t="s">
        <v>268</v>
      </c>
      <c r="C65" s="120" t="s">
        <v>63</v>
      </c>
      <c r="D65" s="120">
        <v>78</v>
      </c>
      <c r="E65" s="121">
        <v>4453591</v>
      </c>
      <c r="F65" s="128" t="s">
        <v>269</v>
      </c>
      <c r="G65" s="121" t="s">
        <v>56</v>
      </c>
      <c r="H65" s="122"/>
      <c r="I65" s="121" t="s">
        <v>52</v>
      </c>
      <c r="J65" s="113">
        <v>3</v>
      </c>
      <c r="K65" s="168">
        <v>43478.159722222197</v>
      </c>
      <c r="L65" s="120">
        <v>15</v>
      </c>
      <c r="M65" s="120">
        <v>6</v>
      </c>
      <c r="N65" s="120">
        <v>1</v>
      </c>
      <c r="O65" s="120">
        <v>1</v>
      </c>
      <c r="P65" s="120">
        <v>1</v>
      </c>
      <c r="Q65" s="120">
        <v>2</v>
      </c>
      <c r="S65" s="120">
        <v>13</v>
      </c>
      <c r="T65" s="120">
        <v>0</v>
      </c>
      <c r="U65" s="120">
        <v>0</v>
      </c>
      <c r="V65" s="120">
        <v>1</v>
      </c>
      <c r="W65" s="120">
        <v>0</v>
      </c>
      <c r="X65" s="120">
        <v>1</v>
      </c>
      <c r="Y65" s="120">
        <v>1</v>
      </c>
      <c r="Z65" s="120">
        <v>0</v>
      </c>
      <c r="AA65" s="120">
        <v>0</v>
      </c>
      <c r="AB65" s="120">
        <v>0</v>
      </c>
      <c r="AC65" s="120">
        <v>0</v>
      </c>
      <c r="AD65" s="120" t="s">
        <v>178</v>
      </c>
      <c r="AE65" s="120"/>
      <c r="AI65" s="120">
        <v>25.43</v>
      </c>
      <c r="AJ65" s="120"/>
      <c r="AK65" s="120"/>
      <c r="AL65" s="120"/>
      <c r="AM65" s="120"/>
      <c r="AO65" s="124"/>
      <c r="AQ65" s="107">
        <v>1</v>
      </c>
      <c r="AR65" s="135">
        <v>43478</v>
      </c>
      <c r="AS65" s="133" t="s">
        <v>270</v>
      </c>
      <c r="AU65" s="124"/>
      <c r="AW65" s="113">
        <v>1</v>
      </c>
      <c r="BA65" s="107">
        <v>1</v>
      </c>
    </row>
    <row r="66" spans="1:56" ht="16.5" hidden="1">
      <c r="A66" s="107">
        <v>199</v>
      </c>
      <c r="B66" s="139" t="s">
        <v>271</v>
      </c>
      <c r="C66" s="113" t="s">
        <v>63</v>
      </c>
      <c r="D66" s="107">
        <v>60</v>
      </c>
      <c r="F66" s="165" t="s">
        <v>272</v>
      </c>
      <c r="G66" s="121" t="s">
        <v>51</v>
      </c>
      <c r="H66" s="167"/>
      <c r="I66" s="121" t="s">
        <v>123</v>
      </c>
      <c r="J66" s="113">
        <v>5</v>
      </c>
      <c r="K66" s="168">
        <v>43487.777777777803</v>
      </c>
      <c r="L66" s="120">
        <v>20</v>
      </c>
      <c r="M66" s="120">
        <v>3</v>
      </c>
      <c r="N66" s="107">
        <v>0</v>
      </c>
      <c r="O66" s="107">
        <v>1</v>
      </c>
      <c r="P66" s="107">
        <v>1</v>
      </c>
      <c r="Q66" s="107">
        <v>6</v>
      </c>
      <c r="S66" s="107">
        <v>8</v>
      </c>
      <c r="T66" s="107">
        <v>0</v>
      </c>
      <c r="U66" s="107">
        <v>0</v>
      </c>
      <c r="V66" s="107">
        <v>1</v>
      </c>
      <c r="W66" s="107">
        <v>1</v>
      </c>
      <c r="X66" s="107">
        <v>0</v>
      </c>
      <c r="Y66" s="107">
        <v>0</v>
      </c>
      <c r="Z66" s="107">
        <v>0</v>
      </c>
      <c r="AA66" s="107">
        <v>0</v>
      </c>
      <c r="AB66" s="107">
        <v>0</v>
      </c>
      <c r="AC66" s="107">
        <v>0</v>
      </c>
      <c r="AE66" s="120"/>
      <c r="AF66" s="120">
        <v>51.6</v>
      </c>
      <c r="AH66" s="120"/>
      <c r="AN66" s="107">
        <v>1</v>
      </c>
      <c r="AO66" s="135">
        <v>43487</v>
      </c>
      <c r="AP66" s="136">
        <v>0.91458333333333297</v>
      </c>
      <c r="AR66" s="124"/>
      <c r="AU66" s="124"/>
      <c r="AW66" s="113">
        <v>0</v>
      </c>
      <c r="BA66" s="107">
        <v>1</v>
      </c>
    </row>
    <row r="67" spans="1:56" ht="16.5" hidden="1">
      <c r="A67" s="107">
        <v>128</v>
      </c>
      <c r="B67" s="119" t="s">
        <v>273</v>
      </c>
      <c r="C67" s="120" t="s">
        <v>63</v>
      </c>
      <c r="D67" s="120">
        <v>84</v>
      </c>
      <c r="E67" s="121">
        <v>4709256</v>
      </c>
      <c r="F67" s="128" t="s">
        <v>274</v>
      </c>
      <c r="G67" s="121" t="s">
        <v>51</v>
      </c>
      <c r="H67" s="122" t="s">
        <v>275</v>
      </c>
      <c r="I67" s="121" t="s">
        <v>52</v>
      </c>
      <c r="J67" s="113">
        <v>5</v>
      </c>
      <c r="K67" s="134">
        <v>43500.847222222197</v>
      </c>
      <c r="L67" s="120">
        <v>35</v>
      </c>
      <c r="M67" s="120">
        <v>6</v>
      </c>
      <c r="N67" s="120">
        <v>1</v>
      </c>
      <c r="O67" s="120">
        <v>1</v>
      </c>
      <c r="P67" s="120">
        <v>0</v>
      </c>
      <c r="Q67" s="120">
        <v>6</v>
      </c>
      <c r="S67" s="120">
        <v>50</v>
      </c>
      <c r="T67" s="120">
        <v>0</v>
      </c>
      <c r="U67" s="120">
        <v>0</v>
      </c>
      <c r="V67" s="120">
        <v>0</v>
      </c>
      <c r="W67" s="120">
        <v>1</v>
      </c>
      <c r="X67" s="120">
        <v>0</v>
      </c>
      <c r="Y67" s="120">
        <v>0</v>
      </c>
      <c r="Z67" s="120">
        <v>0</v>
      </c>
      <c r="AA67" s="120">
        <v>0</v>
      </c>
      <c r="AB67" s="120">
        <v>0</v>
      </c>
      <c r="AC67" s="120">
        <v>0</v>
      </c>
      <c r="AD67" s="120" t="s">
        <v>178</v>
      </c>
      <c r="AE67" s="120"/>
      <c r="AF67" s="120"/>
      <c r="AG67" s="107">
        <v>81.790000000000006</v>
      </c>
      <c r="AH67" s="120">
        <v>81.790000000000006</v>
      </c>
      <c r="AI67" s="120">
        <v>196</v>
      </c>
      <c r="AJ67" s="120"/>
      <c r="AK67" s="120"/>
      <c r="AL67" s="120"/>
      <c r="AM67" s="120"/>
      <c r="AN67" s="107">
        <v>1</v>
      </c>
      <c r="AO67" s="135">
        <v>43501</v>
      </c>
      <c r="AP67" s="136">
        <v>3.19444444444444E-2</v>
      </c>
      <c r="AR67" s="124"/>
      <c r="AU67" s="124"/>
      <c r="AW67" s="113">
        <v>0</v>
      </c>
      <c r="BA67" s="107">
        <v>1</v>
      </c>
    </row>
    <row r="68" spans="1:56" ht="16.5" hidden="1">
      <c r="A68" s="107">
        <v>56</v>
      </c>
      <c r="B68" s="119" t="s">
        <v>276</v>
      </c>
      <c r="C68" s="120" t="s">
        <v>63</v>
      </c>
      <c r="D68" s="120">
        <v>58</v>
      </c>
      <c r="E68" s="121">
        <v>5056379</v>
      </c>
      <c r="F68" s="128" t="s">
        <v>277</v>
      </c>
      <c r="G68" s="121" t="s">
        <v>56</v>
      </c>
      <c r="H68" s="122" t="s">
        <v>278</v>
      </c>
      <c r="I68" s="121" t="s">
        <v>52</v>
      </c>
      <c r="J68" s="113">
        <v>5</v>
      </c>
      <c r="K68" s="181">
        <v>43507.904166666704</v>
      </c>
      <c r="L68" s="120">
        <v>25</v>
      </c>
      <c r="M68" s="120">
        <v>1</v>
      </c>
      <c r="N68" s="120">
        <v>1</v>
      </c>
      <c r="O68" s="120">
        <v>1</v>
      </c>
      <c r="P68" s="120">
        <v>1</v>
      </c>
      <c r="Q68" s="120">
        <v>5</v>
      </c>
      <c r="S68" s="120">
        <v>25</v>
      </c>
      <c r="T68" s="120">
        <v>0</v>
      </c>
      <c r="U68" s="120">
        <v>0</v>
      </c>
      <c r="V68" s="120">
        <v>1</v>
      </c>
      <c r="W68" s="120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35</v>
      </c>
      <c r="AI68" s="120">
        <v>48.5</v>
      </c>
      <c r="AJ68" s="120"/>
      <c r="AK68" s="120">
        <v>162.80000000000001</v>
      </c>
      <c r="AL68" s="120">
        <v>159.19999999999999</v>
      </c>
      <c r="AM68" s="120"/>
      <c r="AO68" s="124"/>
      <c r="AQ68" s="107">
        <v>1</v>
      </c>
      <c r="AR68" s="132">
        <v>43509</v>
      </c>
      <c r="AS68" s="133" t="s">
        <v>279</v>
      </c>
      <c r="AU68" s="124"/>
      <c r="AW68" s="113">
        <v>0</v>
      </c>
      <c r="BA68" s="107">
        <v>1</v>
      </c>
    </row>
    <row r="69" spans="1:56" ht="16.5" hidden="1">
      <c r="A69" s="107">
        <v>72</v>
      </c>
      <c r="B69" s="119" t="s">
        <v>280</v>
      </c>
      <c r="C69" s="120" t="s">
        <v>49</v>
      </c>
      <c r="D69" s="120">
        <v>26</v>
      </c>
      <c r="E69" s="121">
        <v>5058629</v>
      </c>
      <c r="F69" s="128" t="s">
        <v>281</v>
      </c>
      <c r="G69" s="121" t="s">
        <v>56</v>
      </c>
      <c r="H69" s="122" t="s">
        <v>282</v>
      </c>
      <c r="I69" s="121" t="s">
        <v>123</v>
      </c>
      <c r="J69" s="113">
        <v>1</v>
      </c>
      <c r="K69" s="181">
        <v>43518.886111111096</v>
      </c>
      <c r="L69" s="120">
        <v>49</v>
      </c>
      <c r="M69" s="120">
        <v>6</v>
      </c>
      <c r="N69" s="120">
        <v>1</v>
      </c>
      <c r="O69" s="120">
        <v>1</v>
      </c>
      <c r="P69" s="120">
        <v>1</v>
      </c>
      <c r="Q69" s="120">
        <v>1</v>
      </c>
      <c r="S69" s="120">
        <v>16</v>
      </c>
      <c r="T69" s="120">
        <v>1</v>
      </c>
      <c r="U69" s="120">
        <v>0</v>
      </c>
      <c r="V69" s="120">
        <v>0</v>
      </c>
      <c r="W69" s="120">
        <v>0</v>
      </c>
      <c r="X69" s="120">
        <v>0</v>
      </c>
      <c r="Y69" s="120">
        <v>0</v>
      </c>
      <c r="Z69" s="120">
        <v>0</v>
      </c>
      <c r="AA69" s="120">
        <v>0</v>
      </c>
      <c r="AB69" s="120">
        <v>0</v>
      </c>
      <c r="AC69" s="120">
        <v>0</v>
      </c>
      <c r="AD69" s="172">
        <v>18</v>
      </c>
      <c r="AE69" s="120">
        <v>29.7</v>
      </c>
      <c r="AF69" s="120"/>
      <c r="AH69" s="120">
        <v>159.69999999999999</v>
      </c>
      <c r="AI69" s="120"/>
      <c r="AJ69" s="120"/>
      <c r="AK69" s="120">
        <v>18.64</v>
      </c>
      <c r="AL69" s="120">
        <v>14.44</v>
      </c>
      <c r="AM69" s="120"/>
      <c r="AN69" s="107">
        <v>1</v>
      </c>
      <c r="AO69" s="146">
        <v>43519</v>
      </c>
      <c r="AP69" s="143">
        <v>2.6388888888888899E-2</v>
      </c>
      <c r="AQ69" s="107">
        <v>1</v>
      </c>
      <c r="AR69" s="144">
        <v>43522</v>
      </c>
      <c r="AS69" s="145">
        <v>0.63541666666666696</v>
      </c>
      <c r="AT69" s="107">
        <v>1</v>
      </c>
      <c r="AU69" s="146">
        <v>43526</v>
      </c>
      <c r="AV69" s="145">
        <v>0.64791666666666703</v>
      </c>
      <c r="AW69" s="113">
        <v>1</v>
      </c>
      <c r="BA69" s="107">
        <v>1</v>
      </c>
    </row>
    <row r="70" spans="1:56" ht="16.5" hidden="1">
      <c r="A70" s="107">
        <v>1</v>
      </c>
      <c r="B70" s="119" t="s">
        <v>283</v>
      </c>
      <c r="C70" s="120" t="s">
        <v>63</v>
      </c>
      <c r="D70" s="120">
        <v>20</v>
      </c>
      <c r="E70" s="121">
        <v>5059595</v>
      </c>
      <c r="F70" s="128" t="s">
        <v>284</v>
      </c>
      <c r="G70" s="121" t="s">
        <v>126</v>
      </c>
      <c r="H70" s="122"/>
      <c r="I70" s="121" t="s">
        <v>52</v>
      </c>
      <c r="J70" s="113">
        <v>5</v>
      </c>
      <c r="K70" s="183">
        <v>43523.034722222197</v>
      </c>
      <c r="L70" s="120">
        <v>80</v>
      </c>
      <c r="M70" s="120">
        <v>2</v>
      </c>
      <c r="N70" s="120">
        <v>1</v>
      </c>
      <c r="O70" s="120">
        <v>1</v>
      </c>
      <c r="P70" s="120">
        <v>1</v>
      </c>
      <c r="Q70" s="120">
        <v>2</v>
      </c>
      <c r="S70" s="120">
        <v>90</v>
      </c>
      <c r="T70" s="120">
        <v>1</v>
      </c>
      <c r="U70" s="120">
        <v>1</v>
      </c>
      <c r="V70" s="120">
        <v>0</v>
      </c>
      <c r="W70" s="120">
        <v>0</v>
      </c>
      <c r="X70" s="120">
        <v>0</v>
      </c>
      <c r="Y70" s="120">
        <v>0</v>
      </c>
      <c r="Z70" s="120">
        <v>0</v>
      </c>
      <c r="AA70" s="120">
        <v>0</v>
      </c>
      <c r="AB70" s="120">
        <v>0</v>
      </c>
      <c r="AC70" s="120">
        <v>0</v>
      </c>
      <c r="AD70" s="120">
        <v>93</v>
      </c>
      <c r="AE70" s="120">
        <v>8.25</v>
      </c>
      <c r="AF70" s="120">
        <v>8.6300000000000008</v>
      </c>
      <c r="AH70" s="120"/>
      <c r="AI70" s="120"/>
      <c r="AJ70" s="120">
        <v>449</v>
      </c>
      <c r="AK70" s="120"/>
      <c r="AL70" s="120"/>
      <c r="AM70" s="120">
        <v>1523.5</v>
      </c>
      <c r="AN70" s="107">
        <v>1</v>
      </c>
      <c r="AO70" s="184">
        <v>43523</v>
      </c>
      <c r="AP70" s="185">
        <v>0.14444444444444399</v>
      </c>
      <c r="AR70" s="124"/>
      <c r="AU70" s="124"/>
      <c r="AW70" s="113">
        <v>0</v>
      </c>
      <c r="BA70" s="107">
        <v>1</v>
      </c>
    </row>
    <row r="71" spans="1:56" ht="16.5" hidden="1">
      <c r="A71" s="107">
        <v>123</v>
      </c>
      <c r="B71" s="119" t="s">
        <v>285</v>
      </c>
      <c r="C71" s="120" t="s">
        <v>63</v>
      </c>
      <c r="D71" s="120">
        <v>44</v>
      </c>
      <c r="E71" s="121">
        <v>5065558</v>
      </c>
      <c r="F71" s="128" t="s">
        <v>286</v>
      </c>
      <c r="G71" s="121" t="s">
        <v>51</v>
      </c>
      <c r="H71" s="122"/>
      <c r="I71" s="121" t="s">
        <v>52</v>
      </c>
      <c r="J71" s="113">
        <v>5</v>
      </c>
      <c r="K71" s="168">
        <v>43546.661805555603</v>
      </c>
      <c r="L71" s="107">
        <v>27</v>
      </c>
      <c r="M71" s="177">
        <v>6</v>
      </c>
      <c r="N71" s="120">
        <v>1</v>
      </c>
      <c r="O71" s="120">
        <v>1</v>
      </c>
      <c r="P71" s="120">
        <v>1</v>
      </c>
      <c r="Q71" s="120">
        <v>4</v>
      </c>
      <c r="S71" s="120">
        <v>14</v>
      </c>
      <c r="T71" s="120">
        <v>0</v>
      </c>
      <c r="U71" s="120">
        <v>0</v>
      </c>
      <c r="V71" s="120">
        <v>1</v>
      </c>
      <c r="W71" s="120">
        <v>0</v>
      </c>
      <c r="X71" s="120">
        <v>0</v>
      </c>
      <c r="Y71" s="120">
        <v>0</v>
      </c>
      <c r="Z71" s="120">
        <v>0</v>
      </c>
      <c r="AA71" s="120">
        <v>0</v>
      </c>
      <c r="AB71" s="120">
        <v>1</v>
      </c>
      <c r="AC71" s="120" t="s">
        <v>287</v>
      </c>
      <c r="AD71" s="120"/>
      <c r="AE71" s="120"/>
      <c r="AF71" s="120"/>
      <c r="AH71" s="120"/>
      <c r="AI71" s="120">
        <v>37.08</v>
      </c>
      <c r="AJ71" s="120"/>
      <c r="AK71" s="120">
        <v>65.62</v>
      </c>
      <c r="AL71" s="120"/>
      <c r="AM71" s="120"/>
      <c r="AO71" s="124"/>
      <c r="AQ71" s="107">
        <v>1</v>
      </c>
      <c r="AR71" s="132">
        <v>43547</v>
      </c>
      <c r="AS71" s="133" t="s">
        <v>288</v>
      </c>
      <c r="AU71" s="124"/>
      <c r="AW71" s="113">
        <v>0</v>
      </c>
      <c r="AY71" s="177"/>
      <c r="BA71" s="107">
        <v>1</v>
      </c>
      <c r="BB71" s="177"/>
      <c r="BC71" s="177"/>
      <c r="BD71" s="177"/>
    </row>
    <row r="72" spans="1:56" ht="16.5" hidden="1">
      <c r="A72" s="107">
        <v>53</v>
      </c>
      <c r="B72" s="119" t="s">
        <v>289</v>
      </c>
      <c r="C72" s="120" t="s">
        <v>63</v>
      </c>
      <c r="D72" s="120">
        <v>65</v>
      </c>
      <c r="E72" s="121">
        <v>5066332</v>
      </c>
      <c r="F72" s="128" t="s">
        <v>290</v>
      </c>
      <c r="G72" s="121" t="s">
        <v>56</v>
      </c>
      <c r="H72" s="122" t="s">
        <v>291</v>
      </c>
      <c r="I72" s="121" t="s">
        <v>52</v>
      </c>
      <c r="J72" s="113">
        <v>5</v>
      </c>
      <c r="K72" s="181">
        <v>43550.284722222197</v>
      </c>
      <c r="L72" s="120">
        <v>35</v>
      </c>
      <c r="M72" s="120">
        <v>6</v>
      </c>
      <c r="N72" s="120">
        <v>0</v>
      </c>
      <c r="O72" s="120">
        <v>1</v>
      </c>
      <c r="P72" s="120">
        <v>1</v>
      </c>
      <c r="Q72" s="120">
        <v>6</v>
      </c>
      <c r="S72" s="120">
        <v>35</v>
      </c>
      <c r="T72" s="120">
        <v>0</v>
      </c>
      <c r="U72" s="120">
        <v>0</v>
      </c>
      <c r="V72" s="120">
        <v>1</v>
      </c>
      <c r="W72" s="120">
        <v>1</v>
      </c>
      <c r="X72" s="120">
        <v>0</v>
      </c>
      <c r="Y72" s="120">
        <v>0</v>
      </c>
      <c r="Z72" s="120">
        <v>0</v>
      </c>
      <c r="AA72" s="120">
        <v>1</v>
      </c>
      <c r="AB72" s="120">
        <v>0</v>
      </c>
      <c r="AC72" s="120">
        <v>0</v>
      </c>
      <c r="AD72" s="120" t="s">
        <v>178</v>
      </c>
      <c r="AE72" s="120">
        <v>22.25</v>
      </c>
      <c r="AF72" s="120"/>
      <c r="AH72" s="120"/>
      <c r="AI72" s="120">
        <v>127.3</v>
      </c>
      <c r="AJ72" s="120">
        <v>368.1</v>
      </c>
      <c r="AK72" s="120">
        <v>539</v>
      </c>
      <c r="AL72" s="120">
        <v>835.2</v>
      </c>
      <c r="AM72" s="120">
        <v>1133</v>
      </c>
      <c r="AN72" s="107">
        <v>1</v>
      </c>
      <c r="AO72" s="146">
        <v>43550</v>
      </c>
      <c r="AP72" s="143">
        <v>0.49375000000000002</v>
      </c>
      <c r="AQ72" s="107">
        <v>1</v>
      </c>
      <c r="AR72" s="144">
        <v>43553</v>
      </c>
      <c r="AS72" s="145">
        <v>0.45902777777777798</v>
      </c>
      <c r="AU72" s="124"/>
      <c r="AW72" s="113">
        <v>0</v>
      </c>
      <c r="BA72" s="107">
        <v>1</v>
      </c>
    </row>
    <row r="73" spans="1:56" ht="16.5" hidden="1">
      <c r="A73" s="107">
        <v>208</v>
      </c>
      <c r="B73" s="139" t="s">
        <v>292</v>
      </c>
      <c r="C73" s="113" t="s">
        <v>49</v>
      </c>
      <c r="D73" s="107">
        <v>63</v>
      </c>
      <c r="F73" s="165" t="s">
        <v>293</v>
      </c>
      <c r="G73" s="121" t="s">
        <v>56</v>
      </c>
      <c r="H73" s="167"/>
      <c r="I73" s="121" t="s">
        <v>123</v>
      </c>
      <c r="J73" s="113">
        <v>1</v>
      </c>
      <c r="K73" s="168">
        <v>43551.654166666704</v>
      </c>
      <c r="L73" s="120">
        <v>11</v>
      </c>
      <c r="M73" s="120">
        <v>6</v>
      </c>
      <c r="N73" s="107">
        <v>0</v>
      </c>
      <c r="O73" s="107">
        <v>1</v>
      </c>
      <c r="P73" s="107">
        <v>1</v>
      </c>
      <c r="Q73" s="107">
        <v>6</v>
      </c>
      <c r="S73" s="107">
        <v>11</v>
      </c>
      <c r="T73" s="107">
        <v>0</v>
      </c>
      <c r="U73" s="107">
        <v>0</v>
      </c>
      <c r="V73" s="107">
        <v>1</v>
      </c>
      <c r="W73" s="107">
        <v>1</v>
      </c>
      <c r="X73" s="107">
        <v>0</v>
      </c>
      <c r="Y73" s="107">
        <v>0</v>
      </c>
      <c r="Z73" s="107">
        <v>0</v>
      </c>
      <c r="AA73" s="107">
        <v>1</v>
      </c>
      <c r="AB73" s="107">
        <v>0</v>
      </c>
      <c r="AC73" s="107">
        <v>0</v>
      </c>
      <c r="AE73" s="120"/>
      <c r="AF73" s="120">
        <v>57.5</v>
      </c>
      <c r="AG73" s="107">
        <v>96.9</v>
      </c>
      <c r="AH73" s="120">
        <v>96.9</v>
      </c>
      <c r="AN73" s="107">
        <v>1</v>
      </c>
      <c r="AO73" s="135">
        <v>43551</v>
      </c>
      <c r="AP73" s="136">
        <v>0.78958333333333297</v>
      </c>
      <c r="AR73" s="124"/>
      <c r="AU73" s="124"/>
      <c r="AW73" s="113">
        <v>1</v>
      </c>
      <c r="BA73" s="107">
        <v>1</v>
      </c>
    </row>
    <row r="74" spans="1:56" ht="16.5" hidden="1">
      <c r="A74" s="107">
        <v>127</v>
      </c>
      <c r="B74" s="119" t="s">
        <v>294</v>
      </c>
      <c r="C74" s="120" t="s">
        <v>49</v>
      </c>
      <c r="D74" s="120">
        <v>88</v>
      </c>
      <c r="E74" s="121">
        <v>5062243</v>
      </c>
      <c r="F74" s="169" t="s">
        <v>295</v>
      </c>
      <c r="G74" s="121" t="s">
        <v>51</v>
      </c>
      <c r="H74" s="122"/>
      <c r="I74" s="121" t="s">
        <v>123</v>
      </c>
      <c r="J74" s="113">
        <v>5</v>
      </c>
      <c r="K74" s="168">
        <v>43553.96875</v>
      </c>
      <c r="L74" s="107">
        <v>45</v>
      </c>
      <c r="M74" s="107">
        <v>6</v>
      </c>
      <c r="N74" s="120">
        <v>1</v>
      </c>
      <c r="O74" s="120">
        <v>1</v>
      </c>
      <c r="P74" s="120">
        <v>0</v>
      </c>
      <c r="Q74" s="120">
        <v>6</v>
      </c>
      <c r="S74" s="120">
        <v>70</v>
      </c>
      <c r="T74" s="120">
        <v>0</v>
      </c>
      <c r="U74" s="120">
        <v>0</v>
      </c>
      <c r="V74" s="120">
        <v>1</v>
      </c>
      <c r="W74" s="120">
        <v>0</v>
      </c>
      <c r="X74" s="120">
        <v>0</v>
      </c>
      <c r="Y74" s="120">
        <v>0</v>
      </c>
      <c r="Z74" s="120">
        <v>0</v>
      </c>
      <c r="AA74" s="120">
        <v>0</v>
      </c>
      <c r="AB74" s="120">
        <v>0</v>
      </c>
      <c r="AC74" s="120">
        <v>0</v>
      </c>
      <c r="AD74" s="120">
        <v>30</v>
      </c>
      <c r="AE74" s="120"/>
      <c r="AF74" s="120"/>
      <c r="AH74" s="120"/>
      <c r="AI74" s="120"/>
      <c r="AJ74" s="120"/>
      <c r="AK74" s="120">
        <v>48.27</v>
      </c>
      <c r="AL74" s="120"/>
      <c r="AM74" s="120"/>
      <c r="AN74" s="107">
        <v>1</v>
      </c>
      <c r="AO74" s="135">
        <v>43554</v>
      </c>
      <c r="AP74" s="136">
        <v>0.29236111111111102</v>
      </c>
      <c r="AR74" s="124"/>
      <c r="AU74" s="124"/>
      <c r="AW74" s="113">
        <v>0</v>
      </c>
      <c r="BA74" s="107">
        <v>1</v>
      </c>
    </row>
    <row r="75" spans="1:56" ht="16.5" hidden="1">
      <c r="A75" s="107">
        <v>35</v>
      </c>
      <c r="B75" s="119" t="s">
        <v>296</v>
      </c>
      <c r="C75" s="120" t="s">
        <v>63</v>
      </c>
      <c r="D75" s="120">
        <v>72</v>
      </c>
      <c r="E75" s="121">
        <v>5073646</v>
      </c>
      <c r="F75" s="128" t="s">
        <v>297</v>
      </c>
      <c r="G75" s="121" t="s">
        <v>56</v>
      </c>
      <c r="H75" s="122"/>
      <c r="I75" s="121" t="s">
        <v>52</v>
      </c>
      <c r="J75" s="113">
        <v>4</v>
      </c>
      <c r="K75" s="168">
        <v>43579.369444444397</v>
      </c>
      <c r="L75" s="120">
        <v>24</v>
      </c>
      <c r="M75" s="120">
        <v>6</v>
      </c>
      <c r="N75" s="120">
        <v>1</v>
      </c>
      <c r="O75" s="120">
        <v>1</v>
      </c>
      <c r="P75" s="120">
        <v>1</v>
      </c>
      <c r="Q75" s="120">
        <v>6</v>
      </c>
      <c r="S75" s="120">
        <v>24</v>
      </c>
      <c r="T75" s="120">
        <v>0</v>
      </c>
      <c r="U75" s="120">
        <v>0</v>
      </c>
      <c r="V75" s="120">
        <v>1</v>
      </c>
      <c r="W75" s="120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/>
      <c r="AE75" s="120">
        <v>18.71</v>
      </c>
      <c r="AF75" s="120"/>
      <c r="AH75" s="120"/>
      <c r="AI75" s="120"/>
      <c r="AJ75" s="120"/>
      <c r="AK75" s="120">
        <v>299</v>
      </c>
      <c r="AL75" s="120">
        <v>327.7</v>
      </c>
      <c r="AM75" s="120">
        <v>37.01</v>
      </c>
      <c r="AN75" s="107">
        <v>1</v>
      </c>
      <c r="AO75" s="146">
        <v>43580</v>
      </c>
      <c r="AP75" s="143">
        <v>0.71319444444444402</v>
      </c>
      <c r="AQ75" s="107">
        <v>1</v>
      </c>
      <c r="AR75" s="144">
        <v>43581</v>
      </c>
      <c r="AS75" s="145">
        <v>0.63055555555555598</v>
      </c>
      <c r="AT75" s="107">
        <v>1</v>
      </c>
      <c r="AU75" s="146">
        <v>43586</v>
      </c>
      <c r="AV75" s="145">
        <v>0.405555555555556</v>
      </c>
      <c r="AW75" s="113">
        <v>1</v>
      </c>
      <c r="BA75" s="107">
        <v>1</v>
      </c>
    </row>
    <row r="76" spans="1:56" ht="16.5" hidden="1">
      <c r="A76" s="107">
        <v>119</v>
      </c>
      <c r="B76" s="119" t="s">
        <v>298</v>
      </c>
      <c r="C76" s="120" t="s">
        <v>49</v>
      </c>
      <c r="D76" s="120">
        <v>70</v>
      </c>
      <c r="E76" s="121">
        <v>4974338</v>
      </c>
      <c r="F76" s="128" t="s">
        <v>299</v>
      </c>
      <c r="G76" s="121" t="s">
        <v>56</v>
      </c>
      <c r="H76" s="122"/>
      <c r="I76" s="121" t="s">
        <v>52</v>
      </c>
      <c r="J76" s="113">
        <v>4</v>
      </c>
      <c r="K76" s="168">
        <v>43579.875</v>
      </c>
      <c r="L76" s="120">
        <v>30</v>
      </c>
      <c r="M76" s="120">
        <v>6</v>
      </c>
      <c r="N76" s="120">
        <v>1</v>
      </c>
      <c r="O76" s="120">
        <v>1</v>
      </c>
      <c r="P76" s="120">
        <v>1</v>
      </c>
      <c r="Q76" s="120">
        <v>4</v>
      </c>
      <c r="S76" s="120">
        <v>30</v>
      </c>
      <c r="T76" s="120">
        <v>0</v>
      </c>
      <c r="U76" s="120">
        <v>0</v>
      </c>
      <c r="V76" s="120">
        <v>1</v>
      </c>
      <c r="W76" s="120">
        <v>0</v>
      </c>
      <c r="X76" s="120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/>
      <c r="AE76" s="107" t="s">
        <v>57</v>
      </c>
      <c r="AI76" s="120"/>
      <c r="AJ76" s="120"/>
      <c r="AK76" s="120">
        <v>684</v>
      </c>
      <c r="AL76" s="120">
        <v>1453.4</v>
      </c>
      <c r="AM76" s="120">
        <v>106.8</v>
      </c>
      <c r="AN76" s="107">
        <v>1</v>
      </c>
      <c r="AO76" s="135">
        <v>43580</v>
      </c>
      <c r="AP76" s="136">
        <v>0.120138888888889</v>
      </c>
      <c r="AR76" s="124"/>
      <c r="AU76" s="124"/>
      <c r="AW76" s="113">
        <v>1</v>
      </c>
      <c r="BA76" s="107">
        <v>1</v>
      </c>
    </row>
    <row r="77" spans="1:56" ht="16.5" hidden="1">
      <c r="A77" s="107">
        <v>44</v>
      </c>
      <c r="B77" s="119" t="s">
        <v>300</v>
      </c>
      <c r="C77" s="120" t="s">
        <v>63</v>
      </c>
      <c r="D77" s="120">
        <v>18</v>
      </c>
      <c r="E77" s="121">
        <v>5076094</v>
      </c>
      <c r="F77" s="128" t="s">
        <v>301</v>
      </c>
      <c r="G77" s="121" t="s">
        <v>56</v>
      </c>
      <c r="H77" s="122"/>
      <c r="I77" s="121" t="s">
        <v>52</v>
      </c>
      <c r="J77" s="113">
        <v>1</v>
      </c>
      <c r="K77" s="168">
        <v>43592.708333333299</v>
      </c>
      <c r="L77" s="120">
        <v>30</v>
      </c>
      <c r="M77" s="120">
        <v>6</v>
      </c>
      <c r="N77" s="120">
        <v>1</v>
      </c>
      <c r="O77" s="120">
        <v>1</v>
      </c>
      <c r="P77" s="120">
        <v>1</v>
      </c>
      <c r="Q77" s="120">
        <v>3</v>
      </c>
      <c r="S77" s="120">
        <v>34</v>
      </c>
      <c r="T77" s="120">
        <v>1</v>
      </c>
      <c r="U77" s="120">
        <v>0</v>
      </c>
      <c r="V77" s="120">
        <v>0</v>
      </c>
      <c r="W77" s="120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 t="s">
        <v>178</v>
      </c>
      <c r="AE77" s="120">
        <v>19.600000000000001</v>
      </c>
      <c r="AF77" s="120"/>
      <c r="AH77" s="120"/>
      <c r="AI77" s="120">
        <v>27.7</v>
      </c>
      <c r="AJ77" s="120">
        <v>28.93</v>
      </c>
      <c r="AK77" s="120">
        <v>21.81</v>
      </c>
      <c r="AL77" s="120">
        <v>17.96</v>
      </c>
      <c r="AM77" s="120">
        <v>17.07</v>
      </c>
      <c r="AN77" s="107">
        <v>1</v>
      </c>
      <c r="AO77" s="138">
        <v>43592</v>
      </c>
      <c r="AP77" s="143">
        <v>0.80694444444444402</v>
      </c>
      <c r="AQ77" s="107">
        <v>1</v>
      </c>
      <c r="AR77" s="144">
        <v>43595</v>
      </c>
      <c r="AS77" s="145">
        <v>0.68541666666666701</v>
      </c>
      <c r="AT77" s="107">
        <v>1</v>
      </c>
      <c r="AU77" s="146">
        <v>43598</v>
      </c>
      <c r="AV77" s="145">
        <v>0.38333333333333303</v>
      </c>
      <c r="AW77" s="113">
        <v>1</v>
      </c>
      <c r="BA77" s="107">
        <v>1</v>
      </c>
    </row>
    <row r="78" spans="1:56" ht="16.5" hidden="1">
      <c r="A78" s="107">
        <v>12</v>
      </c>
      <c r="B78" s="119" t="s">
        <v>302</v>
      </c>
      <c r="C78" s="120" t="s">
        <v>49</v>
      </c>
      <c r="D78" s="120">
        <v>72</v>
      </c>
      <c r="E78" s="121">
        <v>5076997</v>
      </c>
      <c r="F78" s="128" t="s">
        <v>303</v>
      </c>
      <c r="G78" s="121" t="s">
        <v>56</v>
      </c>
      <c r="H78" s="122"/>
      <c r="I78" s="121" t="s">
        <v>52</v>
      </c>
      <c r="J78" s="113">
        <v>5</v>
      </c>
      <c r="K78" s="168">
        <v>43595.048611111102</v>
      </c>
      <c r="L78" s="120">
        <v>5</v>
      </c>
      <c r="M78" s="120">
        <v>6</v>
      </c>
      <c r="N78" s="107">
        <v>1</v>
      </c>
      <c r="O78" s="107">
        <v>1</v>
      </c>
      <c r="P78" s="107">
        <v>0</v>
      </c>
      <c r="Q78" s="107">
        <v>6</v>
      </c>
      <c r="S78" s="107" t="s">
        <v>66</v>
      </c>
      <c r="T78" s="107">
        <v>0</v>
      </c>
      <c r="U78" s="107">
        <v>0</v>
      </c>
      <c r="V78" s="107">
        <v>1</v>
      </c>
      <c r="W78" s="107">
        <v>1</v>
      </c>
      <c r="X78" s="107">
        <v>0</v>
      </c>
      <c r="Y78" s="107">
        <v>0</v>
      </c>
      <c r="Z78" s="107">
        <v>0</v>
      </c>
      <c r="AA78" s="107">
        <v>0</v>
      </c>
      <c r="AB78" s="107">
        <v>0</v>
      </c>
      <c r="AC78" s="107">
        <v>0</v>
      </c>
      <c r="AD78" s="120" t="s">
        <v>57</v>
      </c>
      <c r="AO78" s="124"/>
      <c r="AR78" s="124"/>
      <c r="AT78" s="107">
        <v>1</v>
      </c>
      <c r="AU78" s="141">
        <v>43601</v>
      </c>
      <c r="AV78" s="133" t="s">
        <v>304</v>
      </c>
      <c r="AW78" s="113">
        <v>0</v>
      </c>
      <c r="BA78" s="107">
        <v>1</v>
      </c>
    </row>
    <row r="79" spans="1:56" ht="16.5" hidden="1">
      <c r="A79" s="107">
        <v>132</v>
      </c>
      <c r="B79" s="119" t="s">
        <v>305</v>
      </c>
      <c r="C79" s="120" t="s">
        <v>63</v>
      </c>
      <c r="D79" s="120">
        <v>79</v>
      </c>
      <c r="E79" s="121"/>
      <c r="F79" s="128" t="s">
        <v>306</v>
      </c>
      <c r="G79" s="121" t="s">
        <v>51</v>
      </c>
      <c r="H79" s="122"/>
      <c r="I79" s="121" t="s">
        <v>123</v>
      </c>
      <c r="J79" s="113">
        <v>5</v>
      </c>
      <c r="K79" s="168">
        <v>43601.338194444397</v>
      </c>
      <c r="L79" s="107">
        <v>18</v>
      </c>
      <c r="M79" s="173">
        <v>5</v>
      </c>
      <c r="N79" s="175">
        <v>1</v>
      </c>
      <c r="O79" s="175">
        <v>1</v>
      </c>
      <c r="P79" s="175">
        <v>1</v>
      </c>
      <c r="Q79" s="175">
        <v>4</v>
      </c>
      <c r="S79" s="175">
        <v>15</v>
      </c>
      <c r="T79" s="175">
        <v>0</v>
      </c>
      <c r="U79" s="175">
        <v>0</v>
      </c>
      <c r="V79" s="175">
        <v>1</v>
      </c>
      <c r="W79" s="175">
        <v>0</v>
      </c>
      <c r="X79" s="175">
        <v>0</v>
      </c>
      <c r="Y79" s="175">
        <v>0</v>
      </c>
      <c r="Z79" s="175">
        <v>0</v>
      </c>
      <c r="AA79" s="175">
        <v>0</v>
      </c>
      <c r="AB79" s="175">
        <v>1</v>
      </c>
      <c r="AC79" s="175" t="s">
        <v>228</v>
      </c>
      <c r="AD79" s="175">
        <v>185</v>
      </c>
      <c r="AE79" s="175"/>
      <c r="AF79" s="175"/>
      <c r="AG79" s="173"/>
      <c r="AH79" s="175"/>
      <c r="AI79" s="175">
        <v>49.31</v>
      </c>
      <c r="AJ79" s="175">
        <v>34.6</v>
      </c>
      <c r="AK79" s="175"/>
      <c r="AL79" s="175"/>
      <c r="AM79" s="175"/>
      <c r="AN79" s="173">
        <v>1</v>
      </c>
      <c r="AO79" s="135">
        <v>43601</v>
      </c>
      <c r="AP79" s="136">
        <v>0.58333333333333304</v>
      </c>
      <c r="AQ79" s="173"/>
      <c r="AR79" s="174"/>
      <c r="AS79" s="173"/>
      <c r="AT79" s="173"/>
      <c r="AU79" s="174"/>
      <c r="AV79" s="173"/>
      <c r="AW79" s="176">
        <v>0</v>
      </c>
      <c r="AY79" s="173"/>
      <c r="BA79" s="173">
        <v>1</v>
      </c>
      <c r="BB79" s="173"/>
      <c r="BC79" s="173"/>
      <c r="BD79" s="173"/>
    </row>
    <row r="80" spans="1:56" ht="16.5" hidden="1">
      <c r="A80" s="107">
        <v>97</v>
      </c>
      <c r="B80" s="119" t="s">
        <v>307</v>
      </c>
      <c r="C80" s="120" t="s">
        <v>63</v>
      </c>
      <c r="D80" s="120">
        <v>32</v>
      </c>
      <c r="E80" s="121">
        <v>5102302</v>
      </c>
      <c r="F80" s="128" t="s">
        <v>308</v>
      </c>
      <c r="G80" s="121" t="s">
        <v>56</v>
      </c>
      <c r="H80" s="122" t="s">
        <v>291</v>
      </c>
      <c r="I80" s="121" t="s">
        <v>52</v>
      </c>
      <c r="J80" s="113">
        <v>5</v>
      </c>
      <c r="K80" s="168">
        <v>43698.208333333299</v>
      </c>
      <c r="L80" s="120">
        <v>137</v>
      </c>
      <c r="M80" s="120">
        <v>6</v>
      </c>
      <c r="N80" s="120">
        <v>1</v>
      </c>
      <c r="O80" s="120">
        <v>1</v>
      </c>
      <c r="P80" s="120">
        <v>1</v>
      </c>
      <c r="Q80" s="120">
        <v>1</v>
      </c>
      <c r="S80" s="120">
        <v>137</v>
      </c>
      <c r="T80" s="120">
        <v>1</v>
      </c>
      <c r="U80" s="120">
        <v>0</v>
      </c>
      <c r="V80" s="120">
        <v>0</v>
      </c>
      <c r="W80" s="120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/>
      <c r="AE80" s="120">
        <v>46.56</v>
      </c>
      <c r="AF80" s="120"/>
      <c r="AH80" s="120"/>
      <c r="AI80" s="120"/>
      <c r="AJ80" s="120">
        <v>133.80000000000001</v>
      </c>
      <c r="AK80" s="120">
        <v>271.7</v>
      </c>
      <c r="AL80" s="120">
        <v>347.2</v>
      </c>
      <c r="AM80" s="120"/>
      <c r="AN80" s="107">
        <v>1</v>
      </c>
      <c r="AO80" s="146">
        <v>43698</v>
      </c>
      <c r="AP80" s="143">
        <v>0.60416666666666696</v>
      </c>
      <c r="AQ80" s="107">
        <v>1</v>
      </c>
      <c r="AR80" s="144">
        <v>43701</v>
      </c>
      <c r="AS80" s="145">
        <v>0.48125000000000001</v>
      </c>
      <c r="AU80" s="124"/>
      <c r="AW80" s="113">
        <v>0</v>
      </c>
      <c r="BA80" s="107">
        <v>1</v>
      </c>
    </row>
    <row r="81" spans="1:53" ht="16.5" hidden="1">
      <c r="A81" s="107">
        <v>57</v>
      </c>
      <c r="B81" s="119" t="s">
        <v>309</v>
      </c>
      <c r="C81" s="120" t="s">
        <v>63</v>
      </c>
      <c r="D81" s="120">
        <v>55</v>
      </c>
      <c r="E81" s="121">
        <v>5107490</v>
      </c>
      <c r="F81" s="128" t="s">
        <v>310</v>
      </c>
      <c r="G81" s="121" t="s">
        <v>56</v>
      </c>
      <c r="H81" s="122" t="s">
        <v>291</v>
      </c>
      <c r="I81" s="121" t="s">
        <v>52</v>
      </c>
      <c r="J81" s="113">
        <v>5</v>
      </c>
      <c r="K81" s="168">
        <v>43720.288194444402</v>
      </c>
      <c r="L81" s="120">
        <v>69</v>
      </c>
      <c r="M81" s="120">
        <v>6</v>
      </c>
      <c r="N81" s="120">
        <v>1</v>
      </c>
      <c r="O81" s="120">
        <v>1</v>
      </c>
      <c r="P81" s="120">
        <v>1</v>
      </c>
      <c r="Q81" s="120">
        <v>5</v>
      </c>
      <c r="S81" s="120">
        <v>161</v>
      </c>
      <c r="T81" s="120">
        <v>0</v>
      </c>
      <c r="U81" s="120">
        <v>0</v>
      </c>
      <c r="V81" s="120">
        <v>0</v>
      </c>
      <c r="W81" s="120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/>
      <c r="AE81" s="120">
        <v>22.89</v>
      </c>
      <c r="AF81" s="120"/>
      <c r="AH81" s="120"/>
      <c r="AI81" s="120">
        <v>123.6</v>
      </c>
      <c r="AJ81" s="120">
        <v>136.80000000000001</v>
      </c>
      <c r="AK81" s="120">
        <v>631.79999999999995</v>
      </c>
      <c r="AL81" s="120">
        <v>2019</v>
      </c>
      <c r="AM81" s="120">
        <v>1474</v>
      </c>
      <c r="AN81" s="107">
        <v>1</v>
      </c>
      <c r="AO81" s="141">
        <v>43720</v>
      </c>
      <c r="AP81" s="136">
        <v>0.51180555555555596</v>
      </c>
      <c r="AQ81" s="107">
        <v>1</v>
      </c>
      <c r="AR81" s="127">
        <v>43723</v>
      </c>
      <c r="AS81" s="149">
        <v>0.43958333333333299</v>
      </c>
      <c r="AT81" s="107">
        <v>1</v>
      </c>
      <c r="AU81" s="148">
        <v>43727</v>
      </c>
      <c r="AV81" s="149">
        <v>0.49791666666666701</v>
      </c>
      <c r="AW81" s="113">
        <v>0</v>
      </c>
      <c r="BA81" s="107">
        <v>1</v>
      </c>
    </row>
    <row r="82" spans="1:53" ht="16.5" hidden="1">
      <c r="A82" s="107">
        <v>116</v>
      </c>
      <c r="B82" s="119" t="s">
        <v>311</v>
      </c>
      <c r="C82" s="120" t="s">
        <v>49</v>
      </c>
      <c r="D82" s="120">
        <v>54</v>
      </c>
      <c r="E82" s="121">
        <v>5109819</v>
      </c>
      <c r="F82" s="128" t="s">
        <v>312</v>
      </c>
      <c r="G82" s="121" t="s">
        <v>56</v>
      </c>
      <c r="H82" s="122"/>
      <c r="I82" s="121" t="s">
        <v>52</v>
      </c>
      <c r="J82" s="113">
        <v>4</v>
      </c>
      <c r="K82" s="181">
        <v>43730.469444444403</v>
      </c>
      <c r="L82" s="120">
        <v>30</v>
      </c>
      <c r="M82" s="120">
        <v>1</v>
      </c>
      <c r="N82" s="120">
        <v>1</v>
      </c>
      <c r="O82" s="120">
        <v>1</v>
      </c>
      <c r="P82" s="120">
        <v>1</v>
      </c>
      <c r="Q82" s="120">
        <v>4</v>
      </c>
      <c r="S82" s="120">
        <v>30</v>
      </c>
      <c r="T82" s="120">
        <v>0</v>
      </c>
      <c r="U82" s="120">
        <v>0</v>
      </c>
      <c r="V82" s="120">
        <v>1</v>
      </c>
      <c r="W82" s="120">
        <v>1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/>
      <c r="AE82" s="107" t="s">
        <v>57</v>
      </c>
      <c r="AI82" s="120"/>
      <c r="AJ82" s="120">
        <v>44</v>
      </c>
      <c r="AK82" s="120">
        <v>47.97</v>
      </c>
      <c r="AL82" s="120">
        <v>71.69</v>
      </c>
      <c r="AM82" s="120"/>
      <c r="AN82" s="107">
        <v>1</v>
      </c>
      <c r="AO82" s="138">
        <v>43730</v>
      </c>
      <c r="AP82" s="143">
        <v>0.67777777777777803</v>
      </c>
      <c r="AR82" s="124" t="s">
        <v>762</v>
      </c>
      <c r="AT82" s="107">
        <v>1</v>
      </c>
      <c r="AU82" s="144">
        <v>43734</v>
      </c>
      <c r="AV82" s="145">
        <v>0.44861111111111102</v>
      </c>
      <c r="AW82" s="113">
        <v>1</v>
      </c>
      <c r="BA82" s="107">
        <v>1</v>
      </c>
    </row>
    <row r="83" spans="1:53" ht="16.5" hidden="1">
      <c r="A83" s="107">
        <v>74</v>
      </c>
      <c r="B83" s="119" t="s">
        <v>313</v>
      </c>
      <c r="C83" s="120" t="s">
        <v>49</v>
      </c>
      <c r="D83" s="120">
        <v>66</v>
      </c>
      <c r="E83" s="121">
        <v>4493638</v>
      </c>
      <c r="F83" s="186">
        <v>47593600</v>
      </c>
      <c r="G83" s="121" t="s">
        <v>56</v>
      </c>
      <c r="H83" s="122"/>
      <c r="I83" s="121" t="s">
        <v>123</v>
      </c>
      <c r="J83" s="113">
        <v>1</v>
      </c>
      <c r="K83" s="168">
        <v>43736.059027777803</v>
      </c>
      <c r="L83" s="120">
        <v>3</v>
      </c>
      <c r="M83" s="120">
        <v>5</v>
      </c>
      <c r="N83" s="120">
        <v>1</v>
      </c>
      <c r="O83" s="120">
        <v>1</v>
      </c>
      <c r="P83" s="120">
        <v>1</v>
      </c>
      <c r="Q83" s="120">
        <v>6</v>
      </c>
      <c r="S83" s="120">
        <v>3</v>
      </c>
      <c r="T83" s="120">
        <v>0</v>
      </c>
      <c r="U83" s="120">
        <v>0</v>
      </c>
      <c r="V83" s="120">
        <v>0</v>
      </c>
      <c r="W83" s="120">
        <v>1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 t="s">
        <v>178</v>
      </c>
      <c r="AE83" s="120">
        <v>30.32</v>
      </c>
      <c r="AF83" s="120"/>
      <c r="AG83" s="107">
        <v>31.33</v>
      </c>
      <c r="AH83" s="120">
        <v>29.22</v>
      </c>
      <c r="AI83" s="120"/>
      <c r="AJ83" s="120">
        <v>10.73</v>
      </c>
      <c r="AK83" s="120"/>
      <c r="AL83" s="120">
        <v>9.76</v>
      </c>
      <c r="AM83" s="120"/>
      <c r="AN83" s="107">
        <v>1</v>
      </c>
      <c r="AO83" s="138">
        <v>43736</v>
      </c>
      <c r="AP83" s="143">
        <v>0.16736111111111099</v>
      </c>
      <c r="AQ83" s="107">
        <v>1</v>
      </c>
      <c r="AR83" s="144">
        <v>43737</v>
      </c>
      <c r="AS83" s="145">
        <v>0.63611111111111096</v>
      </c>
      <c r="AU83" s="124"/>
      <c r="AW83" s="113">
        <v>1</v>
      </c>
      <c r="BA83" s="107">
        <v>1</v>
      </c>
    </row>
    <row r="84" spans="1:53" ht="16.5" hidden="1">
      <c r="A84" s="107">
        <v>23</v>
      </c>
      <c r="B84" s="119" t="s">
        <v>314</v>
      </c>
      <c r="C84" s="120" t="s">
        <v>63</v>
      </c>
      <c r="D84" s="120">
        <v>65</v>
      </c>
      <c r="E84" s="121">
        <v>4539381</v>
      </c>
      <c r="F84" s="128" t="s">
        <v>315</v>
      </c>
      <c r="G84" s="121" t="s">
        <v>51</v>
      </c>
      <c r="H84" s="122"/>
      <c r="I84" s="121" t="s">
        <v>123</v>
      </c>
      <c r="J84" s="113">
        <v>5</v>
      </c>
      <c r="K84" s="163">
        <v>43743.677083333299</v>
      </c>
      <c r="L84" s="120">
        <v>10</v>
      </c>
      <c r="M84" s="120">
        <v>6</v>
      </c>
      <c r="N84" s="120">
        <v>0</v>
      </c>
      <c r="O84" s="120">
        <v>1</v>
      </c>
      <c r="P84" s="120">
        <v>1</v>
      </c>
      <c r="Q84" s="120">
        <v>6</v>
      </c>
      <c r="S84" s="120">
        <v>10</v>
      </c>
      <c r="T84" s="120">
        <v>0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>
        <v>0</v>
      </c>
      <c r="AA84" s="120">
        <v>1</v>
      </c>
      <c r="AB84" s="120">
        <v>1</v>
      </c>
      <c r="AC84" s="120" t="s">
        <v>316</v>
      </c>
      <c r="AD84" s="120" t="s">
        <v>178</v>
      </c>
      <c r="AI84" s="120">
        <v>27.26</v>
      </c>
      <c r="AJ84" s="120">
        <v>34.89</v>
      </c>
      <c r="AK84" s="120">
        <v>32.75</v>
      </c>
      <c r="AL84" s="120">
        <v>21.47</v>
      </c>
      <c r="AM84" s="120">
        <v>22.74</v>
      </c>
      <c r="AO84" s="124"/>
      <c r="AR84" s="124"/>
      <c r="AT84" s="107">
        <v>1</v>
      </c>
      <c r="AU84" s="159">
        <v>43749</v>
      </c>
      <c r="AV84" s="160" t="s">
        <v>317</v>
      </c>
      <c r="AW84" s="113">
        <v>0</v>
      </c>
      <c r="BA84" s="107">
        <v>1</v>
      </c>
    </row>
    <row r="85" spans="1:53" s="187" customFormat="1" ht="49.5">
      <c r="A85" s="187">
        <v>49</v>
      </c>
      <c r="B85" s="188" t="s">
        <v>318</v>
      </c>
      <c r="C85" s="189" t="s">
        <v>63</v>
      </c>
      <c r="D85" s="189">
        <v>81</v>
      </c>
      <c r="E85" s="190">
        <v>4855461</v>
      </c>
      <c r="F85" s="191" t="s">
        <v>319</v>
      </c>
      <c r="G85" s="190" t="s">
        <v>56</v>
      </c>
      <c r="H85" s="192" t="s">
        <v>763</v>
      </c>
      <c r="I85" s="190" t="s">
        <v>123</v>
      </c>
      <c r="J85" s="193">
        <v>5</v>
      </c>
      <c r="K85" s="194">
        <v>43743.986111111102</v>
      </c>
      <c r="L85" s="189">
        <v>2</v>
      </c>
      <c r="M85" s="189">
        <v>6</v>
      </c>
      <c r="N85" s="189">
        <v>0</v>
      </c>
      <c r="O85" s="189">
        <v>1</v>
      </c>
      <c r="P85" s="189">
        <v>1</v>
      </c>
      <c r="Q85" s="189">
        <v>1</v>
      </c>
      <c r="S85" s="189">
        <v>2</v>
      </c>
      <c r="T85" s="189">
        <v>0</v>
      </c>
      <c r="U85" s="189">
        <v>0</v>
      </c>
      <c r="V85" s="189">
        <v>0</v>
      </c>
      <c r="W85" s="189">
        <v>0</v>
      </c>
      <c r="X85" s="189">
        <v>0</v>
      </c>
      <c r="Y85" s="189">
        <v>0</v>
      </c>
      <c r="Z85" s="189">
        <v>0</v>
      </c>
      <c r="AA85" s="189">
        <v>1</v>
      </c>
      <c r="AB85" s="189">
        <v>0</v>
      </c>
      <c r="AC85" s="189">
        <v>0</v>
      </c>
      <c r="AD85" s="189" t="s">
        <v>178</v>
      </c>
      <c r="AI85" s="189"/>
      <c r="AJ85" s="189">
        <v>15.07</v>
      </c>
      <c r="AK85" s="189">
        <v>18.64</v>
      </c>
      <c r="AL85" s="189"/>
      <c r="AM85" s="189">
        <v>19.399999999999999</v>
      </c>
      <c r="AO85" s="195"/>
      <c r="AR85" s="195"/>
      <c r="AT85" s="187">
        <v>1</v>
      </c>
      <c r="AU85" s="196">
        <v>43749</v>
      </c>
      <c r="AV85" s="197" t="s">
        <v>320</v>
      </c>
      <c r="AW85" s="193">
        <v>0</v>
      </c>
      <c r="BA85" s="187">
        <v>1</v>
      </c>
    </row>
    <row r="86" spans="1:53" ht="16.5" hidden="1">
      <c r="A86" s="107">
        <v>112</v>
      </c>
      <c r="B86" s="119" t="s">
        <v>321</v>
      </c>
      <c r="C86" s="120" t="s">
        <v>49</v>
      </c>
      <c r="D86" s="120">
        <v>23</v>
      </c>
      <c r="E86" s="121">
        <v>5113017</v>
      </c>
      <c r="F86" s="128" t="s">
        <v>322</v>
      </c>
      <c r="G86" s="121" t="s">
        <v>215</v>
      </c>
      <c r="H86" s="122" t="s">
        <v>323</v>
      </c>
      <c r="I86" s="121" t="s">
        <v>52</v>
      </c>
      <c r="J86" s="113">
        <v>5</v>
      </c>
      <c r="K86" s="168">
        <v>43747.967361111099</v>
      </c>
      <c r="L86" s="125">
        <v>35</v>
      </c>
      <c r="M86" s="125">
        <v>6</v>
      </c>
      <c r="N86" s="120">
        <v>0</v>
      </c>
      <c r="O86" s="120">
        <v>1</v>
      </c>
      <c r="P86" s="120">
        <v>1</v>
      </c>
      <c r="Q86" s="120">
        <v>5</v>
      </c>
      <c r="S86" s="120">
        <v>35</v>
      </c>
      <c r="T86" s="120">
        <v>1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/>
      <c r="AE86" s="120"/>
      <c r="AF86" s="120"/>
      <c r="AH86" s="120"/>
      <c r="AI86" s="120">
        <v>44.35</v>
      </c>
      <c r="AJ86" s="120">
        <v>67.73</v>
      </c>
      <c r="AK86" s="120">
        <v>278.10000000000002</v>
      </c>
      <c r="AL86" s="120">
        <v>253.9</v>
      </c>
      <c r="AM86" s="120">
        <v>83.15</v>
      </c>
      <c r="AO86" s="124"/>
      <c r="AQ86" s="107">
        <v>1</v>
      </c>
      <c r="AR86" s="132">
        <v>43750</v>
      </c>
      <c r="AS86" s="133" t="s">
        <v>324</v>
      </c>
      <c r="AT86" s="107">
        <v>1</v>
      </c>
      <c r="AU86" s="137">
        <v>43754</v>
      </c>
      <c r="AV86" s="133" t="s">
        <v>325</v>
      </c>
      <c r="AW86" s="113">
        <v>0</v>
      </c>
      <c r="BA86" s="107">
        <v>1</v>
      </c>
    </row>
    <row r="87" spans="1:53" ht="16.5" hidden="1">
      <c r="A87" s="107">
        <v>94</v>
      </c>
      <c r="B87" s="119" t="s">
        <v>326</v>
      </c>
      <c r="C87" s="120" t="s">
        <v>49</v>
      </c>
      <c r="D87" s="120">
        <v>48</v>
      </c>
      <c r="E87" s="121">
        <v>4721413</v>
      </c>
      <c r="F87" s="128" t="s">
        <v>327</v>
      </c>
      <c r="G87" s="121"/>
      <c r="H87" s="122" t="s">
        <v>328</v>
      </c>
      <c r="I87" s="121"/>
      <c r="J87" s="113">
        <v>4</v>
      </c>
      <c r="K87" s="168">
        <v>43760.486111111102</v>
      </c>
      <c r="L87" s="120">
        <v>10</v>
      </c>
      <c r="M87" s="120">
        <v>6</v>
      </c>
      <c r="N87" s="107">
        <v>1</v>
      </c>
      <c r="O87" s="107">
        <v>1</v>
      </c>
      <c r="P87" s="107">
        <v>1</v>
      </c>
      <c r="Q87" s="107">
        <v>1</v>
      </c>
      <c r="S87" s="107" t="s">
        <v>329</v>
      </c>
      <c r="T87" s="107">
        <v>0</v>
      </c>
      <c r="U87" s="107">
        <v>0</v>
      </c>
      <c r="V87" s="107">
        <v>1</v>
      </c>
      <c r="W87" s="107">
        <v>1</v>
      </c>
      <c r="X87" s="107">
        <v>0</v>
      </c>
      <c r="Y87" s="107">
        <v>0</v>
      </c>
      <c r="Z87" s="107">
        <v>0</v>
      </c>
      <c r="AA87" s="107">
        <v>0</v>
      </c>
      <c r="AB87" s="107">
        <v>0</v>
      </c>
      <c r="AC87" s="107">
        <v>0</v>
      </c>
      <c r="AD87" s="120"/>
      <c r="AE87" s="120">
        <v>43.04</v>
      </c>
      <c r="AF87" s="120"/>
      <c r="AH87" s="120"/>
      <c r="AN87" s="107">
        <v>1</v>
      </c>
      <c r="AO87" s="135">
        <v>43760</v>
      </c>
      <c r="AP87" s="136">
        <v>0.96666666666666701</v>
      </c>
      <c r="AR87" s="124"/>
      <c r="AU87" s="124"/>
      <c r="AW87" s="113">
        <v>1</v>
      </c>
      <c r="BA87" s="107">
        <v>1</v>
      </c>
    </row>
    <row r="88" spans="1:53" ht="16.5" hidden="1">
      <c r="A88" s="107">
        <v>104</v>
      </c>
      <c r="B88" s="119" t="s">
        <v>330</v>
      </c>
      <c r="C88" s="120" t="s">
        <v>63</v>
      </c>
      <c r="D88" s="120">
        <v>46</v>
      </c>
      <c r="E88" s="121">
        <v>5116904</v>
      </c>
      <c r="F88" s="128" t="s">
        <v>331</v>
      </c>
      <c r="G88" s="121" t="s">
        <v>51</v>
      </c>
      <c r="H88" s="122"/>
      <c r="I88" s="121" t="s">
        <v>123</v>
      </c>
      <c r="J88" s="113">
        <v>4</v>
      </c>
      <c r="K88" s="168">
        <v>43763.788888888899</v>
      </c>
      <c r="L88" s="120">
        <v>4</v>
      </c>
      <c r="M88" s="120">
        <v>1</v>
      </c>
      <c r="N88" s="120">
        <v>1</v>
      </c>
      <c r="O88" s="120">
        <v>1</v>
      </c>
      <c r="P88" s="120">
        <v>1</v>
      </c>
      <c r="Q88" s="120">
        <v>6</v>
      </c>
      <c r="S88" s="120">
        <v>4</v>
      </c>
      <c r="T88" s="120">
        <v>0</v>
      </c>
      <c r="U88" s="120">
        <v>0</v>
      </c>
      <c r="V88" s="120">
        <v>0</v>
      </c>
      <c r="W88" s="120">
        <v>1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/>
      <c r="AE88" s="120">
        <v>115</v>
      </c>
      <c r="AF88" s="120"/>
      <c r="AH88" s="120"/>
      <c r="AI88" s="120"/>
      <c r="AJ88" s="120">
        <v>24.79</v>
      </c>
      <c r="AK88" s="120">
        <v>28.43</v>
      </c>
      <c r="AL88" s="120">
        <v>72.709999999999994</v>
      </c>
      <c r="AM88" s="120">
        <v>24.72</v>
      </c>
      <c r="AN88" s="107">
        <v>1</v>
      </c>
      <c r="AO88" s="146">
        <v>43764</v>
      </c>
      <c r="AP88" s="143">
        <v>5.2083333333333301E-2</v>
      </c>
      <c r="AQ88" s="107">
        <v>1</v>
      </c>
      <c r="AR88" s="144">
        <v>43766</v>
      </c>
      <c r="AS88" s="145">
        <v>0.47777777777777802</v>
      </c>
      <c r="AT88" s="107">
        <v>1</v>
      </c>
      <c r="AU88" s="146">
        <v>43770</v>
      </c>
      <c r="AV88" s="145">
        <v>0.42361111111111099</v>
      </c>
      <c r="AW88" s="113">
        <v>1</v>
      </c>
      <c r="BA88" s="107">
        <v>1</v>
      </c>
    </row>
    <row r="89" spans="1:53" ht="16.5" hidden="1">
      <c r="A89" s="107">
        <v>73</v>
      </c>
      <c r="B89" s="119" t="s">
        <v>332</v>
      </c>
      <c r="C89" s="120" t="s">
        <v>49</v>
      </c>
      <c r="D89" s="120">
        <v>77</v>
      </c>
      <c r="E89" s="121">
        <v>5117387</v>
      </c>
      <c r="F89" s="128" t="s">
        <v>333</v>
      </c>
      <c r="G89" s="121" t="s">
        <v>56</v>
      </c>
      <c r="H89" s="122" t="s">
        <v>291</v>
      </c>
      <c r="I89" s="121" t="s">
        <v>52</v>
      </c>
      <c r="J89" s="113">
        <v>5</v>
      </c>
      <c r="K89" s="181">
        <v>43764.943055555603</v>
      </c>
      <c r="L89" s="120">
        <v>98</v>
      </c>
      <c r="M89" s="120">
        <v>6</v>
      </c>
      <c r="N89" s="120">
        <v>1</v>
      </c>
      <c r="O89" s="120">
        <v>1</v>
      </c>
      <c r="P89" s="120">
        <v>1</v>
      </c>
      <c r="Q89" s="120">
        <v>4</v>
      </c>
      <c r="S89" s="120">
        <v>103</v>
      </c>
      <c r="T89" s="120">
        <v>0</v>
      </c>
      <c r="U89" s="120">
        <v>1</v>
      </c>
      <c r="V89" s="120">
        <v>1</v>
      </c>
      <c r="W89" s="120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37</v>
      </c>
      <c r="AE89" s="120"/>
      <c r="AF89" s="120"/>
      <c r="AH89" s="120"/>
      <c r="AI89" s="120">
        <v>123.1</v>
      </c>
      <c r="AJ89" s="120">
        <v>119.7</v>
      </c>
      <c r="AK89" s="120"/>
      <c r="AL89" s="120"/>
      <c r="AM89" s="120"/>
      <c r="AO89" s="124"/>
      <c r="AQ89" s="107">
        <v>1</v>
      </c>
      <c r="AR89" s="132">
        <v>43765</v>
      </c>
      <c r="AS89" s="133" t="s">
        <v>334</v>
      </c>
      <c r="AU89" s="124"/>
      <c r="AW89" s="113">
        <v>0</v>
      </c>
      <c r="BA89" s="107">
        <v>1</v>
      </c>
    </row>
    <row r="90" spans="1:53" ht="16.5" hidden="1">
      <c r="A90" s="107">
        <v>121</v>
      </c>
      <c r="B90" s="119" t="s">
        <v>335</v>
      </c>
      <c r="C90" s="120" t="s">
        <v>49</v>
      </c>
      <c r="D90" s="120">
        <v>78</v>
      </c>
      <c r="E90" s="121" t="s">
        <v>336</v>
      </c>
      <c r="F90" s="128" t="s">
        <v>337</v>
      </c>
      <c r="G90" s="121" t="s">
        <v>56</v>
      </c>
      <c r="H90" s="122"/>
      <c r="I90" s="121" t="s">
        <v>123</v>
      </c>
      <c r="J90" s="113">
        <v>5</v>
      </c>
      <c r="K90" s="168">
        <v>43767.934027777803</v>
      </c>
      <c r="L90" s="120">
        <v>10</v>
      </c>
      <c r="M90" s="120">
        <v>5</v>
      </c>
      <c r="N90" s="120">
        <v>1</v>
      </c>
      <c r="O90" s="120">
        <v>1</v>
      </c>
      <c r="P90" s="120">
        <v>1</v>
      </c>
      <c r="Q90" s="120">
        <v>6</v>
      </c>
      <c r="S90" s="120">
        <v>10</v>
      </c>
      <c r="T90" s="120">
        <v>0</v>
      </c>
      <c r="U90" s="120">
        <v>0</v>
      </c>
      <c r="V90" s="120">
        <v>0</v>
      </c>
      <c r="W90" s="120">
        <v>0</v>
      </c>
      <c r="X90" s="120">
        <v>1</v>
      </c>
      <c r="Y90" s="120">
        <v>0</v>
      </c>
      <c r="Z90" s="120">
        <v>0</v>
      </c>
      <c r="AA90" s="120">
        <v>1</v>
      </c>
      <c r="AB90" s="120">
        <v>0</v>
      </c>
      <c r="AC90" s="120">
        <v>0</v>
      </c>
      <c r="AD90" s="120" t="s">
        <v>178</v>
      </c>
      <c r="AE90" s="120"/>
      <c r="AF90" s="120"/>
      <c r="AG90" s="107">
        <v>28.5</v>
      </c>
      <c r="AH90" s="120">
        <v>28.5</v>
      </c>
      <c r="AI90" s="120"/>
      <c r="AJ90" s="120"/>
      <c r="AK90" s="120">
        <v>21.34</v>
      </c>
      <c r="AL90" s="120">
        <v>12.55</v>
      </c>
      <c r="AM90" s="120">
        <v>53.28</v>
      </c>
      <c r="AN90" s="107">
        <v>1</v>
      </c>
      <c r="AO90" s="138">
        <v>43768</v>
      </c>
      <c r="AP90" s="143">
        <v>0.69652777777777797</v>
      </c>
      <c r="AQ90" s="107">
        <v>1</v>
      </c>
      <c r="AR90" s="144">
        <v>43770</v>
      </c>
      <c r="AS90" s="145">
        <v>0.63124999999999998</v>
      </c>
      <c r="AT90" s="107">
        <v>1</v>
      </c>
      <c r="AU90" s="148">
        <v>43774</v>
      </c>
      <c r="AV90" s="149">
        <v>0.64722222222222203</v>
      </c>
      <c r="AW90" s="113">
        <v>0</v>
      </c>
      <c r="BA90" s="107">
        <v>1</v>
      </c>
    </row>
    <row r="91" spans="1:53" ht="16.5" hidden="1">
      <c r="A91" s="107">
        <v>66</v>
      </c>
      <c r="B91" s="119" t="s">
        <v>338</v>
      </c>
      <c r="C91" s="120" t="s">
        <v>63</v>
      </c>
      <c r="D91" s="120">
        <v>37</v>
      </c>
      <c r="E91" s="121">
        <v>5121926</v>
      </c>
      <c r="F91" s="128" t="s">
        <v>339</v>
      </c>
      <c r="G91" s="121" t="s">
        <v>56</v>
      </c>
      <c r="H91" s="122"/>
      <c r="I91" s="121" t="s">
        <v>123</v>
      </c>
      <c r="J91" s="113" t="s">
        <v>75</v>
      </c>
      <c r="K91" s="168">
        <v>43784.088888888902</v>
      </c>
      <c r="L91" s="120">
        <v>27</v>
      </c>
      <c r="M91" s="120">
        <v>6</v>
      </c>
      <c r="N91" s="120">
        <v>0</v>
      </c>
      <c r="O91" s="120">
        <v>1</v>
      </c>
      <c r="P91" s="120">
        <v>1</v>
      </c>
      <c r="Q91" s="120">
        <v>1</v>
      </c>
      <c r="S91" s="120">
        <v>27</v>
      </c>
      <c r="T91" s="120">
        <v>1</v>
      </c>
      <c r="U91" s="120">
        <v>0</v>
      </c>
      <c r="V91" s="120">
        <v>0</v>
      </c>
      <c r="W91" s="120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0</v>
      </c>
      <c r="AD91" s="120">
        <v>20.28</v>
      </c>
      <c r="AE91" s="120">
        <v>27.66</v>
      </c>
      <c r="AF91" s="120"/>
      <c r="AG91" s="107">
        <v>26.48</v>
      </c>
      <c r="AH91" s="120">
        <v>26.48</v>
      </c>
      <c r="AI91" s="120"/>
      <c r="AJ91" s="120">
        <v>37.380000000000003</v>
      </c>
      <c r="AK91" s="120">
        <v>35.43</v>
      </c>
      <c r="AL91" s="120">
        <v>19.940000000000001</v>
      </c>
      <c r="AM91" s="120">
        <v>23.39</v>
      </c>
      <c r="AN91" s="107">
        <v>1</v>
      </c>
      <c r="AO91" s="138">
        <v>43784</v>
      </c>
      <c r="AP91" s="143">
        <v>0.58888888888888902</v>
      </c>
      <c r="AQ91" s="107">
        <v>1</v>
      </c>
      <c r="AR91" s="144">
        <v>43786</v>
      </c>
      <c r="AS91" s="145">
        <v>0.56527777777777799</v>
      </c>
      <c r="AT91" s="107">
        <v>1</v>
      </c>
      <c r="AU91" s="146">
        <v>43791</v>
      </c>
      <c r="AV91" s="145">
        <v>0.44444444444444398</v>
      </c>
      <c r="AW91" s="113">
        <v>1</v>
      </c>
      <c r="BA91" s="107">
        <v>1</v>
      </c>
    </row>
    <row r="92" spans="1:53" ht="16.5" hidden="1">
      <c r="A92" s="107">
        <v>77</v>
      </c>
      <c r="B92" s="119" t="s">
        <v>340</v>
      </c>
      <c r="C92" s="120" t="s">
        <v>63</v>
      </c>
      <c r="D92" s="120">
        <v>68</v>
      </c>
      <c r="E92" s="121">
        <v>5052842</v>
      </c>
      <c r="F92" s="169" t="s">
        <v>341</v>
      </c>
      <c r="G92" s="121" t="s">
        <v>56</v>
      </c>
      <c r="H92" s="122"/>
      <c r="I92" s="121" t="s">
        <v>123</v>
      </c>
      <c r="J92" s="113">
        <v>5</v>
      </c>
      <c r="K92" s="129">
        <v>43848.041666666701</v>
      </c>
      <c r="L92" s="130">
        <v>27</v>
      </c>
      <c r="M92" s="131">
        <v>1</v>
      </c>
      <c r="N92" s="120">
        <v>1</v>
      </c>
      <c r="O92" s="120">
        <v>1</v>
      </c>
      <c r="P92" s="120">
        <v>1</v>
      </c>
      <c r="Q92" s="120">
        <v>6</v>
      </c>
      <c r="S92" s="120">
        <v>27</v>
      </c>
      <c r="T92" s="120">
        <v>0</v>
      </c>
      <c r="U92" s="120">
        <v>0</v>
      </c>
      <c r="V92" s="120">
        <v>1</v>
      </c>
      <c r="W92" s="120">
        <v>0</v>
      </c>
      <c r="X92" s="120">
        <v>0</v>
      </c>
      <c r="Y92" s="120">
        <v>0</v>
      </c>
      <c r="Z92" s="120">
        <v>0</v>
      </c>
      <c r="AA92" s="120">
        <v>1</v>
      </c>
      <c r="AB92" s="120">
        <v>0</v>
      </c>
      <c r="AC92" s="120">
        <v>0</v>
      </c>
      <c r="AD92" s="120" t="s">
        <v>178</v>
      </c>
      <c r="AE92" s="120"/>
      <c r="AF92" s="120"/>
      <c r="AH92" s="120"/>
      <c r="AI92" s="120">
        <v>64.84</v>
      </c>
      <c r="AJ92" s="120">
        <v>51.1</v>
      </c>
      <c r="AK92" s="120">
        <v>42.35</v>
      </c>
      <c r="AL92" s="120">
        <v>38.89</v>
      </c>
      <c r="AM92" s="120">
        <v>34.130000000000003</v>
      </c>
      <c r="AO92" s="124"/>
      <c r="AQ92" s="107">
        <v>1</v>
      </c>
      <c r="AR92" s="132">
        <v>43851</v>
      </c>
      <c r="AS92" s="133" t="s">
        <v>342</v>
      </c>
      <c r="AU92" s="124"/>
      <c r="AW92" s="113">
        <v>0</v>
      </c>
      <c r="BA92" s="107">
        <v>1</v>
      </c>
    </row>
    <row r="93" spans="1:53" ht="16.5" hidden="1">
      <c r="A93" s="107">
        <v>102</v>
      </c>
      <c r="B93" s="119" t="s">
        <v>343</v>
      </c>
      <c r="C93" s="120" t="s">
        <v>49</v>
      </c>
      <c r="D93" s="120">
        <v>52</v>
      </c>
      <c r="E93" s="121">
        <v>5137852</v>
      </c>
      <c r="F93" s="128" t="s">
        <v>344</v>
      </c>
      <c r="G93" s="121" t="s">
        <v>345</v>
      </c>
      <c r="H93" s="122" t="s">
        <v>764</v>
      </c>
      <c r="I93" s="121" t="s">
        <v>52</v>
      </c>
      <c r="J93" s="113">
        <v>5</v>
      </c>
      <c r="K93" s="129">
        <v>43864.732638888898</v>
      </c>
      <c r="L93" s="120">
        <v>70</v>
      </c>
      <c r="M93" s="120">
        <v>1</v>
      </c>
      <c r="N93" s="120">
        <v>1</v>
      </c>
      <c r="O93" s="120">
        <v>1</v>
      </c>
      <c r="P93" s="120">
        <v>0</v>
      </c>
      <c r="Q93" s="120">
        <v>6</v>
      </c>
      <c r="S93" s="120">
        <v>40</v>
      </c>
      <c r="T93" s="120">
        <v>0</v>
      </c>
      <c r="U93" s="120">
        <v>0</v>
      </c>
      <c r="V93" s="120">
        <v>1</v>
      </c>
      <c r="W93" s="120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  <c r="AC93" s="120">
        <v>0</v>
      </c>
      <c r="AD93" s="120">
        <v>35</v>
      </c>
      <c r="AE93" s="120">
        <v>79.900000000000006</v>
      </c>
      <c r="AF93" s="120"/>
      <c r="AH93" s="120"/>
      <c r="AI93" s="120">
        <v>33.53</v>
      </c>
      <c r="AJ93" s="120">
        <v>22.51</v>
      </c>
      <c r="AK93" s="120"/>
      <c r="AL93" s="120"/>
      <c r="AM93" s="120"/>
      <c r="AN93" s="107">
        <v>1</v>
      </c>
      <c r="AO93" s="135">
        <v>43864</v>
      </c>
      <c r="AP93" s="136">
        <v>0.85624999999999996</v>
      </c>
      <c r="AR93" s="124"/>
      <c r="AU93" s="124"/>
      <c r="AW93" s="113">
        <v>0</v>
      </c>
      <c r="BA93" s="107">
        <v>1</v>
      </c>
    </row>
    <row r="94" spans="1:53" ht="16.5" hidden="1">
      <c r="A94" s="107">
        <v>115</v>
      </c>
      <c r="B94" s="119" t="s">
        <v>347</v>
      </c>
      <c r="C94" s="120" t="s">
        <v>63</v>
      </c>
      <c r="D94" s="120">
        <v>71</v>
      </c>
      <c r="E94" s="121">
        <v>4478651</v>
      </c>
      <c r="F94" s="128" t="s">
        <v>348</v>
      </c>
      <c r="G94" s="121" t="s">
        <v>56</v>
      </c>
      <c r="I94" s="121" t="s">
        <v>123</v>
      </c>
      <c r="J94" s="113">
        <v>4</v>
      </c>
      <c r="K94" s="129">
        <v>43961.051388888904</v>
      </c>
      <c r="L94" s="120">
        <v>13</v>
      </c>
      <c r="M94" s="120">
        <v>4</v>
      </c>
      <c r="N94" s="120">
        <v>0</v>
      </c>
      <c r="O94" s="120">
        <v>1</v>
      </c>
      <c r="P94" s="120">
        <v>1</v>
      </c>
      <c r="Q94" s="120">
        <v>6</v>
      </c>
      <c r="S94" s="120">
        <v>15</v>
      </c>
      <c r="T94" s="120">
        <v>0</v>
      </c>
      <c r="U94" s="120">
        <v>0</v>
      </c>
      <c r="V94" s="120">
        <v>1</v>
      </c>
      <c r="W94" s="120">
        <v>0</v>
      </c>
      <c r="X94" s="120">
        <v>0</v>
      </c>
      <c r="Y94" s="120">
        <v>1</v>
      </c>
      <c r="Z94" s="120">
        <v>0</v>
      </c>
      <c r="AA94" s="120">
        <v>0</v>
      </c>
      <c r="AB94" s="120">
        <v>0</v>
      </c>
      <c r="AC94" s="120">
        <v>0</v>
      </c>
      <c r="AD94" s="120" t="s">
        <v>178</v>
      </c>
      <c r="AE94" s="120"/>
      <c r="AF94" s="120"/>
      <c r="AH94" s="120"/>
      <c r="AI94" s="120"/>
      <c r="AJ94" s="120">
        <v>47.86</v>
      </c>
      <c r="AK94" s="120">
        <v>40.31</v>
      </c>
      <c r="AL94" s="120">
        <v>31.69</v>
      </c>
      <c r="AM94" s="120">
        <v>31.35</v>
      </c>
      <c r="AO94" s="124"/>
      <c r="AQ94" s="107">
        <v>1</v>
      </c>
      <c r="AR94" s="132">
        <v>43962</v>
      </c>
      <c r="AS94" s="133" t="s">
        <v>349</v>
      </c>
      <c r="AT94" s="107">
        <v>1</v>
      </c>
      <c r="AU94" s="137">
        <v>43967</v>
      </c>
      <c r="AV94" s="133" t="s">
        <v>115</v>
      </c>
      <c r="AW94" s="113">
        <v>1</v>
      </c>
      <c r="BA94" s="107">
        <v>1</v>
      </c>
    </row>
    <row r="95" spans="1:53" ht="16.5" hidden="1">
      <c r="A95" s="107">
        <v>122</v>
      </c>
      <c r="B95" s="119" t="s">
        <v>350</v>
      </c>
      <c r="C95" s="120" t="s">
        <v>63</v>
      </c>
      <c r="D95" s="120">
        <v>84</v>
      </c>
      <c r="E95" s="121">
        <v>5151845</v>
      </c>
      <c r="F95" s="128" t="s">
        <v>351</v>
      </c>
      <c r="G95" s="121" t="s">
        <v>56</v>
      </c>
      <c r="H95" s="122" t="s">
        <v>352</v>
      </c>
      <c r="I95" s="121" t="s">
        <v>123</v>
      </c>
      <c r="J95" s="113">
        <v>2</v>
      </c>
      <c r="K95" s="129">
        <v>44001.728472222203</v>
      </c>
      <c r="L95" s="120">
        <v>4</v>
      </c>
      <c r="M95" s="120">
        <v>1</v>
      </c>
      <c r="N95" s="120">
        <v>0</v>
      </c>
      <c r="O95" s="120">
        <v>1</v>
      </c>
      <c r="P95" s="120">
        <v>1</v>
      </c>
      <c r="Q95" s="120">
        <v>1</v>
      </c>
      <c r="S95" s="120">
        <v>4</v>
      </c>
      <c r="T95" s="120">
        <v>0</v>
      </c>
      <c r="U95" s="120">
        <v>0</v>
      </c>
      <c r="V95" s="120">
        <v>1</v>
      </c>
      <c r="W95" s="120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0</v>
      </c>
      <c r="AD95" s="120" t="s">
        <v>178</v>
      </c>
      <c r="AE95" s="120"/>
      <c r="AF95" s="120"/>
      <c r="AH95" s="120"/>
      <c r="AI95" s="120">
        <v>23.39</v>
      </c>
      <c r="AJ95" s="120">
        <v>21.82</v>
      </c>
      <c r="AK95" s="120">
        <v>19.11</v>
      </c>
      <c r="AL95" s="120">
        <v>22.12</v>
      </c>
      <c r="AM95" s="120">
        <v>22.1</v>
      </c>
      <c r="AN95" s="107">
        <v>1</v>
      </c>
      <c r="AO95" s="138">
        <v>44001</v>
      </c>
      <c r="AP95" s="143">
        <v>0.77222222222222203</v>
      </c>
      <c r="AR95" s="124"/>
      <c r="AT95" s="107">
        <v>1</v>
      </c>
      <c r="AU95" s="146">
        <v>44008</v>
      </c>
      <c r="AV95" s="145">
        <v>0.43958333333333299</v>
      </c>
      <c r="AW95" s="113">
        <v>1</v>
      </c>
      <c r="BA95" s="107">
        <v>1</v>
      </c>
    </row>
    <row r="96" spans="1:53" ht="16.5" hidden="1">
      <c r="A96" s="107">
        <v>197</v>
      </c>
      <c r="B96" s="139" t="s">
        <v>353</v>
      </c>
      <c r="C96" s="113" t="s">
        <v>49</v>
      </c>
      <c r="D96" s="107">
        <v>78</v>
      </c>
      <c r="E96" s="107">
        <v>5152617</v>
      </c>
      <c r="F96" s="113" t="s">
        <v>765</v>
      </c>
      <c r="G96" s="121" t="s">
        <v>51</v>
      </c>
      <c r="H96" s="140" t="s">
        <v>355</v>
      </c>
      <c r="I96" s="121" t="s">
        <v>123</v>
      </c>
      <c r="J96" s="113">
        <v>5</v>
      </c>
      <c r="K96" s="129">
        <v>44007.0534722222</v>
      </c>
      <c r="L96" s="107">
        <v>8</v>
      </c>
      <c r="M96" s="107">
        <v>6</v>
      </c>
      <c r="N96" s="107">
        <v>0</v>
      </c>
      <c r="O96" s="107">
        <v>1</v>
      </c>
      <c r="P96" s="107">
        <v>1</v>
      </c>
      <c r="Q96" s="107">
        <v>2</v>
      </c>
      <c r="S96" s="107" t="s">
        <v>66</v>
      </c>
      <c r="T96" s="107">
        <v>0</v>
      </c>
      <c r="U96" s="107">
        <v>0</v>
      </c>
      <c r="V96" s="107">
        <v>1</v>
      </c>
      <c r="W96" s="107">
        <v>1</v>
      </c>
      <c r="X96" s="107">
        <v>0</v>
      </c>
      <c r="Y96" s="107">
        <v>0</v>
      </c>
      <c r="Z96" s="107">
        <v>0</v>
      </c>
      <c r="AA96" s="107">
        <v>0</v>
      </c>
      <c r="AB96" s="107">
        <v>0</v>
      </c>
      <c r="AC96" s="107">
        <v>0</v>
      </c>
      <c r="AO96" s="124"/>
      <c r="AR96" s="124"/>
      <c r="AT96" s="107">
        <v>1</v>
      </c>
      <c r="AU96" s="132">
        <v>44012</v>
      </c>
      <c r="AV96" s="133" t="s">
        <v>356</v>
      </c>
      <c r="AW96" s="113">
        <v>0</v>
      </c>
      <c r="BA96" s="107">
        <v>1</v>
      </c>
    </row>
    <row r="97" spans="1:53" s="187" customFormat="1" ht="16.5">
      <c r="A97" s="187">
        <v>26</v>
      </c>
      <c r="B97" s="188" t="s">
        <v>357</v>
      </c>
      <c r="C97" s="189" t="s">
        <v>63</v>
      </c>
      <c r="D97" s="189">
        <v>68</v>
      </c>
      <c r="E97" s="190">
        <v>5153551</v>
      </c>
      <c r="F97" s="191" t="s">
        <v>358</v>
      </c>
      <c r="G97" s="190" t="s">
        <v>56</v>
      </c>
      <c r="H97" s="192" t="s">
        <v>766</v>
      </c>
      <c r="I97" s="190" t="s">
        <v>123</v>
      </c>
      <c r="J97" s="193">
        <v>5</v>
      </c>
      <c r="K97" s="198">
        <v>44012.999305555597</v>
      </c>
      <c r="L97" s="189">
        <v>5</v>
      </c>
      <c r="M97" s="189">
        <v>4</v>
      </c>
      <c r="N97" s="189">
        <v>0</v>
      </c>
      <c r="O97" s="189">
        <v>1</v>
      </c>
      <c r="P97" s="189">
        <v>1</v>
      </c>
      <c r="Q97" s="189">
        <v>6</v>
      </c>
      <c r="S97" s="189">
        <v>5</v>
      </c>
      <c r="T97" s="189">
        <v>0</v>
      </c>
      <c r="U97" s="189">
        <v>0</v>
      </c>
      <c r="V97" s="189">
        <v>1</v>
      </c>
      <c r="W97" s="189">
        <v>0</v>
      </c>
      <c r="X97" s="189">
        <v>0</v>
      </c>
      <c r="Y97" s="189">
        <v>0</v>
      </c>
      <c r="Z97" s="189">
        <v>0</v>
      </c>
      <c r="AA97" s="189">
        <v>0</v>
      </c>
      <c r="AB97" s="189">
        <v>0</v>
      </c>
      <c r="AC97" s="189">
        <v>0</v>
      </c>
      <c r="AD97" s="189" t="s">
        <v>178</v>
      </c>
      <c r="AI97" s="189">
        <v>25.58</v>
      </c>
      <c r="AJ97" s="189">
        <v>29.65</v>
      </c>
      <c r="AK97" s="189">
        <v>21.04</v>
      </c>
      <c r="AL97" s="189">
        <v>12.46</v>
      </c>
      <c r="AM97" s="189">
        <v>49</v>
      </c>
      <c r="AO97" s="195"/>
      <c r="AQ97" s="187">
        <v>1</v>
      </c>
      <c r="AR97" s="196">
        <v>44013</v>
      </c>
      <c r="AS97" s="197" t="s">
        <v>342</v>
      </c>
      <c r="AT97" s="187">
        <v>1</v>
      </c>
      <c r="AU97" s="196">
        <v>44020</v>
      </c>
      <c r="AV97" s="197" t="s">
        <v>359</v>
      </c>
      <c r="AW97" s="193">
        <v>0</v>
      </c>
      <c r="BA97" s="187">
        <v>1</v>
      </c>
    </row>
    <row r="98" spans="1:53" ht="16.5" hidden="1">
      <c r="A98" s="107">
        <v>62</v>
      </c>
      <c r="B98" s="119" t="s">
        <v>360</v>
      </c>
      <c r="C98" s="120" t="s">
        <v>63</v>
      </c>
      <c r="D98" s="120">
        <v>85</v>
      </c>
      <c r="E98" s="121">
        <v>4730883</v>
      </c>
      <c r="F98" s="128" t="s">
        <v>361</v>
      </c>
      <c r="G98" s="121" t="s">
        <v>51</v>
      </c>
      <c r="H98" s="122" t="s">
        <v>362</v>
      </c>
      <c r="I98" s="121" t="s">
        <v>123</v>
      </c>
      <c r="J98" s="113">
        <v>4</v>
      </c>
      <c r="K98" s="129">
        <v>44022.099305555603</v>
      </c>
      <c r="L98" s="120">
        <v>20</v>
      </c>
      <c r="M98" s="120">
        <v>6</v>
      </c>
      <c r="N98" s="120">
        <v>0</v>
      </c>
      <c r="O98" s="120">
        <v>1</v>
      </c>
      <c r="P98" s="120">
        <v>1</v>
      </c>
      <c r="Q98" s="120">
        <v>6</v>
      </c>
      <c r="S98" s="120">
        <v>20</v>
      </c>
      <c r="T98" s="120">
        <v>0</v>
      </c>
      <c r="U98" s="120">
        <v>0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 t="s">
        <v>178</v>
      </c>
      <c r="AE98" s="120">
        <v>25.5</v>
      </c>
      <c r="AF98" s="120"/>
      <c r="AH98" s="120">
        <v>56.4</v>
      </c>
      <c r="AI98" s="120">
        <v>29.2</v>
      </c>
      <c r="AJ98" s="120">
        <v>31.3</v>
      </c>
      <c r="AK98" s="120">
        <v>69.84</v>
      </c>
      <c r="AL98" s="120">
        <v>89.56</v>
      </c>
      <c r="AM98" s="120">
        <v>93.49</v>
      </c>
      <c r="AN98" s="107">
        <v>1</v>
      </c>
      <c r="AO98" s="146">
        <v>44022</v>
      </c>
      <c r="AP98" s="143">
        <v>0.44861111111111102</v>
      </c>
      <c r="AQ98" s="107">
        <v>1</v>
      </c>
      <c r="AR98" s="199">
        <v>44757</v>
      </c>
      <c r="AT98" s="107">
        <v>1</v>
      </c>
      <c r="AU98" s="146">
        <v>44027</v>
      </c>
      <c r="AV98" s="145">
        <v>0.41180555555555598</v>
      </c>
      <c r="AW98" s="113">
        <v>1</v>
      </c>
      <c r="BA98" s="107">
        <v>1</v>
      </c>
    </row>
    <row r="99" spans="1:53" ht="16.5" hidden="1">
      <c r="A99" s="107">
        <v>181</v>
      </c>
      <c r="B99" s="119" t="s">
        <v>363</v>
      </c>
      <c r="C99" s="120" t="s">
        <v>63</v>
      </c>
      <c r="D99" s="120">
        <v>51</v>
      </c>
      <c r="E99" s="121"/>
      <c r="F99" s="133" t="s">
        <v>364</v>
      </c>
      <c r="G99" s="121" t="s">
        <v>56</v>
      </c>
      <c r="H99" s="133"/>
      <c r="I99" s="121" t="s">
        <v>52</v>
      </c>
      <c r="J99" s="120">
        <v>3</v>
      </c>
      <c r="K99" s="129">
        <v>44029.031944444403</v>
      </c>
      <c r="L99" s="120">
        <v>8</v>
      </c>
      <c r="M99" s="120">
        <v>1</v>
      </c>
      <c r="N99" s="131">
        <v>1</v>
      </c>
      <c r="O99" s="131">
        <v>1</v>
      </c>
      <c r="P99" s="131">
        <v>1</v>
      </c>
      <c r="Q99" s="131">
        <v>1</v>
      </c>
      <c r="S99" s="130">
        <v>10</v>
      </c>
      <c r="T99" s="131">
        <v>0</v>
      </c>
      <c r="U99" s="131">
        <v>0</v>
      </c>
      <c r="V99" s="131">
        <v>0</v>
      </c>
      <c r="W99" s="131">
        <v>0</v>
      </c>
      <c r="X99" s="131">
        <v>1</v>
      </c>
      <c r="Y99" s="131">
        <v>0</v>
      </c>
      <c r="Z99" s="131">
        <v>0</v>
      </c>
      <c r="AA99" s="131">
        <v>0</v>
      </c>
      <c r="AB99" s="131">
        <v>0</v>
      </c>
      <c r="AC99" s="131">
        <v>0</v>
      </c>
      <c r="AD99" s="120"/>
      <c r="AE99" s="120"/>
      <c r="AF99" s="120"/>
      <c r="AH99" s="120">
        <v>67.36</v>
      </c>
      <c r="AN99" s="107">
        <v>1</v>
      </c>
      <c r="AO99" s="135">
        <v>44029</v>
      </c>
      <c r="AP99" s="136">
        <v>0.250694444444444</v>
      </c>
      <c r="AR99" s="124"/>
      <c r="AU99" s="124"/>
      <c r="BA99" s="107">
        <v>1</v>
      </c>
    </row>
    <row r="100" spans="1:53" ht="16.5" hidden="1">
      <c r="A100" s="107">
        <v>180</v>
      </c>
      <c r="B100" s="119" t="s">
        <v>365</v>
      </c>
      <c r="C100" s="120" t="s">
        <v>63</v>
      </c>
      <c r="D100" s="120">
        <v>75</v>
      </c>
      <c r="E100" s="121" t="s">
        <v>366</v>
      </c>
      <c r="F100" s="133" t="s">
        <v>367</v>
      </c>
      <c r="G100" s="121" t="s">
        <v>56</v>
      </c>
      <c r="H100" s="133"/>
      <c r="I100" s="121" t="s">
        <v>52</v>
      </c>
      <c r="J100" s="120">
        <v>5</v>
      </c>
      <c r="K100" s="129">
        <v>44056.361111111102</v>
      </c>
      <c r="L100" s="120">
        <v>20</v>
      </c>
      <c r="M100" s="120">
        <v>1</v>
      </c>
      <c r="N100" s="131">
        <v>0</v>
      </c>
      <c r="O100" s="131">
        <v>1</v>
      </c>
      <c r="P100" s="131">
        <v>1</v>
      </c>
      <c r="Q100" s="131">
        <v>3</v>
      </c>
      <c r="S100" s="130">
        <v>20</v>
      </c>
      <c r="T100" s="131">
        <v>0</v>
      </c>
      <c r="U100" s="131">
        <v>0</v>
      </c>
      <c r="V100" s="131">
        <v>0</v>
      </c>
      <c r="W100" s="131">
        <v>0</v>
      </c>
      <c r="X100" s="131">
        <v>0</v>
      </c>
      <c r="Y100" s="131">
        <v>0</v>
      </c>
      <c r="Z100" s="131">
        <v>0</v>
      </c>
      <c r="AA100" s="131">
        <v>0</v>
      </c>
      <c r="AB100" s="131">
        <v>0</v>
      </c>
      <c r="AC100" s="131">
        <v>0</v>
      </c>
      <c r="AD100" s="120"/>
      <c r="AE100" s="120"/>
      <c r="AF100" s="120"/>
      <c r="AH100" s="120"/>
      <c r="AN100" s="107">
        <v>1</v>
      </c>
      <c r="AO100" s="138">
        <v>44056</v>
      </c>
      <c r="AP100" s="143">
        <v>0.51249999999999996</v>
      </c>
      <c r="AQ100" s="107">
        <v>1</v>
      </c>
      <c r="AR100" s="127">
        <v>44059</v>
      </c>
      <c r="AS100" s="162">
        <v>0.43541666666666701</v>
      </c>
      <c r="AT100" s="107">
        <v>1</v>
      </c>
      <c r="AU100" s="146">
        <v>44063</v>
      </c>
      <c r="AV100" s="145">
        <v>0.42986111111111103</v>
      </c>
      <c r="BA100" s="107">
        <v>1</v>
      </c>
    </row>
    <row r="101" spans="1:53" ht="16.5" hidden="1">
      <c r="A101" s="107">
        <v>190</v>
      </c>
      <c r="B101" s="119" t="s">
        <v>368</v>
      </c>
      <c r="C101" s="120" t="s">
        <v>63</v>
      </c>
      <c r="D101" s="120">
        <v>61</v>
      </c>
      <c r="E101" s="120">
        <v>4587247</v>
      </c>
      <c r="F101" s="128" t="s">
        <v>369</v>
      </c>
      <c r="G101" s="121" t="s">
        <v>51</v>
      </c>
      <c r="H101" s="122" t="s">
        <v>370</v>
      </c>
      <c r="I101" s="121" t="s">
        <v>123</v>
      </c>
      <c r="J101" s="121">
        <v>5</v>
      </c>
      <c r="K101" s="134">
        <v>44075.5625</v>
      </c>
      <c r="L101" s="120">
        <v>20</v>
      </c>
      <c r="M101" s="120">
        <v>4</v>
      </c>
      <c r="N101" s="120">
        <v>0</v>
      </c>
      <c r="O101" s="120">
        <v>1</v>
      </c>
      <c r="P101" s="120">
        <v>1</v>
      </c>
      <c r="Q101" s="120">
        <v>4</v>
      </c>
      <c r="S101" s="120">
        <v>10</v>
      </c>
      <c r="T101" s="120">
        <v>1</v>
      </c>
      <c r="U101" s="120">
        <v>0</v>
      </c>
      <c r="V101" s="120">
        <v>1</v>
      </c>
      <c r="W101" s="120">
        <v>1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/>
      <c r="AE101" s="120"/>
      <c r="AF101" s="120"/>
      <c r="AH101" s="120"/>
      <c r="AI101" s="120"/>
      <c r="AJ101" s="120">
        <v>27.16</v>
      </c>
      <c r="AK101" s="120">
        <v>16.170000000000002</v>
      </c>
      <c r="AL101" s="120">
        <v>16.64</v>
      </c>
      <c r="AM101" s="120">
        <v>8.44</v>
      </c>
      <c r="AN101" s="120">
        <v>1</v>
      </c>
      <c r="AO101" s="135">
        <v>44075</v>
      </c>
      <c r="AP101" s="136">
        <v>0.62291666666666701</v>
      </c>
      <c r="AQ101" s="120"/>
      <c r="AR101" s="200"/>
      <c r="AS101" s="120"/>
      <c r="AT101" s="120"/>
      <c r="AU101" s="200"/>
      <c r="AV101" s="120"/>
      <c r="AW101" s="121">
        <v>0</v>
      </c>
      <c r="BA101" s="107">
        <v>1</v>
      </c>
    </row>
    <row r="102" spans="1:53" s="187" customFormat="1" ht="16.5">
      <c r="A102" s="187">
        <v>69</v>
      </c>
      <c r="B102" s="188" t="s">
        <v>371</v>
      </c>
      <c r="C102" s="189" t="s">
        <v>63</v>
      </c>
      <c r="D102" s="189">
        <v>61</v>
      </c>
      <c r="E102" s="190">
        <v>4685462</v>
      </c>
      <c r="F102" s="191" t="s">
        <v>372</v>
      </c>
      <c r="G102" s="190" t="s">
        <v>345</v>
      </c>
      <c r="H102" s="192" t="s">
        <v>767</v>
      </c>
      <c r="I102" s="190" t="s">
        <v>123</v>
      </c>
      <c r="J102" s="193">
        <v>5</v>
      </c>
      <c r="K102" s="198">
        <v>44090.300694444399</v>
      </c>
      <c r="L102" s="189">
        <v>12</v>
      </c>
      <c r="M102" s="189">
        <v>6</v>
      </c>
      <c r="N102" s="189">
        <v>1</v>
      </c>
      <c r="O102" s="189">
        <v>1</v>
      </c>
      <c r="P102" s="189">
        <v>1</v>
      </c>
      <c r="Q102" s="189">
        <v>4</v>
      </c>
      <c r="S102" s="189">
        <v>12</v>
      </c>
      <c r="T102" s="189">
        <v>0</v>
      </c>
      <c r="U102" s="189">
        <v>0</v>
      </c>
      <c r="V102" s="189">
        <v>1</v>
      </c>
      <c r="W102" s="189">
        <v>1</v>
      </c>
      <c r="X102" s="189">
        <v>0</v>
      </c>
      <c r="Y102" s="189">
        <v>0</v>
      </c>
      <c r="Z102" s="189">
        <v>0</v>
      </c>
      <c r="AA102" s="189">
        <v>0</v>
      </c>
      <c r="AB102" s="189">
        <v>0</v>
      </c>
      <c r="AC102" s="189">
        <v>0</v>
      </c>
      <c r="AD102" s="189" t="s">
        <v>178</v>
      </c>
      <c r="AE102" s="189">
        <v>28.3</v>
      </c>
      <c r="AF102" s="189"/>
      <c r="AH102" s="189"/>
      <c r="AI102" s="189">
        <v>65.23</v>
      </c>
      <c r="AJ102" s="189">
        <v>156.19999999999999</v>
      </c>
      <c r="AK102" s="189">
        <v>486.3</v>
      </c>
      <c r="AL102" s="189">
        <v>643.5</v>
      </c>
      <c r="AM102" s="189">
        <v>274</v>
      </c>
      <c r="AN102" s="187">
        <v>1</v>
      </c>
      <c r="AO102" s="195">
        <v>44090</v>
      </c>
      <c r="AP102" s="201">
        <v>0.41666666666666702</v>
      </c>
      <c r="AQ102" s="187">
        <v>1</v>
      </c>
      <c r="AR102" s="202">
        <v>44093</v>
      </c>
      <c r="AS102" s="201">
        <v>0.47847222222222202</v>
      </c>
      <c r="AT102" s="187">
        <v>1</v>
      </c>
      <c r="AU102" s="202">
        <v>44108</v>
      </c>
      <c r="AV102" s="201">
        <v>0.68125000000000002</v>
      </c>
      <c r="AW102" s="193">
        <v>0</v>
      </c>
      <c r="BA102" s="187">
        <v>1</v>
      </c>
    </row>
    <row r="103" spans="1:53" ht="16.5" hidden="1">
      <c r="A103" s="107">
        <v>7</v>
      </c>
      <c r="B103" s="119" t="s">
        <v>373</v>
      </c>
      <c r="C103" s="120" t="s">
        <v>63</v>
      </c>
      <c r="D103" s="120">
        <v>23</v>
      </c>
      <c r="E103" s="121">
        <v>5173610</v>
      </c>
      <c r="F103" s="128" t="s">
        <v>374</v>
      </c>
      <c r="G103" s="121" t="s">
        <v>215</v>
      </c>
      <c r="H103" s="122" t="s">
        <v>375</v>
      </c>
      <c r="I103" s="121" t="s">
        <v>123</v>
      </c>
      <c r="J103" s="113">
        <v>1</v>
      </c>
      <c r="K103" s="129">
        <v>44107.607638888898</v>
      </c>
      <c r="L103" s="120">
        <v>75</v>
      </c>
      <c r="M103" s="120">
        <v>1</v>
      </c>
      <c r="N103" s="120">
        <v>0</v>
      </c>
      <c r="O103" s="120">
        <v>1</v>
      </c>
      <c r="P103" s="120">
        <v>1</v>
      </c>
      <c r="Q103" s="120">
        <v>1</v>
      </c>
      <c r="S103" s="120">
        <v>75</v>
      </c>
      <c r="T103" s="120">
        <v>0</v>
      </c>
      <c r="U103" s="120">
        <v>1</v>
      </c>
      <c r="V103" s="120">
        <v>0</v>
      </c>
      <c r="W103" s="120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 t="s">
        <v>178</v>
      </c>
      <c r="AI103" s="120">
        <v>57.85</v>
      </c>
      <c r="AJ103" s="120">
        <v>62.58</v>
      </c>
      <c r="AK103" s="120">
        <v>63.52</v>
      </c>
      <c r="AL103" s="120">
        <v>20.6</v>
      </c>
      <c r="AM103" s="120">
        <v>16.82</v>
      </c>
      <c r="AO103" s="124"/>
      <c r="AQ103" s="107">
        <v>1</v>
      </c>
      <c r="AR103" s="159">
        <v>44110</v>
      </c>
      <c r="AS103" s="160" t="s">
        <v>376</v>
      </c>
      <c r="AU103" s="124"/>
      <c r="AW103" s="113">
        <v>1</v>
      </c>
      <c r="BA103" s="107">
        <v>1</v>
      </c>
    </row>
    <row r="104" spans="1:53" s="187" customFormat="1" ht="16.5">
      <c r="A104" s="187">
        <v>48</v>
      </c>
      <c r="B104" s="188" t="s">
        <v>377</v>
      </c>
      <c r="C104" s="189" t="s">
        <v>63</v>
      </c>
      <c r="D104" s="189">
        <v>49</v>
      </c>
      <c r="E104" s="190">
        <v>5174803</v>
      </c>
      <c r="F104" s="191" t="s">
        <v>378</v>
      </c>
      <c r="G104" s="190" t="s">
        <v>56</v>
      </c>
      <c r="H104" s="192" t="s">
        <v>768</v>
      </c>
      <c r="I104" s="190" t="s">
        <v>123</v>
      </c>
      <c r="J104" s="193">
        <v>4</v>
      </c>
      <c r="K104" s="198">
        <v>44116.957638888904</v>
      </c>
      <c r="L104" s="189">
        <v>11</v>
      </c>
      <c r="M104" s="189">
        <v>6</v>
      </c>
      <c r="N104" s="189">
        <v>0</v>
      </c>
      <c r="O104" s="189">
        <v>1</v>
      </c>
      <c r="P104" s="189">
        <v>1</v>
      </c>
      <c r="Q104" s="189">
        <v>5</v>
      </c>
      <c r="S104" s="189">
        <v>11</v>
      </c>
      <c r="T104" s="189">
        <v>0</v>
      </c>
      <c r="U104" s="189">
        <v>0</v>
      </c>
      <c r="V104" s="189">
        <v>1</v>
      </c>
      <c r="W104" s="189">
        <v>1</v>
      </c>
      <c r="X104" s="189">
        <v>0</v>
      </c>
      <c r="Y104" s="189">
        <v>0</v>
      </c>
      <c r="Z104" s="189">
        <v>0</v>
      </c>
      <c r="AA104" s="189">
        <v>0</v>
      </c>
      <c r="AB104" s="189">
        <v>0</v>
      </c>
      <c r="AC104" s="189">
        <v>0</v>
      </c>
      <c r="AD104" s="189" t="s">
        <v>178</v>
      </c>
      <c r="AE104" s="189">
        <v>21.16</v>
      </c>
      <c r="AF104" s="189"/>
      <c r="AH104" s="189"/>
      <c r="AI104" s="189">
        <v>19.66</v>
      </c>
      <c r="AJ104" s="189">
        <v>35.159999999999997</v>
      </c>
      <c r="AK104" s="189"/>
      <c r="AL104" s="189"/>
      <c r="AM104" s="189"/>
      <c r="AN104" s="187">
        <v>1</v>
      </c>
      <c r="AO104" s="203">
        <v>44117</v>
      </c>
      <c r="AP104" s="204">
        <v>0.39930555555555602</v>
      </c>
      <c r="AR104" s="195"/>
      <c r="AU104" s="195"/>
      <c r="AW104" s="193">
        <v>1</v>
      </c>
      <c r="BA104" s="187">
        <v>1</v>
      </c>
    </row>
    <row r="105" spans="1:53" ht="16.5" hidden="1">
      <c r="A105" s="107">
        <v>21</v>
      </c>
      <c r="B105" s="119" t="s">
        <v>379</v>
      </c>
      <c r="C105" s="120" t="s">
        <v>63</v>
      </c>
      <c r="D105" s="120">
        <v>18</v>
      </c>
      <c r="E105" s="121">
        <v>5183270</v>
      </c>
      <c r="F105" s="128" t="s">
        <v>380</v>
      </c>
      <c r="G105" s="121" t="s">
        <v>56</v>
      </c>
      <c r="H105" s="122"/>
      <c r="I105" s="121" t="s">
        <v>52</v>
      </c>
      <c r="J105" s="113">
        <v>5</v>
      </c>
      <c r="K105" s="129">
        <v>44146.805555555598</v>
      </c>
      <c r="L105" s="120">
        <v>242</v>
      </c>
      <c r="M105" s="120">
        <v>5</v>
      </c>
      <c r="N105" s="120">
        <v>1</v>
      </c>
      <c r="O105" s="120">
        <v>1</v>
      </c>
      <c r="P105" s="120">
        <v>1</v>
      </c>
      <c r="Q105" s="120">
        <v>6</v>
      </c>
      <c r="S105" s="120">
        <v>250</v>
      </c>
      <c r="T105" s="120">
        <v>1</v>
      </c>
      <c r="U105" s="120">
        <v>1</v>
      </c>
      <c r="V105" s="120">
        <v>0</v>
      </c>
      <c r="W105" s="120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0</v>
      </c>
      <c r="AC105" s="120">
        <v>0</v>
      </c>
      <c r="AD105" s="120"/>
      <c r="AE105" s="120">
        <v>16.190000000000001</v>
      </c>
      <c r="AF105" s="120">
        <v>44.63</v>
      </c>
      <c r="AH105" s="120">
        <v>67.12</v>
      </c>
      <c r="AI105" s="120">
        <v>76.41</v>
      </c>
      <c r="AJ105" s="120">
        <v>84.78</v>
      </c>
      <c r="AK105" s="120">
        <v>142.1</v>
      </c>
      <c r="AL105" s="120"/>
      <c r="AM105" s="120"/>
      <c r="AN105" s="107">
        <v>1</v>
      </c>
      <c r="AO105" s="135">
        <v>44147</v>
      </c>
      <c r="AP105" s="136">
        <v>0.104861111111111</v>
      </c>
      <c r="AR105" s="124"/>
      <c r="AU105" s="124"/>
      <c r="AW105" s="113">
        <v>0</v>
      </c>
      <c r="BA105" s="107">
        <v>1</v>
      </c>
    </row>
    <row r="106" spans="1:53" ht="16.5" hidden="1">
      <c r="A106" s="107">
        <v>50</v>
      </c>
      <c r="B106" s="119" t="s">
        <v>381</v>
      </c>
      <c r="C106" s="120" t="s">
        <v>63</v>
      </c>
      <c r="D106" s="120">
        <v>86</v>
      </c>
      <c r="E106" s="121">
        <v>4419119</v>
      </c>
      <c r="F106" s="121" t="s">
        <v>382</v>
      </c>
      <c r="G106" s="121" t="s">
        <v>56</v>
      </c>
      <c r="H106" s="122"/>
      <c r="I106" s="121" t="s">
        <v>123</v>
      </c>
      <c r="J106" s="113">
        <v>5</v>
      </c>
      <c r="K106" s="129">
        <v>44179</v>
      </c>
      <c r="L106" s="120">
        <v>13</v>
      </c>
      <c r="M106" s="120">
        <v>6</v>
      </c>
      <c r="N106" s="120">
        <v>0</v>
      </c>
      <c r="O106" s="120">
        <v>1</v>
      </c>
      <c r="P106" s="120">
        <v>1</v>
      </c>
      <c r="Q106" s="120">
        <v>6</v>
      </c>
      <c r="S106" s="120">
        <v>13</v>
      </c>
      <c r="T106" s="120">
        <v>0</v>
      </c>
      <c r="U106" s="120">
        <v>0</v>
      </c>
      <c r="V106" s="120">
        <v>1</v>
      </c>
      <c r="W106" s="120">
        <v>1</v>
      </c>
      <c r="X106" s="120">
        <v>0</v>
      </c>
      <c r="Y106" s="120">
        <v>0</v>
      </c>
      <c r="Z106" s="120">
        <v>1</v>
      </c>
      <c r="AA106" s="120">
        <v>1</v>
      </c>
      <c r="AB106" s="120">
        <v>0</v>
      </c>
      <c r="AC106" s="120">
        <v>0</v>
      </c>
      <c r="AD106" s="120" t="s">
        <v>178</v>
      </c>
      <c r="AI106" s="120">
        <v>458.3</v>
      </c>
      <c r="AJ106" s="120">
        <v>435</v>
      </c>
      <c r="AK106" s="120">
        <v>522.4</v>
      </c>
      <c r="AL106" s="120">
        <v>958.8</v>
      </c>
      <c r="AM106" s="120"/>
      <c r="AO106" s="124"/>
      <c r="AQ106" s="107">
        <v>1</v>
      </c>
      <c r="AR106" s="135">
        <v>44182</v>
      </c>
      <c r="AS106" s="133" t="s">
        <v>383</v>
      </c>
      <c r="AU106" s="124"/>
      <c r="AW106" s="113">
        <v>0</v>
      </c>
      <c r="BA106" s="107">
        <v>1</v>
      </c>
    </row>
    <row r="107" spans="1:53" ht="16.5" hidden="1">
      <c r="A107" s="107">
        <v>36</v>
      </c>
      <c r="B107" s="119" t="s">
        <v>384</v>
      </c>
      <c r="C107" s="120" t="s">
        <v>49</v>
      </c>
      <c r="D107" s="120">
        <v>79</v>
      </c>
      <c r="E107" s="121">
        <v>5301839</v>
      </c>
      <c r="F107" s="169" t="s">
        <v>385</v>
      </c>
      <c r="G107" s="121" t="s">
        <v>51</v>
      </c>
      <c r="H107" s="122" t="s">
        <v>386</v>
      </c>
      <c r="I107" s="121" t="s">
        <v>123</v>
      </c>
      <c r="J107" s="113">
        <v>5</v>
      </c>
      <c r="K107" s="134">
        <v>44195.493055555598</v>
      </c>
      <c r="L107" s="120">
        <v>8</v>
      </c>
      <c r="M107" s="120">
        <v>6</v>
      </c>
      <c r="N107" s="120">
        <v>0</v>
      </c>
      <c r="O107" s="120">
        <v>1</v>
      </c>
      <c r="P107" s="120">
        <v>1</v>
      </c>
      <c r="Q107" s="120">
        <v>6</v>
      </c>
      <c r="S107" s="120">
        <v>8</v>
      </c>
      <c r="T107" s="120">
        <v>0</v>
      </c>
      <c r="U107" s="120">
        <v>0</v>
      </c>
      <c r="V107" s="120">
        <v>0</v>
      </c>
      <c r="W107" s="120">
        <v>1</v>
      </c>
      <c r="X107" s="120">
        <v>0</v>
      </c>
      <c r="Y107" s="120">
        <v>0</v>
      </c>
      <c r="Z107" s="120">
        <v>0</v>
      </c>
      <c r="AA107" s="120">
        <v>1</v>
      </c>
      <c r="AB107" s="120">
        <v>0</v>
      </c>
      <c r="AC107" s="120">
        <v>0</v>
      </c>
      <c r="AD107" s="120">
        <v>68</v>
      </c>
      <c r="AE107" s="120">
        <v>18.86</v>
      </c>
      <c r="AF107" s="120"/>
      <c r="AH107" s="120"/>
      <c r="AI107" s="120">
        <v>19.2</v>
      </c>
      <c r="AJ107" s="120">
        <v>14.5</v>
      </c>
      <c r="AK107" s="120">
        <v>12.7</v>
      </c>
      <c r="AL107" s="120">
        <v>21.4</v>
      </c>
      <c r="AM107" s="120">
        <v>11</v>
      </c>
      <c r="AN107" s="107">
        <v>1</v>
      </c>
      <c r="AO107" s="138">
        <v>44195</v>
      </c>
      <c r="AP107" s="136" t="s">
        <v>387</v>
      </c>
      <c r="AQ107" s="107">
        <v>1</v>
      </c>
      <c r="AR107" s="132" t="s">
        <v>388</v>
      </c>
      <c r="AS107" s="133" t="s">
        <v>389</v>
      </c>
      <c r="AT107" s="107">
        <v>1</v>
      </c>
      <c r="AU107" s="137" t="s">
        <v>390</v>
      </c>
      <c r="AV107" s="133" t="s">
        <v>391</v>
      </c>
      <c r="AW107" s="113">
        <v>0</v>
      </c>
      <c r="BA107" s="107">
        <v>1</v>
      </c>
    </row>
    <row r="108" spans="1:53" ht="16.5" hidden="1">
      <c r="A108" s="107">
        <v>64</v>
      </c>
      <c r="B108" s="119" t="s">
        <v>392</v>
      </c>
      <c r="C108" s="120" t="s">
        <v>49</v>
      </c>
      <c r="D108" s="120">
        <v>63</v>
      </c>
      <c r="E108" s="121">
        <v>5312519</v>
      </c>
      <c r="F108" s="128" t="s">
        <v>393</v>
      </c>
      <c r="G108" s="121" t="s">
        <v>56</v>
      </c>
      <c r="H108" s="122"/>
      <c r="I108" s="121" t="s">
        <v>123</v>
      </c>
      <c r="J108" s="113">
        <v>4</v>
      </c>
      <c r="K108" s="134">
        <v>44250.886805555601</v>
      </c>
      <c r="L108" s="120">
        <v>52</v>
      </c>
      <c r="M108" s="120">
        <v>1</v>
      </c>
      <c r="N108" s="120">
        <v>0</v>
      </c>
      <c r="O108" s="120">
        <v>1</v>
      </c>
      <c r="P108" s="120">
        <v>1</v>
      </c>
      <c r="Q108" s="120">
        <v>1</v>
      </c>
      <c r="S108" s="120">
        <v>52</v>
      </c>
      <c r="T108" s="120">
        <v>0</v>
      </c>
      <c r="U108" s="120">
        <v>0</v>
      </c>
      <c r="V108" s="120">
        <v>1</v>
      </c>
      <c r="W108" s="120">
        <v>0</v>
      </c>
      <c r="X108" s="120">
        <v>0</v>
      </c>
      <c r="Y108" s="120">
        <v>0</v>
      </c>
      <c r="Z108" s="120">
        <v>0</v>
      </c>
      <c r="AA108" s="120">
        <v>1</v>
      </c>
      <c r="AB108" s="120">
        <v>0</v>
      </c>
      <c r="AC108" s="120">
        <v>0</v>
      </c>
      <c r="AD108" s="120">
        <v>247</v>
      </c>
      <c r="AE108" s="107">
        <v>26.57</v>
      </c>
      <c r="AI108" s="120">
        <v>21.3</v>
      </c>
      <c r="AJ108" s="120"/>
      <c r="AK108" s="120">
        <v>20.100000000000001</v>
      </c>
      <c r="AL108" s="120">
        <v>20.2</v>
      </c>
      <c r="AM108" s="120">
        <v>12</v>
      </c>
      <c r="AN108" s="107">
        <v>1</v>
      </c>
      <c r="AO108" s="138">
        <v>44251</v>
      </c>
      <c r="AP108" s="143">
        <v>8.2638888888888901E-2</v>
      </c>
      <c r="AQ108" s="107">
        <v>1</v>
      </c>
      <c r="AR108" s="127">
        <v>44253</v>
      </c>
      <c r="AS108" s="149">
        <v>0.69236111111111098</v>
      </c>
      <c r="AT108" s="107">
        <v>1</v>
      </c>
      <c r="AU108" s="146">
        <v>44257</v>
      </c>
      <c r="AV108" s="145">
        <v>0.69513888888888897</v>
      </c>
      <c r="AW108" s="113">
        <v>1</v>
      </c>
      <c r="BA108" s="107">
        <v>1</v>
      </c>
    </row>
    <row r="109" spans="1:53" ht="16.5" hidden="1">
      <c r="A109" s="107">
        <v>110</v>
      </c>
      <c r="B109" s="119" t="s">
        <v>394</v>
      </c>
      <c r="C109" s="120" t="s">
        <v>49</v>
      </c>
      <c r="D109" s="120">
        <v>68</v>
      </c>
      <c r="E109" s="121"/>
      <c r="F109" s="128" t="s">
        <v>395</v>
      </c>
      <c r="G109" s="121" t="s">
        <v>56</v>
      </c>
      <c r="H109" s="122"/>
      <c r="I109" s="121" t="s">
        <v>52</v>
      </c>
      <c r="J109" s="113">
        <v>5</v>
      </c>
      <c r="K109" s="129">
        <v>44320.958333333299</v>
      </c>
      <c r="L109" s="120">
        <v>28</v>
      </c>
      <c r="M109" s="120">
        <v>6</v>
      </c>
      <c r="N109" s="107">
        <v>1</v>
      </c>
      <c r="O109" s="107">
        <v>1</v>
      </c>
      <c r="P109" s="107">
        <v>1</v>
      </c>
      <c r="Q109" s="107">
        <v>2</v>
      </c>
      <c r="S109" s="107">
        <v>19</v>
      </c>
      <c r="T109" s="107">
        <v>0</v>
      </c>
      <c r="U109" s="107">
        <v>0</v>
      </c>
      <c r="V109" s="107">
        <v>1</v>
      </c>
      <c r="W109" s="107">
        <v>0</v>
      </c>
      <c r="X109" s="107">
        <v>0</v>
      </c>
      <c r="Y109" s="107">
        <v>0</v>
      </c>
      <c r="Z109" s="107">
        <v>0</v>
      </c>
      <c r="AA109" s="107">
        <v>0</v>
      </c>
      <c r="AB109" s="107">
        <v>0</v>
      </c>
      <c r="AC109" s="107">
        <v>0</v>
      </c>
      <c r="AD109" s="120" t="s">
        <v>57</v>
      </c>
      <c r="AE109" s="107" t="s">
        <v>57</v>
      </c>
      <c r="AN109" s="107">
        <v>1</v>
      </c>
      <c r="AO109" s="205" t="s">
        <v>396</v>
      </c>
      <c r="AP109" s="143">
        <v>3.54166666666667E-2</v>
      </c>
      <c r="AR109" s="124"/>
      <c r="AU109" s="124"/>
      <c r="AW109" s="113">
        <v>0</v>
      </c>
      <c r="BA109" s="107">
        <v>1</v>
      </c>
    </row>
    <row r="110" spans="1:53" ht="16.5" hidden="1">
      <c r="A110" s="107">
        <v>8</v>
      </c>
      <c r="B110" s="119" t="s">
        <v>397</v>
      </c>
      <c r="C110" s="120" t="s">
        <v>49</v>
      </c>
      <c r="D110" s="120">
        <v>37</v>
      </c>
      <c r="E110" s="121">
        <v>5334645</v>
      </c>
      <c r="F110" s="128" t="s">
        <v>398</v>
      </c>
      <c r="G110" s="121" t="s">
        <v>56</v>
      </c>
      <c r="H110" s="122"/>
      <c r="I110" s="121" t="s">
        <v>52</v>
      </c>
      <c r="J110" s="113">
        <v>1</v>
      </c>
      <c r="K110" s="129">
        <v>44331.4375</v>
      </c>
      <c r="L110" s="120">
        <v>10</v>
      </c>
      <c r="M110" s="120">
        <v>6</v>
      </c>
      <c r="N110" s="120">
        <v>1</v>
      </c>
      <c r="O110" s="120">
        <v>1</v>
      </c>
      <c r="P110" s="120">
        <v>1</v>
      </c>
      <c r="Q110" s="120">
        <v>3</v>
      </c>
      <c r="S110" s="120">
        <v>4</v>
      </c>
      <c r="T110" s="120">
        <v>1</v>
      </c>
      <c r="U110" s="120">
        <v>0</v>
      </c>
      <c r="V110" s="120">
        <v>0</v>
      </c>
      <c r="W110" s="120">
        <v>0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</v>
      </c>
      <c r="AD110" s="120" t="s">
        <v>178</v>
      </c>
      <c r="AE110" s="120">
        <v>11.5</v>
      </c>
      <c r="AF110" s="120"/>
      <c r="AH110" s="120"/>
      <c r="AI110" s="120">
        <v>23.9</v>
      </c>
      <c r="AJ110" s="120">
        <v>30.2</v>
      </c>
      <c r="AK110" s="120">
        <v>18.7</v>
      </c>
      <c r="AL110" s="120">
        <v>12.4</v>
      </c>
      <c r="AM110" s="120">
        <v>13.8</v>
      </c>
      <c r="AN110" s="107">
        <v>1</v>
      </c>
      <c r="AO110" s="138">
        <v>44331</v>
      </c>
      <c r="AP110" s="143">
        <v>0.5</v>
      </c>
      <c r="AQ110" s="107">
        <v>1</v>
      </c>
      <c r="AR110" s="144">
        <v>44334</v>
      </c>
      <c r="AS110" s="145">
        <v>0.39791666666666697</v>
      </c>
      <c r="AT110" s="107">
        <v>1</v>
      </c>
      <c r="AU110" s="148">
        <v>44338</v>
      </c>
      <c r="AV110" s="149">
        <v>0.45624999999999999</v>
      </c>
      <c r="AW110" s="113">
        <v>1</v>
      </c>
      <c r="BA110" s="107">
        <v>1</v>
      </c>
    </row>
    <row r="111" spans="1:53" ht="16.5" hidden="1">
      <c r="A111" s="107">
        <v>140</v>
      </c>
      <c r="B111" s="119" t="s">
        <v>399</v>
      </c>
      <c r="C111" s="120" t="s">
        <v>49</v>
      </c>
      <c r="D111" s="120">
        <v>68</v>
      </c>
      <c r="E111" s="107">
        <v>4919435</v>
      </c>
      <c r="F111" s="121" t="s">
        <v>400</v>
      </c>
      <c r="G111" s="121" t="s">
        <v>56</v>
      </c>
      <c r="H111" s="122"/>
      <c r="I111" s="121" t="s">
        <v>123</v>
      </c>
      <c r="J111" s="113" t="s">
        <v>90</v>
      </c>
      <c r="K111" s="129">
        <v>44334.402083333298</v>
      </c>
      <c r="L111" s="120">
        <v>6</v>
      </c>
      <c r="M111" s="120">
        <v>1</v>
      </c>
      <c r="N111" s="120">
        <v>0</v>
      </c>
      <c r="O111" s="120">
        <v>1</v>
      </c>
      <c r="P111" s="120">
        <v>1</v>
      </c>
      <c r="Q111" s="120">
        <v>6</v>
      </c>
      <c r="S111" s="120">
        <v>19</v>
      </c>
      <c r="T111" s="120">
        <v>1</v>
      </c>
      <c r="U111" s="120">
        <v>0</v>
      </c>
      <c r="V111" s="120">
        <v>1</v>
      </c>
      <c r="W111" s="120">
        <v>1</v>
      </c>
      <c r="X111" s="120">
        <v>1</v>
      </c>
      <c r="Y111" s="120">
        <v>0</v>
      </c>
      <c r="Z111" s="120">
        <v>0</v>
      </c>
      <c r="AA111" s="120">
        <v>1</v>
      </c>
      <c r="AB111" s="120">
        <v>0</v>
      </c>
      <c r="AC111" s="120">
        <v>0</v>
      </c>
      <c r="AE111" s="120"/>
      <c r="AF111" s="120">
        <v>56.3</v>
      </c>
      <c r="AH111" s="120"/>
      <c r="AI111" s="120">
        <v>66</v>
      </c>
      <c r="AJ111" s="120">
        <v>44.7</v>
      </c>
      <c r="AK111" s="120">
        <v>21.9</v>
      </c>
      <c r="AL111" s="120">
        <v>13.4</v>
      </c>
      <c r="AM111" s="120">
        <v>11.7</v>
      </c>
      <c r="AN111" s="107">
        <v>1</v>
      </c>
      <c r="AO111" s="146">
        <v>44334</v>
      </c>
      <c r="AP111" s="143">
        <v>0.625</v>
      </c>
      <c r="AR111" s="127">
        <v>44337</v>
      </c>
      <c r="AS111" s="162">
        <v>0.46736111111111112</v>
      </c>
      <c r="AT111" s="107">
        <v>1</v>
      </c>
      <c r="AU111" s="146">
        <v>44341</v>
      </c>
      <c r="AV111" s="145">
        <v>0.42083333333333334</v>
      </c>
      <c r="AW111" s="113">
        <v>1</v>
      </c>
      <c r="BA111" s="107">
        <v>1</v>
      </c>
    </row>
    <row r="112" spans="1:53" ht="17.100000000000001" hidden="1" customHeight="1">
      <c r="A112" s="107">
        <v>83</v>
      </c>
      <c r="B112" s="119" t="s">
        <v>401</v>
      </c>
      <c r="C112" s="120" t="s">
        <v>63</v>
      </c>
      <c r="D112" s="120">
        <v>84</v>
      </c>
      <c r="E112" s="121">
        <v>5338176</v>
      </c>
      <c r="F112" s="128" t="s">
        <v>402</v>
      </c>
      <c r="G112" s="121" t="s">
        <v>56</v>
      </c>
      <c r="H112" s="122"/>
      <c r="I112" s="121" t="s">
        <v>52</v>
      </c>
      <c r="J112" s="113">
        <v>4</v>
      </c>
      <c r="K112" s="134">
        <v>44343.203472222202</v>
      </c>
      <c r="L112" s="120">
        <v>12</v>
      </c>
      <c r="M112" s="120">
        <v>6</v>
      </c>
      <c r="N112" s="120">
        <v>1</v>
      </c>
      <c r="O112" s="120">
        <v>1</v>
      </c>
      <c r="P112" s="120">
        <v>1</v>
      </c>
      <c r="Q112" s="120">
        <v>4</v>
      </c>
      <c r="S112" s="120">
        <v>12</v>
      </c>
      <c r="T112" s="120">
        <v>1</v>
      </c>
      <c r="U112" s="120">
        <v>0</v>
      </c>
      <c r="V112" s="120">
        <v>1</v>
      </c>
      <c r="W112" s="120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  <c r="AC112" s="120">
        <v>0</v>
      </c>
      <c r="AD112" s="120" t="s">
        <v>178</v>
      </c>
      <c r="AE112" s="120">
        <v>32.03</v>
      </c>
      <c r="AF112" s="120"/>
      <c r="AH112" s="120"/>
      <c r="AI112" s="120">
        <v>23.9</v>
      </c>
      <c r="AJ112" s="120">
        <v>20.100000000000001</v>
      </c>
      <c r="AK112" s="120">
        <v>24.6</v>
      </c>
      <c r="AL112" s="120">
        <v>20.100000000000001</v>
      </c>
      <c r="AM112" s="120">
        <v>17.899999999999999</v>
      </c>
      <c r="AN112" s="107">
        <v>1</v>
      </c>
      <c r="AO112" s="138">
        <v>44343</v>
      </c>
      <c r="AP112" s="136" t="s">
        <v>403</v>
      </c>
      <c r="AQ112" s="107">
        <v>1</v>
      </c>
      <c r="AR112" s="132" t="s">
        <v>404</v>
      </c>
      <c r="AS112" s="133" t="s">
        <v>405</v>
      </c>
      <c r="AT112" s="107">
        <v>1</v>
      </c>
      <c r="AU112" s="137" t="s">
        <v>406</v>
      </c>
      <c r="AV112" s="133" t="s">
        <v>407</v>
      </c>
      <c r="AW112" s="113">
        <v>1</v>
      </c>
      <c r="BA112" s="107">
        <v>1</v>
      </c>
    </row>
    <row r="113" spans="1:56" ht="16.5" hidden="1">
      <c r="A113" s="107">
        <v>99</v>
      </c>
      <c r="B113" s="119" t="s">
        <v>408</v>
      </c>
      <c r="C113" s="120" t="s">
        <v>63</v>
      </c>
      <c r="D113" s="120">
        <v>81</v>
      </c>
      <c r="E113" s="121">
        <v>5344640</v>
      </c>
      <c r="F113" s="128" t="s">
        <v>409</v>
      </c>
      <c r="G113" s="121" t="s">
        <v>138</v>
      </c>
      <c r="H113" s="122"/>
      <c r="I113" s="121" t="s">
        <v>123</v>
      </c>
      <c r="J113" s="113">
        <v>5</v>
      </c>
      <c r="K113" s="134">
        <v>44367.0131944444</v>
      </c>
      <c r="L113" s="120">
        <v>10</v>
      </c>
      <c r="M113" s="120">
        <v>5</v>
      </c>
      <c r="N113" s="120">
        <v>1</v>
      </c>
      <c r="O113" s="120">
        <v>1</v>
      </c>
      <c r="P113" s="120">
        <v>1</v>
      </c>
      <c r="Q113" s="120">
        <v>2</v>
      </c>
      <c r="S113" s="120">
        <v>10</v>
      </c>
      <c r="T113" s="120">
        <v>0</v>
      </c>
      <c r="U113" s="120">
        <v>0</v>
      </c>
      <c r="V113" s="120">
        <v>0</v>
      </c>
      <c r="W113" s="120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 t="s">
        <v>178</v>
      </c>
      <c r="AE113" s="120">
        <v>49.91</v>
      </c>
      <c r="AF113" s="120">
        <v>162.69999999999999</v>
      </c>
      <c r="AH113" s="120"/>
      <c r="AI113" s="120">
        <v>82</v>
      </c>
      <c r="AJ113" s="120">
        <v>261</v>
      </c>
      <c r="AK113" s="120"/>
      <c r="AL113" s="120"/>
      <c r="AM113" s="120"/>
      <c r="AN113" s="107">
        <v>1</v>
      </c>
      <c r="AO113" s="135">
        <v>44367</v>
      </c>
      <c r="AP113" s="136">
        <v>0.327083333333333</v>
      </c>
      <c r="AR113" s="124"/>
      <c r="AU113" s="124"/>
      <c r="AW113" s="113">
        <v>0</v>
      </c>
      <c r="BA113" s="107">
        <v>1</v>
      </c>
    </row>
    <row r="114" spans="1:56" ht="16.5" hidden="1">
      <c r="A114" s="107">
        <v>81</v>
      </c>
      <c r="B114" s="119" t="s">
        <v>410</v>
      </c>
      <c r="C114" s="120" t="s">
        <v>63</v>
      </c>
      <c r="D114" s="120">
        <v>15</v>
      </c>
      <c r="E114" s="121">
        <v>5345766</v>
      </c>
      <c r="F114" s="128" t="s">
        <v>411</v>
      </c>
      <c r="G114" s="121" t="s">
        <v>56</v>
      </c>
      <c r="H114" s="122"/>
      <c r="I114" s="121" t="s">
        <v>52</v>
      </c>
      <c r="J114" s="113" t="s">
        <v>412</v>
      </c>
      <c r="K114" s="134">
        <v>44370.625</v>
      </c>
      <c r="L114" s="125">
        <v>60</v>
      </c>
      <c r="M114" s="125">
        <v>6</v>
      </c>
      <c r="N114" s="120">
        <v>0</v>
      </c>
      <c r="O114" s="120">
        <v>1</v>
      </c>
      <c r="P114" s="120">
        <v>1</v>
      </c>
      <c r="Q114" s="120">
        <v>1</v>
      </c>
      <c r="S114" s="120">
        <v>60</v>
      </c>
      <c r="T114" s="120">
        <v>1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/>
      <c r="AE114" s="120"/>
      <c r="AF114" s="120"/>
      <c r="AH114" s="120"/>
      <c r="AI114" s="120">
        <v>58.5</v>
      </c>
      <c r="AJ114" s="120">
        <v>123</v>
      </c>
      <c r="AK114" s="120">
        <v>184</v>
      </c>
      <c r="AL114" s="120">
        <v>147</v>
      </c>
      <c r="AM114" s="120">
        <v>52.5</v>
      </c>
      <c r="AO114" s="124"/>
      <c r="AQ114" s="107">
        <v>1</v>
      </c>
      <c r="AR114" s="137">
        <v>44371</v>
      </c>
      <c r="AS114" s="133" t="s">
        <v>413</v>
      </c>
      <c r="AT114" s="107">
        <v>1</v>
      </c>
      <c r="AU114" s="132">
        <v>44375</v>
      </c>
      <c r="AV114" s="133" t="s">
        <v>252</v>
      </c>
      <c r="AW114" s="113">
        <v>1</v>
      </c>
      <c r="AY114" s="125"/>
      <c r="BA114" s="107">
        <v>1</v>
      </c>
      <c r="BB114" s="125"/>
      <c r="BC114" s="125"/>
      <c r="BD114" s="125"/>
    </row>
    <row r="115" spans="1:56" ht="16.5" hidden="1">
      <c r="A115" s="107">
        <v>54</v>
      </c>
      <c r="B115" s="119" t="s">
        <v>414</v>
      </c>
      <c r="C115" s="120" t="s">
        <v>49</v>
      </c>
      <c r="D115" s="120">
        <v>81</v>
      </c>
      <c r="E115" s="121">
        <v>5357530</v>
      </c>
      <c r="F115" s="128" t="s">
        <v>415</v>
      </c>
      <c r="G115" s="121" t="s">
        <v>266</v>
      </c>
      <c r="H115" s="122" t="s">
        <v>416</v>
      </c>
      <c r="I115" s="121" t="s">
        <v>123</v>
      </c>
      <c r="J115" s="113">
        <v>5</v>
      </c>
      <c r="K115" s="134">
        <v>44414.161111111098</v>
      </c>
      <c r="L115" s="120">
        <v>11</v>
      </c>
      <c r="M115" s="120">
        <v>1</v>
      </c>
      <c r="N115" s="120">
        <v>0</v>
      </c>
      <c r="O115" s="120">
        <v>1</v>
      </c>
      <c r="P115" s="120">
        <v>1</v>
      </c>
      <c r="Q115" s="120">
        <v>1</v>
      </c>
      <c r="S115" s="120">
        <v>11</v>
      </c>
      <c r="T115" s="120">
        <v>0</v>
      </c>
      <c r="U115" s="120">
        <v>0</v>
      </c>
      <c r="V115" s="120">
        <v>1</v>
      </c>
      <c r="W115" s="120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34</v>
      </c>
      <c r="AF115" s="107">
        <v>32.76</v>
      </c>
      <c r="AI115" s="120">
        <v>18.3</v>
      </c>
      <c r="AJ115" s="120">
        <v>19.5</v>
      </c>
      <c r="AK115" s="120">
        <v>13.9</v>
      </c>
      <c r="AL115" s="120">
        <v>18</v>
      </c>
      <c r="AM115" s="120"/>
      <c r="AO115" s="124"/>
      <c r="AQ115" s="107">
        <v>1</v>
      </c>
      <c r="AR115" s="137">
        <v>44414</v>
      </c>
      <c r="AS115" s="133" t="s">
        <v>417</v>
      </c>
      <c r="AT115" s="107">
        <v>1</v>
      </c>
      <c r="AU115" s="132">
        <v>44417</v>
      </c>
      <c r="AV115" s="133" t="s">
        <v>418</v>
      </c>
      <c r="AW115" s="113">
        <v>0</v>
      </c>
      <c r="BA115" s="107">
        <v>1</v>
      </c>
    </row>
    <row r="116" spans="1:56" ht="16.5" hidden="1">
      <c r="A116" s="107">
        <v>84</v>
      </c>
      <c r="B116" s="119" t="s">
        <v>419</v>
      </c>
      <c r="C116" s="120" t="s">
        <v>63</v>
      </c>
      <c r="D116" s="120">
        <v>66</v>
      </c>
      <c r="E116" s="121">
        <v>378307</v>
      </c>
      <c r="F116" s="121" t="s">
        <v>420</v>
      </c>
      <c r="G116" s="121" t="s">
        <v>56</v>
      </c>
      <c r="H116" s="122"/>
      <c r="I116" s="121" t="s">
        <v>52</v>
      </c>
      <c r="J116" s="113">
        <v>5</v>
      </c>
      <c r="K116" s="134">
        <v>44427.753472222197</v>
      </c>
      <c r="L116" s="120">
        <v>66</v>
      </c>
      <c r="M116" s="120">
        <v>1</v>
      </c>
      <c r="N116" s="120">
        <v>0</v>
      </c>
      <c r="O116" s="120">
        <v>0</v>
      </c>
      <c r="P116" s="120">
        <v>1</v>
      </c>
      <c r="Q116" s="120">
        <v>5</v>
      </c>
      <c r="S116" s="120">
        <v>80</v>
      </c>
      <c r="T116" s="120">
        <v>1</v>
      </c>
      <c r="U116" s="120">
        <v>1</v>
      </c>
      <c r="V116" s="120">
        <v>0</v>
      </c>
      <c r="W116" s="120">
        <v>0</v>
      </c>
      <c r="X116" s="120">
        <v>0</v>
      </c>
      <c r="Y116" s="120">
        <v>0</v>
      </c>
      <c r="Z116" s="120">
        <v>0</v>
      </c>
      <c r="AA116" s="120">
        <v>0</v>
      </c>
      <c r="AB116" s="120">
        <v>0</v>
      </c>
      <c r="AC116" s="120">
        <v>0</v>
      </c>
      <c r="AD116" s="120">
        <v>158</v>
      </c>
      <c r="AE116" s="120">
        <v>32.78</v>
      </c>
      <c r="AF116" s="120"/>
      <c r="AG116" s="107">
        <v>56.4</v>
      </c>
      <c r="AH116" s="120"/>
      <c r="AI116" s="120">
        <v>301</v>
      </c>
      <c r="AJ116" s="120">
        <v>174</v>
      </c>
      <c r="AK116" s="120">
        <v>250</v>
      </c>
      <c r="AL116" s="120"/>
      <c r="AM116" s="120"/>
      <c r="AN116" s="107">
        <v>1</v>
      </c>
      <c r="AO116" s="135">
        <v>44427</v>
      </c>
      <c r="AP116" s="136">
        <v>0.86944444444444402</v>
      </c>
      <c r="AR116" s="124"/>
      <c r="AU116" s="124"/>
      <c r="AW116" s="113">
        <v>0</v>
      </c>
      <c r="BA116" s="107">
        <v>1</v>
      </c>
    </row>
    <row r="117" spans="1:56" ht="16.5" hidden="1">
      <c r="A117" s="107">
        <v>138</v>
      </c>
      <c r="B117" s="119" t="s">
        <v>421</v>
      </c>
      <c r="C117" s="120" t="s">
        <v>49</v>
      </c>
      <c r="D117" s="120">
        <v>68</v>
      </c>
      <c r="E117" s="121">
        <v>4862729</v>
      </c>
      <c r="F117" s="128" t="s">
        <v>422</v>
      </c>
      <c r="G117" s="121" t="s">
        <v>56</v>
      </c>
      <c r="H117" s="122"/>
      <c r="I117" s="121" t="s">
        <v>123</v>
      </c>
      <c r="J117" s="113" t="s">
        <v>75</v>
      </c>
      <c r="K117" s="134">
        <v>44438.934722222199</v>
      </c>
      <c r="L117" s="120">
        <v>2</v>
      </c>
      <c r="M117" s="120">
        <v>4</v>
      </c>
      <c r="N117" s="107">
        <v>0</v>
      </c>
      <c r="O117" s="107">
        <v>1</v>
      </c>
      <c r="P117" s="107">
        <v>0</v>
      </c>
      <c r="Q117" s="107">
        <v>6</v>
      </c>
      <c r="S117" s="107">
        <v>18</v>
      </c>
      <c r="T117" s="107">
        <v>0</v>
      </c>
      <c r="U117" s="107">
        <v>0</v>
      </c>
      <c r="V117" s="107">
        <v>1</v>
      </c>
      <c r="W117" s="107">
        <v>1</v>
      </c>
      <c r="X117" s="107">
        <v>0</v>
      </c>
      <c r="Y117" s="107">
        <v>0</v>
      </c>
      <c r="Z117" s="107">
        <v>0</v>
      </c>
      <c r="AA117" s="107">
        <v>1</v>
      </c>
      <c r="AB117" s="107">
        <v>0</v>
      </c>
      <c r="AC117" s="107">
        <v>0</v>
      </c>
      <c r="AD117" s="120" t="s">
        <v>178</v>
      </c>
      <c r="AE117" s="120"/>
      <c r="AF117" s="120"/>
      <c r="AH117" s="120"/>
      <c r="AN117" s="107">
        <v>1</v>
      </c>
      <c r="AO117" s="135">
        <v>44439</v>
      </c>
      <c r="AP117" s="136">
        <v>5.5555555555555601E-3</v>
      </c>
      <c r="AR117" s="124"/>
      <c r="AU117" s="124"/>
      <c r="AW117" s="113">
        <v>1</v>
      </c>
      <c r="BA117" s="107">
        <v>1</v>
      </c>
    </row>
    <row r="118" spans="1:56" ht="16.5" hidden="1">
      <c r="A118" s="107">
        <v>38</v>
      </c>
      <c r="B118" s="119" t="s">
        <v>423</v>
      </c>
      <c r="C118" s="120" t="s">
        <v>63</v>
      </c>
      <c r="D118" s="120">
        <v>69</v>
      </c>
      <c r="E118" s="121">
        <v>5367027</v>
      </c>
      <c r="F118" s="128" t="s">
        <v>424</v>
      </c>
      <c r="G118" s="121" t="s">
        <v>56</v>
      </c>
      <c r="H118" s="122" t="s">
        <v>291</v>
      </c>
      <c r="I118" s="121" t="s">
        <v>52</v>
      </c>
      <c r="J118" s="113">
        <v>5</v>
      </c>
      <c r="K118" s="134">
        <v>44447.489583333299</v>
      </c>
      <c r="L118" s="120">
        <v>47</v>
      </c>
      <c r="M118" s="120">
        <v>1</v>
      </c>
      <c r="N118" s="120">
        <v>1</v>
      </c>
      <c r="O118" s="120">
        <v>1</v>
      </c>
      <c r="P118" s="120">
        <v>1</v>
      </c>
      <c r="Q118" s="120">
        <v>1</v>
      </c>
      <c r="S118" s="120">
        <v>50</v>
      </c>
      <c r="T118" s="120">
        <v>1</v>
      </c>
      <c r="U118" s="120">
        <v>0</v>
      </c>
      <c r="V118" s="120">
        <v>1</v>
      </c>
      <c r="W118" s="120">
        <v>1</v>
      </c>
      <c r="X118" s="120">
        <v>0</v>
      </c>
      <c r="Y118" s="120">
        <v>0</v>
      </c>
      <c r="Z118" s="120">
        <v>0</v>
      </c>
      <c r="AA118" s="120">
        <v>0</v>
      </c>
      <c r="AB118" s="120">
        <v>0</v>
      </c>
      <c r="AC118" s="120">
        <v>0</v>
      </c>
      <c r="AD118" s="120" t="s">
        <v>178</v>
      </c>
      <c r="AE118" s="120">
        <v>18.899999999999999</v>
      </c>
      <c r="AF118" s="120"/>
      <c r="AH118" s="120"/>
      <c r="AI118" s="120">
        <v>58.4</v>
      </c>
      <c r="AJ118" s="120">
        <v>135</v>
      </c>
      <c r="AK118" s="120">
        <v>449.4</v>
      </c>
      <c r="AL118" s="120">
        <v>1770</v>
      </c>
      <c r="AM118" s="120">
        <v>300</v>
      </c>
      <c r="AN118" s="107">
        <v>1</v>
      </c>
      <c r="AO118" s="138">
        <v>44447</v>
      </c>
      <c r="AP118" s="143">
        <v>0.58263888888888904</v>
      </c>
      <c r="AQ118" s="107">
        <v>1</v>
      </c>
      <c r="AR118" s="144">
        <v>44451</v>
      </c>
      <c r="AS118" s="145">
        <v>0.438194444444444</v>
      </c>
      <c r="AT118" s="107">
        <v>1</v>
      </c>
      <c r="AU118" s="124">
        <v>44454</v>
      </c>
      <c r="AV118" s="162">
        <v>0.44236111111111098</v>
      </c>
      <c r="AW118" s="113">
        <v>0</v>
      </c>
      <c r="BA118" s="107">
        <v>1</v>
      </c>
    </row>
    <row r="119" spans="1:56" ht="16.5" hidden="1">
      <c r="A119" s="107">
        <v>109</v>
      </c>
      <c r="B119" s="119" t="s">
        <v>425</v>
      </c>
      <c r="C119" s="120" t="s">
        <v>63</v>
      </c>
      <c r="D119" s="120">
        <v>45</v>
      </c>
      <c r="E119" s="121">
        <v>5369616</v>
      </c>
      <c r="F119" s="128" t="s">
        <v>426</v>
      </c>
      <c r="G119" s="121" t="s">
        <v>51</v>
      </c>
      <c r="H119" s="122"/>
      <c r="I119" s="121" t="s">
        <v>123</v>
      </c>
      <c r="J119" s="113">
        <v>1</v>
      </c>
      <c r="K119" s="134">
        <v>44459.6381944444</v>
      </c>
      <c r="L119" s="120">
        <v>6</v>
      </c>
      <c r="M119" s="120">
        <v>3</v>
      </c>
      <c r="N119" s="120">
        <v>1</v>
      </c>
      <c r="O119" s="120">
        <v>1</v>
      </c>
      <c r="P119" s="120">
        <v>1</v>
      </c>
      <c r="Q119" s="120">
        <v>4</v>
      </c>
      <c r="S119" s="120">
        <v>6</v>
      </c>
      <c r="T119" s="120">
        <v>0</v>
      </c>
      <c r="U119" s="120">
        <v>0</v>
      </c>
      <c r="V119" s="120">
        <v>1</v>
      </c>
      <c r="W119" s="120">
        <v>1</v>
      </c>
      <c r="X119" s="120">
        <v>0</v>
      </c>
      <c r="Y119" s="120">
        <v>0</v>
      </c>
      <c r="Z119" s="120">
        <v>0</v>
      </c>
      <c r="AA119" s="120">
        <v>1</v>
      </c>
      <c r="AB119" s="120">
        <v>0</v>
      </c>
      <c r="AC119" s="120">
        <v>0</v>
      </c>
      <c r="AD119" s="120"/>
      <c r="AE119" s="107" t="s">
        <v>57</v>
      </c>
      <c r="AI119" s="120">
        <v>13.6</v>
      </c>
      <c r="AJ119" s="120">
        <v>23.1</v>
      </c>
      <c r="AK119" s="120">
        <v>13</v>
      </c>
      <c r="AL119" s="120">
        <v>13.6</v>
      </c>
      <c r="AM119" s="120">
        <v>7.04</v>
      </c>
      <c r="AN119" s="107">
        <v>1</v>
      </c>
      <c r="AO119" s="138">
        <v>44459</v>
      </c>
      <c r="AP119" s="143">
        <v>0.92986111111111103</v>
      </c>
      <c r="AQ119" s="107">
        <v>1</v>
      </c>
      <c r="AR119" s="144">
        <v>44462</v>
      </c>
      <c r="AS119" s="145">
        <v>0.70833333333333304</v>
      </c>
      <c r="AU119" s="124"/>
      <c r="AW119" s="113">
        <v>1</v>
      </c>
      <c r="BA119" s="107">
        <v>1</v>
      </c>
    </row>
    <row r="120" spans="1:56" ht="16.5" hidden="1">
      <c r="A120" s="107">
        <v>6</v>
      </c>
      <c r="B120" s="119" t="s">
        <v>427</v>
      </c>
      <c r="C120" s="120" t="s">
        <v>49</v>
      </c>
      <c r="D120" s="120">
        <v>66</v>
      </c>
      <c r="E120" s="121">
        <v>351962</v>
      </c>
      <c r="F120" s="121" t="s">
        <v>428</v>
      </c>
      <c r="G120" s="121" t="s">
        <v>56</v>
      </c>
      <c r="H120" s="122"/>
      <c r="I120" s="121" t="s">
        <v>52</v>
      </c>
      <c r="J120" s="113">
        <v>4</v>
      </c>
      <c r="K120" s="129">
        <v>44463.090277777803</v>
      </c>
      <c r="L120" s="107">
        <v>40</v>
      </c>
      <c r="M120" s="107">
        <v>1</v>
      </c>
      <c r="N120" s="120">
        <v>1</v>
      </c>
      <c r="O120" s="120">
        <v>1</v>
      </c>
      <c r="P120" s="120">
        <v>0</v>
      </c>
      <c r="Q120" s="120">
        <v>6</v>
      </c>
      <c r="S120" s="120">
        <v>40</v>
      </c>
      <c r="T120" s="120">
        <v>1</v>
      </c>
      <c r="U120" s="120">
        <v>0</v>
      </c>
      <c r="V120" s="120">
        <v>1</v>
      </c>
      <c r="W120" s="120">
        <v>1</v>
      </c>
      <c r="X120" s="120">
        <v>1</v>
      </c>
      <c r="Y120" s="120">
        <v>1</v>
      </c>
      <c r="Z120" s="120">
        <v>1</v>
      </c>
      <c r="AA120" s="120">
        <v>1</v>
      </c>
      <c r="AB120" s="120">
        <v>0</v>
      </c>
      <c r="AC120" s="120">
        <v>0</v>
      </c>
      <c r="AD120" s="120"/>
      <c r="AE120" s="177"/>
      <c r="AF120" s="177"/>
      <c r="AG120" s="177"/>
      <c r="AH120" s="177"/>
      <c r="AI120" s="120">
        <v>48.9</v>
      </c>
      <c r="AJ120" s="120">
        <v>64.3</v>
      </c>
      <c r="AK120" s="120">
        <v>214</v>
      </c>
      <c r="AL120" s="120">
        <v>220</v>
      </c>
      <c r="AM120" s="120"/>
      <c r="AO120" s="206"/>
      <c r="AP120" s="207"/>
      <c r="AQ120" s="107">
        <v>1</v>
      </c>
      <c r="AR120" s="208">
        <v>44464</v>
      </c>
      <c r="AS120" s="209" t="s">
        <v>429</v>
      </c>
      <c r="AT120" s="107">
        <v>1</v>
      </c>
      <c r="AU120" s="210">
        <v>44466</v>
      </c>
      <c r="AV120" s="209" t="s">
        <v>165</v>
      </c>
      <c r="AW120" s="113">
        <v>1</v>
      </c>
      <c r="BA120" s="107">
        <v>1</v>
      </c>
    </row>
    <row r="121" spans="1:56" ht="16.5" hidden="1">
      <c r="A121" s="107">
        <v>86</v>
      </c>
      <c r="B121" s="119" t="s">
        <v>430</v>
      </c>
      <c r="C121" s="120" t="s">
        <v>63</v>
      </c>
      <c r="D121" s="120">
        <v>22</v>
      </c>
      <c r="E121" s="121">
        <v>5373283</v>
      </c>
      <c r="F121" s="128" t="s">
        <v>431</v>
      </c>
      <c r="G121" s="121" t="s">
        <v>56</v>
      </c>
      <c r="H121" s="122"/>
      <c r="I121" s="121" t="s">
        <v>52</v>
      </c>
      <c r="J121" s="113" t="s">
        <v>75</v>
      </c>
      <c r="K121" s="211">
        <v>44476.527777777803</v>
      </c>
      <c r="L121" s="120">
        <v>54</v>
      </c>
      <c r="M121" s="120">
        <v>5</v>
      </c>
      <c r="N121" s="120">
        <v>1</v>
      </c>
      <c r="O121" s="120">
        <v>1</v>
      </c>
      <c r="P121" s="120">
        <v>1</v>
      </c>
      <c r="Q121" s="120">
        <v>3</v>
      </c>
      <c r="S121" s="120">
        <v>54</v>
      </c>
      <c r="T121" s="120">
        <v>1</v>
      </c>
      <c r="U121" s="120">
        <v>0</v>
      </c>
      <c r="V121" s="120">
        <v>0</v>
      </c>
      <c r="W121" s="120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  <c r="AC121" s="120">
        <v>0</v>
      </c>
      <c r="AD121" s="120" t="s">
        <v>178</v>
      </c>
      <c r="AE121" s="120">
        <v>35.69</v>
      </c>
      <c r="AF121" s="120"/>
      <c r="AH121" s="120"/>
      <c r="AI121" s="120">
        <v>26.4</v>
      </c>
      <c r="AJ121" s="120">
        <v>27.7</v>
      </c>
      <c r="AK121" s="120">
        <v>18.3</v>
      </c>
      <c r="AL121" s="120">
        <v>14.2</v>
      </c>
      <c r="AM121" s="120"/>
      <c r="AN121" s="107">
        <v>1</v>
      </c>
      <c r="AO121" s="212">
        <v>44476</v>
      </c>
      <c r="AP121" s="213">
        <v>0.78333333333333299</v>
      </c>
      <c r="AQ121" s="107">
        <v>1</v>
      </c>
      <c r="AR121" s="214">
        <v>44478</v>
      </c>
      <c r="AS121" s="215">
        <v>0.57569444444444395</v>
      </c>
      <c r="AT121" s="107">
        <v>1</v>
      </c>
      <c r="AU121" s="216">
        <v>44479</v>
      </c>
      <c r="AV121" s="215">
        <v>0.56874999999999998</v>
      </c>
      <c r="AW121" s="113">
        <v>1</v>
      </c>
      <c r="BA121" s="107">
        <v>1</v>
      </c>
    </row>
    <row r="122" spans="1:56" ht="16.5" hidden="1">
      <c r="A122" s="107">
        <v>207</v>
      </c>
      <c r="B122" s="139" t="s">
        <v>432</v>
      </c>
      <c r="C122" s="113" t="s">
        <v>49</v>
      </c>
      <c r="D122" s="107">
        <v>83</v>
      </c>
      <c r="F122" s="165" t="s">
        <v>433</v>
      </c>
      <c r="G122" s="121" t="s">
        <v>56</v>
      </c>
      <c r="H122" s="167"/>
      <c r="I122" s="121" t="s">
        <v>123</v>
      </c>
      <c r="J122" s="113">
        <v>4</v>
      </c>
      <c r="K122" s="134">
        <v>44479.413194444402</v>
      </c>
      <c r="L122" s="120">
        <v>46</v>
      </c>
      <c r="M122" s="120">
        <v>6</v>
      </c>
      <c r="N122" s="107">
        <v>0</v>
      </c>
      <c r="O122" s="107">
        <v>1</v>
      </c>
      <c r="P122" s="107">
        <v>1</v>
      </c>
      <c r="Q122" s="107">
        <v>5</v>
      </c>
      <c r="S122" s="107">
        <v>35</v>
      </c>
      <c r="T122" s="107">
        <v>0</v>
      </c>
      <c r="U122" s="107">
        <v>0</v>
      </c>
      <c r="V122" s="107">
        <v>1</v>
      </c>
      <c r="W122" s="107">
        <v>0</v>
      </c>
      <c r="X122" s="107">
        <v>0</v>
      </c>
      <c r="Y122" s="107">
        <v>0</v>
      </c>
      <c r="Z122" s="107">
        <v>0</v>
      </c>
      <c r="AA122" s="107">
        <v>0</v>
      </c>
      <c r="AB122" s="107">
        <v>0</v>
      </c>
      <c r="AC122" s="107">
        <v>0</v>
      </c>
      <c r="AE122" s="120"/>
      <c r="AF122" s="107">
        <v>6739</v>
      </c>
      <c r="AG122" s="107">
        <v>155</v>
      </c>
      <c r="AH122" s="107">
        <v>421.5</v>
      </c>
      <c r="AN122" s="107">
        <v>1</v>
      </c>
      <c r="AO122" s="138">
        <v>44479</v>
      </c>
      <c r="AP122" s="143">
        <v>0.95902777777777803</v>
      </c>
      <c r="AQ122" s="107">
        <v>1</v>
      </c>
      <c r="AR122" s="144">
        <v>44482</v>
      </c>
      <c r="AS122" s="145">
        <v>0.41597222222222202</v>
      </c>
      <c r="AU122" s="124"/>
      <c r="AW122" s="113">
        <v>1</v>
      </c>
      <c r="BA122" s="107">
        <v>1</v>
      </c>
    </row>
    <row r="123" spans="1:56" ht="16.5" hidden="1">
      <c r="A123" s="107">
        <v>113</v>
      </c>
      <c r="B123" s="119" t="s">
        <v>434</v>
      </c>
      <c r="C123" s="120" t="s">
        <v>63</v>
      </c>
      <c r="D123" s="120">
        <v>87</v>
      </c>
      <c r="E123" s="121">
        <v>5374460</v>
      </c>
      <c r="F123" s="128" t="s">
        <v>435</v>
      </c>
      <c r="G123" s="121" t="s">
        <v>56</v>
      </c>
      <c r="H123" s="122"/>
      <c r="I123" s="121" t="s">
        <v>123</v>
      </c>
      <c r="J123" s="113">
        <v>5</v>
      </c>
      <c r="K123" s="134">
        <v>44480.068055555603</v>
      </c>
      <c r="L123" s="120">
        <v>19</v>
      </c>
      <c r="M123" s="120">
        <v>4</v>
      </c>
      <c r="N123" s="120">
        <v>0</v>
      </c>
      <c r="O123" s="120">
        <v>1</v>
      </c>
      <c r="P123" s="120">
        <v>1</v>
      </c>
      <c r="Q123" s="120">
        <v>6</v>
      </c>
      <c r="S123" s="120">
        <v>19</v>
      </c>
      <c r="T123" s="120">
        <v>0</v>
      </c>
      <c r="U123" s="120">
        <v>0</v>
      </c>
      <c r="V123" s="120">
        <v>1</v>
      </c>
      <c r="W123" s="120">
        <v>0</v>
      </c>
      <c r="X123" s="120">
        <v>0</v>
      </c>
      <c r="Y123" s="120">
        <v>1</v>
      </c>
      <c r="Z123" s="120">
        <v>1</v>
      </c>
      <c r="AA123" s="120">
        <v>0</v>
      </c>
      <c r="AB123" s="120">
        <v>0</v>
      </c>
      <c r="AC123" s="120">
        <v>0</v>
      </c>
      <c r="AD123" s="120"/>
      <c r="AE123" s="107" t="s">
        <v>57</v>
      </c>
      <c r="AI123" s="120"/>
      <c r="AJ123" s="120">
        <v>268</v>
      </c>
      <c r="AK123" s="120">
        <v>298</v>
      </c>
      <c r="AL123" s="120"/>
      <c r="AM123" s="120">
        <v>188</v>
      </c>
      <c r="AN123" s="107">
        <v>1</v>
      </c>
      <c r="AO123" s="138">
        <v>44480</v>
      </c>
      <c r="AP123" s="143">
        <v>0.194444444444444</v>
      </c>
      <c r="AQ123" s="107">
        <v>1</v>
      </c>
      <c r="AR123" s="144">
        <v>44483</v>
      </c>
      <c r="AS123" s="145">
        <v>0.438194444444444</v>
      </c>
      <c r="AT123" s="107">
        <v>1</v>
      </c>
      <c r="AU123" s="146">
        <v>44487</v>
      </c>
      <c r="AV123" s="145">
        <v>0.42847222222222198</v>
      </c>
      <c r="AW123" s="113">
        <v>0</v>
      </c>
      <c r="BA123" s="107">
        <v>1</v>
      </c>
    </row>
    <row r="124" spans="1:56" ht="16.5" hidden="1">
      <c r="A124" s="107">
        <v>108</v>
      </c>
      <c r="B124" s="119" t="s">
        <v>436</v>
      </c>
      <c r="C124" s="120" t="s">
        <v>63</v>
      </c>
      <c r="D124" s="120">
        <v>80</v>
      </c>
      <c r="E124" s="121" t="s">
        <v>437</v>
      </c>
      <c r="F124" s="128" t="s">
        <v>438</v>
      </c>
      <c r="G124" s="121" t="s">
        <v>138</v>
      </c>
      <c r="H124" s="122" t="s">
        <v>241</v>
      </c>
      <c r="I124" s="121" t="s">
        <v>123</v>
      </c>
      <c r="J124" s="113">
        <v>5</v>
      </c>
      <c r="K124" s="134">
        <v>44498.952777777798</v>
      </c>
      <c r="L124" s="120">
        <v>10</v>
      </c>
      <c r="M124" s="120">
        <v>6</v>
      </c>
      <c r="N124" s="120">
        <v>0</v>
      </c>
      <c r="O124" s="120">
        <v>1</v>
      </c>
      <c r="P124" s="120">
        <v>1</v>
      </c>
      <c r="Q124" s="120">
        <v>6</v>
      </c>
      <c r="S124" s="120">
        <v>10</v>
      </c>
      <c r="T124" s="120">
        <v>0</v>
      </c>
      <c r="U124" s="120">
        <v>0</v>
      </c>
      <c r="V124" s="120">
        <v>0</v>
      </c>
      <c r="W124" s="120">
        <v>0</v>
      </c>
      <c r="X124" s="120">
        <v>0</v>
      </c>
      <c r="Y124" s="120">
        <v>0</v>
      </c>
      <c r="Z124" s="120">
        <v>0</v>
      </c>
      <c r="AA124" s="120">
        <v>0</v>
      </c>
      <c r="AB124" s="120">
        <v>1</v>
      </c>
      <c r="AC124" s="120" t="s">
        <v>439</v>
      </c>
      <c r="AD124" s="120" t="s">
        <v>178</v>
      </c>
      <c r="AE124" s="120">
        <v>4395</v>
      </c>
      <c r="AF124" s="120"/>
      <c r="AH124" s="120"/>
      <c r="AI124" s="120">
        <v>27.4</v>
      </c>
      <c r="AJ124" s="120"/>
      <c r="AK124" s="120"/>
      <c r="AL124" s="120"/>
      <c r="AM124" s="120"/>
      <c r="AN124" s="107">
        <v>1</v>
      </c>
      <c r="AO124" s="135">
        <v>44499</v>
      </c>
      <c r="AP124" s="136">
        <v>0.31597222222222199</v>
      </c>
      <c r="AR124" s="124"/>
      <c r="AU124" s="124"/>
      <c r="AW124" s="113">
        <v>0</v>
      </c>
      <c r="BA124" s="107">
        <v>1</v>
      </c>
    </row>
    <row r="125" spans="1:56" ht="16.5" hidden="1">
      <c r="A125" s="107">
        <v>193</v>
      </c>
      <c r="B125" s="139" t="s">
        <v>440</v>
      </c>
      <c r="C125" s="113" t="s">
        <v>63</v>
      </c>
      <c r="D125" s="107">
        <v>67</v>
      </c>
      <c r="F125" s="165" t="s">
        <v>441</v>
      </c>
      <c r="G125" s="121" t="s">
        <v>51</v>
      </c>
      <c r="H125" s="166" t="s">
        <v>769</v>
      </c>
      <c r="I125" s="121" t="s">
        <v>123</v>
      </c>
      <c r="J125" s="113">
        <v>5</v>
      </c>
      <c r="K125" s="134">
        <v>44512.965972222199</v>
      </c>
      <c r="L125" s="107">
        <v>5</v>
      </c>
      <c r="M125" s="107">
        <v>6</v>
      </c>
      <c r="N125" s="107">
        <v>0</v>
      </c>
      <c r="O125" s="107">
        <v>1</v>
      </c>
      <c r="P125" s="107">
        <v>1</v>
      </c>
      <c r="Q125" s="107">
        <v>5</v>
      </c>
      <c r="S125" s="107">
        <v>5</v>
      </c>
      <c r="T125" s="125">
        <v>0</v>
      </c>
      <c r="U125" s="125">
        <v>0</v>
      </c>
      <c r="V125" s="107">
        <v>0</v>
      </c>
      <c r="W125" s="107">
        <v>0</v>
      </c>
      <c r="X125" s="120">
        <v>0</v>
      </c>
      <c r="Y125" s="120">
        <v>0</v>
      </c>
      <c r="Z125" s="120">
        <v>0</v>
      </c>
      <c r="AA125" s="107">
        <v>0</v>
      </c>
      <c r="AB125" s="107">
        <v>0</v>
      </c>
      <c r="AC125" s="107">
        <v>0</v>
      </c>
      <c r="AE125" s="125"/>
      <c r="AF125" s="125"/>
      <c r="AG125" s="125"/>
      <c r="AH125" s="125"/>
      <c r="AO125" s="124"/>
      <c r="AR125" s="124"/>
      <c r="AT125" s="107">
        <v>1</v>
      </c>
      <c r="AU125" s="132" t="s">
        <v>443</v>
      </c>
      <c r="AV125" s="133" t="s">
        <v>444</v>
      </c>
      <c r="AW125" s="113">
        <v>0</v>
      </c>
      <c r="BA125" s="107">
        <v>1</v>
      </c>
    </row>
    <row r="126" spans="1:56" ht="16.5" hidden="1">
      <c r="A126" s="107">
        <v>95</v>
      </c>
      <c r="B126" s="119" t="s">
        <v>445</v>
      </c>
      <c r="C126" s="120" t="s">
        <v>49</v>
      </c>
      <c r="D126" s="120">
        <v>57</v>
      </c>
      <c r="E126" s="121">
        <v>5386596</v>
      </c>
      <c r="F126" s="128" t="s">
        <v>446</v>
      </c>
      <c r="G126" s="121" t="s">
        <v>51</v>
      </c>
      <c r="H126" s="122" t="s">
        <v>447</v>
      </c>
      <c r="I126" s="121" t="s">
        <v>52</v>
      </c>
      <c r="J126" s="113">
        <v>5</v>
      </c>
      <c r="K126" s="134">
        <v>44527.658333333296</v>
      </c>
      <c r="L126" s="125">
        <v>27</v>
      </c>
      <c r="M126" s="125">
        <v>6</v>
      </c>
      <c r="N126" s="120">
        <v>1</v>
      </c>
      <c r="O126" s="120">
        <v>1</v>
      </c>
      <c r="P126" s="120">
        <v>1</v>
      </c>
      <c r="Q126" s="120">
        <v>0</v>
      </c>
      <c r="S126" s="120">
        <v>27</v>
      </c>
      <c r="T126" s="120">
        <v>0</v>
      </c>
      <c r="U126" s="120">
        <v>0</v>
      </c>
      <c r="V126" s="120">
        <v>0</v>
      </c>
      <c r="W126" s="120">
        <v>0</v>
      </c>
      <c r="X126" s="120">
        <v>0</v>
      </c>
      <c r="Y126" s="120">
        <v>0</v>
      </c>
      <c r="Z126" s="120">
        <v>0</v>
      </c>
      <c r="AA126" s="120">
        <v>0</v>
      </c>
      <c r="AB126" s="120">
        <v>0</v>
      </c>
      <c r="AC126" s="120">
        <v>0</v>
      </c>
      <c r="AD126" s="120" t="s">
        <v>178</v>
      </c>
      <c r="AE126" s="120"/>
      <c r="AF126" s="120"/>
      <c r="AH126" s="120"/>
      <c r="AI126" s="120">
        <v>28.6</v>
      </c>
      <c r="AJ126" s="120">
        <v>34.700000000000003</v>
      </c>
      <c r="AK126" s="120">
        <v>69.2</v>
      </c>
      <c r="AL126" s="120"/>
      <c r="AM126" s="120"/>
      <c r="AO126" s="124"/>
      <c r="AQ126" s="107">
        <v>1</v>
      </c>
      <c r="AR126" s="132" t="s">
        <v>448</v>
      </c>
      <c r="AS126" s="133" t="s">
        <v>449</v>
      </c>
      <c r="AU126" s="124"/>
      <c r="AW126" s="113">
        <v>0</v>
      </c>
      <c r="AY126" s="125"/>
      <c r="BA126" s="107">
        <v>1</v>
      </c>
      <c r="BB126" s="125"/>
      <c r="BC126" s="125"/>
      <c r="BD126" s="125"/>
    </row>
    <row r="127" spans="1:56" ht="16.5" hidden="1">
      <c r="A127" s="107">
        <v>78</v>
      </c>
      <c r="B127" s="119" t="s">
        <v>450</v>
      </c>
      <c r="C127" s="120" t="s">
        <v>63</v>
      </c>
      <c r="D127" s="120">
        <v>27</v>
      </c>
      <c r="E127" s="121">
        <v>5387230</v>
      </c>
      <c r="F127" s="128" t="s">
        <v>451</v>
      </c>
      <c r="G127" s="121" t="s">
        <v>56</v>
      </c>
      <c r="H127" s="122"/>
      <c r="I127" s="121" t="s">
        <v>123</v>
      </c>
      <c r="J127" s="113">
        <v>5</v>
      </c>
      <c r="K127" s="134">
        <v>44530.618055555598</v>
      </c>
      <c r="L127" s="120">
        <v>3</v>
      </c>
      <c r="M127" s="120">
        <v>6</v>
      </c>
      <c r="N127" s="120">
        <v>0</v>
      </c>
      <c r="O127" s="120">
        <v>1</v>
      </c>
      <c r="P127" s="120">
        <v>1</v>
      </c>
      <c r="Q127" s="120">
        <v>4</v>
      </c>
      <c r="S127" s="120">
        <v>3</v>
      </c>
      <c r="T127" s="120">
        <v>1</v>
      </c>
      <c r="U127" s="120">
        <v>0</v>
      </c>
      <c r="V127" s="120">
        <v>0</v>
      </c>
      <c r="W127" s="120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 t="s">
        <v>178</v>
      </c>
      <c r="AE127" s="120">
        <v>31.2</v>
      </c>
      <c r="AF127" s="120"/>
      <c r="AH127" s="120"/>
      <c r="AI127" s="120">
        <v>6.25</v>
      </c>
      <c r="AJ127" s="120">
        <v>7.02</v>
      </c>
      <c r="AK127" s="120">
        <v>10.6</v>
      </c>
      <c r="AL127" s="120">
        <v>12.4</v>
      </c>
      <c r="AM127" s="120"/>
      <c r="AN127" s="107">
        <v>1</v>
      </c>
      <c r="AO127" s="138">
        <v>44530</v>
      </c>
      <c r="AP127" s="143">
        <v>0.66388888888888897</v>
      </c>
      <c r="AQ127" s="107">
        <v>1</v>
      </c>
      <c r="AR127" s="146">
        <v>44531</v>
      </c>
      <c r="AS127" s="145">
        <v>0.64722222222222203</v>
      </c>
      <c r="AT127" s="107">
        <v>1</v>
      </c>
      <c r="AU127" s="144">
        <v>44533</v>
      </c>
      <c r="AV127" s="145">
        <v>0.62847222222222199</v>
      </c>
      <c r="AW127" s="113">
        <v>0</v>
      </c>
      <c r="BA127" s="107">
        <v>1</v>
      </c>
    </row>
    <row r="128" spans="1:56" s="217" customFormat="1" ht="16.5" hidden="1">
      <c r="A128" s="107">
        <v>203</v>
      </c>
      <c r="B128" s="139" t="s">
        <v>452</v>
      </c>
      <c r="C128" s="113" t="s">
        <v>49</v>
      </c>
      <c r="D128" s="107">
        <v>36</v>
      </c>
      <c r="E128" s="107"/>
      <c r="F128" s="165" t="s">
        <v>453</v>
      </c>
      <c r="G128" s="121" t="s">
        <v>56</v>
      </c>
      <c r="H128" s="166" t="s">
        <v>454</v>
      </c>
      <c r="I128" s="121" t="s">
        <v>123</v>
      </c>
      <c r="J128" s="113">
        <v>5</v>
      </c>
      <c r="K128" s="134">
        <v>44536.881249999999</v>
      </c>
      <c r="L128" s="120">
        <v>7</v>
      </c>
      <c r="M128" s="120">
        <v>6</v>
      </c>
      <c r="N128" s="107">
        <v>0</v>
      </c>
      <c r="O128" s="107">
        <v>1</v>
      </c>
      <c r="P128" s="107">
        <v>1</v>
      </c>
      <c r="Q128" s="107">
        <v>6</v>
      </c>
      <c r="S128" s="107">
        <v>7</v>
      </c>
      <c r="T128" s="107">
        <v>0</v>
      </c>
      <c r="U128" s="107">
        <v>0</v>
      </c>
      <c r="V128" s="107">
        <v>1</v>
      </c>
      <c r="W128" s="107">
        <v>1</v>
      </c>
      <c r="X128" s="107">
        <v>0</v>
      </c>
      <c r="Y128" s="107">
        <v>0</v>
      </c>
      <c r="Z128" s="107">
        <v>0</v>
      </c>
      <c r="AA128" s="107">
        <v>0</v>
      </c>
      <c r="AB128" s="107">
        <v>0</v>
      </c>
      <c r="AC128" s="107">
        <v>0</v>
      </c>
      <c r="AD128" s="107"/>
      <c r="AE128" s="120"/>
      <c r="AF128" s="120">
        <v>69.7</v>
      </c>
      <c r="AG128" s="107"/>
      <c r="AH128" s="120">
        <v>196</v>
      </c>
      <c r="AI128" s="107"/>
      <c r="AJ128" s="107"/>
      <c r="AK128" s="107"/>
      <c r="AL128" s="107"/>
      <c r="AM128" s="107"/>
      <c r="AN128" s="107">
        <v>1</v>
      </c>
      <c r="AO128" s="135">
        <v>44537</v>
      </c>
      <c r="AP128" s="136">
        <v>3.05555555555556E-2</v>
      </c>
      <c r="AQ128" s="107"/>
      <c r="AR128" s="124"/>
      <c r="AS128" s="107"/>
      <c r="AT128" s="107"/>
      <c r="AU128" s="124"/>
      <c r="AV128" s="107"/>
      <c r="AW128" s="113">
        <v>0</v>
      </c>
      <c r="AY128" s="107"/>
      <c r="BA128" s="107">
        <v>1</v>
      </c>
      <c r="BB128" s="107"/>
      <c r="BC128" s="107"/>
      <c r="BD128" s="107"/>
    </row>
    <row r="129" spans="1:56" ht="16.5" hidden="1">
      <c r="B129" s="119"/>
      <c r="C129" s="120"/>
      <c r="D129" s="120"/>
      <c r="E129" s="121"/>
      <c r="F129" s="128"/>
      <c r="G129" s="121"/>
      <c r="H129" s="122"/>
      <c r="I129" s="121"/>
      <c r="K129" s="134"/>
      <c r="L129" s="120"/>
      <c r="M129" s="120"/>
      <c r="N129" s="120"/>
      <c r="O129" s="120"/>
      <c r="P129" s="120"/>
      <c r="Q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H129" s="120"/>
      <c r="AI129" s="120"/>
      <c r="AJ129" s="120"/>
      <c r="AK129" s="120"/>
      <c r="AL129" s="120"/>
      <c r="AM129" s="120"/>
      <c r="AO129" s="138"/>
      <c r="AP129" s="143"/>
      <c r="AR129" s="146"/>
      <c r="AS129" s="145"/>
      <c r="AU129" s="146"/>
      <c r="AV129" s="145"/>
    </row>
    <row r="130" spans="1:56" ht="16.5" hidden="1">
      <c r="A130" s="107">
        <v>11</v>
      </c>
      <c r="B130" s="119" t="s">
        <v>455</v>
      </c>
      <c r="C130" s="120" t="s">
        <v>63</v>
      </c>
      <c r="D130" s="120">
        <v>58</v>
      </c>
      <c r="E130" s="121" t="s">
        <v>456</v>
      </c>
      <c r="F130" s="128" t="s">
        <v>457</v>
      </c>
      <c r="G130" s="121" t="s">
        <v>56</v>
      </c>
      <c r="H130" s="122"/>
      <c r="I130" s="121" t="s">
        <v>52</v>
      </c>
      <c r="J130" s="113">
        <v>4</v>
      </c>
      <c r="K130" s="134">
        <v>44559.368055555598</v>
      </c>
      <c r="L130" s="120">
        <v>70</v>
      </c>
      <c r="M130" s="120">
        <v>1</v>
      </c>
      <c r="N130" s="120">
        <v>1</v>
      </c>
      <c r="O130" s="120">
        <v>1</v>
      </c>
      <c r="P130" s="120">
        <v>0</v>
      </c>
      <c r="Q130" s="120">
        <v>1</v>
      </c>
      <c r="S130" s="120">
        <v>80</v>
      </c>
      <c r="T130" s="120">
        <v>1</v>
      </c>
      <c r="U130" s="120">
        <v>0</v>
      </c>
      <c r="V130" s="120">
        <v>0</v>
      </c>
      <c r="W130" s="120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/>
      <c r="AE130" s="120">
        <v>12.28</v>
      </c>
      <c r="AF130" s="120"/>
      <c r="AH130" s="120"/>
      <c r="AI130" s="120">
        <v>145</v>
      </c>
      <c r="AJ130" s="120">
        <v>206</v>
      </c>
      <c r="AK130" s="120">
        <v>409.5</v>
      </c>
      <c r="AL130" s="120"/>
      <c r="AM130" s="120"/>
      <c r="AN130" s="107">
        <v>1</v>
      </c>
      <c r="AO130" s="138">
        <v>44560</v>
      </c>
      <c r="AP130" s="143">
        <v>0.62847222222222199</v>
      </c>
      <c r="AQ130" s="107">
        <v>1</v>
      </c>
      <c r="AR130" s="144">
        <v>44562</v>
      </c>
      <c r="AS130" s="145">
        <v>0.38124999999999998</v>
      </c>
      <c r="AT130" s="107">
        <v>1</v>
      </c>
      <c r="AU130" s="137" t="s">
        <v>458</v>
      </c>
      <c r="AV130" s="133" t="s">
        <v>459</v>
      </c>
      <c r="AW130" s="113">
        <v>1</v>
      </c>
      <c r="BA130" s="107">
        <v>1</v>
      </c>
    </row>
    <row r="131" spans="1:56" ht="16.5" hidden="1">
      <c r="A131" s="107">
        <v>20</v>
      </c>
      <c r="B131" s="119" t="s">
        <v>460</v>
      </c>
      <c r="C131" s="120" t="s">
        <v>63</v>
      </c>
      <c r="D131" s="120">
        <v>85</v>
      </c>
      <c r="E131" s="121">
        <v>4641445</v>
      </c>
      <c r="F131" s="128" t="s">
        <v>461</v>
      </c>
      <c r="G131" s="121" t="s">
        <v>138</v>
      </c>
      <c r="H131" s="122" t="s">
        <v>241</v>
      </c>
      <c r="I131" s="121" t="s">
        <v>123</v>
      </c>
      <c r="J131" s="113">
        <v>5</v>
      </c>
      <c r="K131" s="134">
        <v>44571.840277777803</v>
      </c>
      <c r="L131" s="120">
        <v>8</v>
      </c>
      <c r="M131" s="120">
        <v>6</v>
      </c>
      <c r="N131" s="120">
        <v>0</v>
      </c>
      <c r="O131" s="120">
        <v>1</v>
      </c>
      <c r="P131" s="120">
        <v>1</v>
      </c>
      <c r="Q131" s="120">
        <v>2</v>
      </c>
      <c r="S131" s="120">
        <v>8</v>
      </c>
      <c r="T131" s="120">
        <v>0</v>
      </c>
      <c r="U131" s="120">
        <v>0</v>
      </c>
      <c r="V131" s="120">
        <v>0</v>
      </c>
      <c r="W131" s="120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1</v>
      </c>
      <c r="AC131" s="120" t="s">
        <v>462</v>
      </c>
      <c r="AD131" s="120">
        <v>16</v>
      </c>
      <c r="AE131" s="120">
        <v>16</v>
      </c>
      <c r="AF131" s="120"/>
      <c r="AH131" s="120"/>
      <c r="AI131" s="120">
        <v>7.97</v>
      </c>
      <c r="AJ131" s="120">
        <v>23.2</v>
      </c>
      <c r="AK131" s="120">
        <v>428</v>
      </c>
      <c r="AL131" s="120">
        <v>137</v>
      </c>
      <c r="AM131" s="120"/>
      <c r="AN131" s="107">
        <v>1</v>
      </c>
      <c r="AO131" s="135">
        <v>44572</v>
      </c>
      <c r="AP131" s="136">
        <v>0.41944444444444401</v>
      </c>
      <c r="AR131" s="124"/>
      <c r="AU131" s="124"/>
      <c r="AW131" s="113">
        <v>0</v>
      </c>
      <c r="BA131" s="107">
        <v>1</v>
      </c>
    </row>
    <row r="132" spans="1:56" s="187" customFormat="1" ht="16.5">
      <c r="A132" s="187">
        <v>89</v>
      </c>
      <c r="B132" s="188" t="s">
        <v>463</v>
      </c>
      <c r="C132" s="189" t="s">
        <v>49</v>
      </c>
      <c r="D132" s="189">
        <v>70</v>
      </c>
      <c r="E132" s="190"/>
      <c r="F132" s="191" t="s">
        <v>464</v>
      </c>
      <c r="G132" s="190" t="s">
        <v>345</v>
      </c>
      <c r="H132" s="192" t="s">
        <v>770</v>
      </c>
      <c r="I132" s="190" t="s">
        <v>123</v>
      </c>
      <c r="J132" s="193">
        <v>5</v>
      </c>
      <c r="K132" s="218">
        <v>44587.604166666664</v>
      </c>
      <c r="L132" s="187">
        <v>50</v>
      </c>
      <c r="M132" s="219">
        <v>6</v>
      </c>
      <c r="N132" s="187">
        <v>0</v>
      </c>
      <c r="O132" s="187">
        <v>1</v>
      </c>
      <c r="P132" s="187">
        <v>1</v>
      </c>
      <c r="Q132" s="187">
        <v>6</v>
      </c>
      <c r="S132" s="187">
        <v>4</v>
      </c>
      <c r="T132" s="187">
        <v>0</v>
      </c>
      <c r="U132" s="187">
        <v>0</v>
      </c>
      <c r="V132" s="187">
        <v>0</v>
      </c>
      <c r="W132" s="187">
        <v>0</v>
      </c>
      <c r="X132" s="187">
        <v>0</v>
      </c>
      <c r="Y132" s="187">
        <v>0</v>
      </c>
      <c r="Z132" s="187">
        <v>0</v>
      </c>
      <c r="AA132" s="187">
        <v>0</v>
      </c>
      <c r="AB132" s="187">
        <v>0</v>
      </c>
      <c r="AC132" s="187">
        <v>0</v>
      </c>
      <c r="AD132" s="189" t="s">
        <v>178</v>
      </c>
      <c r="AE132" s="189"/>
      <c r="AF132" s="189"/>
      <c r="AH132" s="189"/>
      <c r="AN132" s="187">
        <v>1</v>
      </c>
      <c r="AO132" s="220">
        <v>44588</v>
      </c>
      <c r="AP132" s="221">
        <v>0.3125</v>
      </c>
      <c r="AR132" s="195"/>
      <c r="AU132" s="195"/>
      <c r="AW132" s="193">
        <v>0</v>
      </c>
      <c r="BA132" s="187">
        <v>1</v>
      </c>
    </row>
    <row r="133" spans="1:56" ht="16.5" hidden="1">
      <c r="A133" s="107">
        <v>51</v>
      </c>
      <c r="B133" s="119" t="s">
        <v>465</v>
      </c>
      <c r="C133" s="120" t="s">
        <v>49</v>
      </c>
      <c r="D133" s="120">
        <v>55</v>
      </c>
      <c r="E133" s="121">
        <v>5409142</v>
      </c>
      <c r="F133" s="128" t="s">
        <v>466</v>
      </c>
      <c r="G133" s="121" t="s">
        <v>56</v>
      </c>
      <c r="H133" s="122"/>
      <c r="I133" s="121" t="s">
        <v>52</v>
      </c>
      <c r="J133" s="113">
        <v>5</v>
      </c>
      <c r="K133" s="134">
        <v>44621.665277777778</v>
      </c>
      <c r="L133" s="120">
        <v>77</v>
      </c>
      <c r="M133" s="120">
        <v>6</v>
      </c>
      <c r="N133" s="120">
        <v>1</v>
      </c>
      <c r="O133" s="120">
        <v>1</v>
      </c>
      <c r="P133" s="120">
        <v>0</v>
      </c>
      <c r="Q133" s="120">
        <v>6</v>
      </c>
      <c r="S133" s="120">
        <v>71</v>
      </c>
      <c r="T133" s="120">
        <v>1</v>
      </c>
      <c r="U133" s="120">
        <v>1</v>
      </c>
      <c r="V133" s="120">
        <v>1</v>
      </c>
      <c r="W133" s="120">
        <v>1</v>
      </c>
      <c r="X133" s="120">
        <v>1</v>
      </c>
      <c r="Y133" s="120">
        <v>1</v>
      </c>
      <c r="Z133" s="120">
        <v>0</v>
      </c>
      <c r="AA133" s="120">
        <v>1</v>
      </c>
      <c r="AB133" s="120">
        <v>0</v>
      </c>
      <c r="AC133" s="120">
        <v>0</v>
      </c>
      <c r="AD133" s="120">
        <v>34</v>
      </c>
      <c r="AE133" s="120">
        <v>22.2</v>
      </c>
      <c r="AF133" s="120"/>
      <c r="AH133" s="120"/>
      <c r="AI133" s="120">
        <v>232</v>
      </c>
      <c r="AJ133" s="120">
        <v>510</v>
      </c>
      <c r="AK133" s="120">
        <v>594</v>
      </c>
      <c r="AL133" s="120">
        <v>1100</v>
      </c>
      <c r="AM133" s="120"/>
      <c r="AN133" s="107">
        <v>1</v>
      </c>
      <c r="AO133" s="141">
        <v>44621</v>
      </c>
      <c r="AP133" s="136">
        <v>0.81458333333333299</v>
      </c>
      <c r="AQ133" s="107">
        <v>1</v>
      </c>
      <c r="AR133" s="144" t="s">
        <v>467</v>
      </c>
      <c r="AS133" s="133" t="s">
        <v>468</v>
      </c>
      <c r="AU133" s="124"/>
      <c r="AW133" s="113">
        <v>0</v>
      </c>
      <c r="BA133" s="107">
        <v>1</v>
      </c>
    </row>
    <row r="134" spans="1:56" s="217" customFormat="1" ht="16.5" hidden="1">
      <c r="A134" s="107">
        <v>105</v>
      </c>
      <c r="B134" s="119" t="s">
        <v>469</v>
      </c>
      <c r="C134" s="120" t="s">
        <v>49</v>
      </c>
      <c r="D134" s="120">
        <v>77</v>
      </c>
      <c r="E134" s="121">
        <v>5412801</v>
      </c>
      <c r="F134" s="128" t="s">
        <v>470</v>
      </c>
      <c r="G134" s="121" t="s">
        <v>56</v>
      </c>
      <c r="H134" s="122"/>
      <c r="I134" s="121" t="s">
        <v>52</v>
      </c>
      <c r="J134" s="113" t="s">
        <v>771</v>
      </c>
      <c r="K134" s="134">
        <v>44633.93472222222</v>
      </c>
      <c r="L134" s="120">
        <v>15</v>
      </c>
      <c r="M134" s="120">
        <v>6</v>
      </c>
      <c r="N134" s="120">
        <v>1</v>
      </c>
      <c r="O134" s="120">
        <v>1</v>
      </c>
      <c r="P134" s="120">
        <v>1</v>
      </c>
      <c r="Q134" s="120">
        <v>4</v>
      </c>
      <c r="S134" s="120">
        <v>5</v>
      </c>
      <c r="T134" s="120">
        <v>0</v>
      </c>
      <c r="U134" s="120">
        <v>0</v>
      </c>
      <c r="V134" s="120">
        <v>1</v>
      </c>
      <c r="W134" s="120">
        <v>1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  <c r="AC134" s="120">
        <v>0</v>
      </c>
      <c r="AD134" s="120" t="s">
        <v>178</v>
      </c>
      <c r="AE134" s="120">
        <v>115</v>
      </c>
      <c r="AF134" s="120"/>
      <c r="AG134" s="107"/>
      <c r="AH134" s="120"/>
      <c r="AI134" s="120"/>
      <c r="AJ134" s="120">
        <v>51.9</v>
      </c>
      <c r="AK134" s="120">
        <v>82.8</v>
      </c>
      <c r="AL134" s="120">
        <v>60.2</v>
      </c>
      <c r="AM134" s="120">
        <v>30.4</v>
      </c>
      <c r="AN134" s="107">
        <v>1</v>
      </c>
      <c r="AO134" s="135">
        <v>44634</v>
      </c>
      <c r="AP134" s="136">
        <v>0.118055555555556</v>
      </c>
      <c r="AQ134" s="107"/>
      <c r="AR134" s="124"/>
      <c r="AS134" s="107"/>
      <c r="AT134" s="107"/>
      <c r="AU134" s="124"/>
      <c r="AV134" s="107"/>
      <c r="AW134" s="113">
        <v>0</v>
      </c>
      <c r="AY134" s="107"/>
      <c r="BA134" s="107">
        <v>1</v>
      </c>
      <c r="BB134" s="107"/>
      <c r="BC134" s="107"/>
      <c r="BD134" s="107"/>
    </row>
    <row r="135" spans="1:56" ht="16.5" hidden="1">
      <c r="A135" s="107">
        <v>41</v>
      </c>
      <c r="B135" s="119" t="s">
        <v>472</v>
      </c>
      <c r="C135" s="120" t="s">
        <v>49</v>
      </c>
      <c r="D135" s="120">
        <v>87</v>
      </c>
      <c r="E135" s="121">
        <v>4962030</v>
      </c>
      <c r="F135" s="128" t="s">
        <v>473</v>
      </c>
      <c r="G135" s="121" t="s">
        <v>56</v>
      </c>
      <c r="H135" s="122"/>
      <c r="I135" s="121" t="s">
        <v>123</v>
      </c>
      <c r="J135" s="113">
        <v>2</v>
      </c>
      <c r="K135" s="134">
        <v>44640.677777777775</v>
      </c>
      <c r="L135" s="120">
        <v>4</v>
      </c>
      <c r="M135" s="120">
        <v>1</v>
      </c>
      <c r="N135" s="120">
        <v>0</v>
      </c>
      <c r="O135" s="120">
        <v>1</v>
      </c>
      <c r="P135" s="120">
        <v>1</v>
      </c>
      <c r="Q135" s="120">
        <v>2</v>
      </c>
      <c r="S135" s="120">
        <v>2</v>
      </c>
      <c r="T135" s="120">
        <v>0</v>
      </c>
      <c r="U135" s="120">
        <v>0</v>
      </c>
      <c r="V135" s="120">
        <v>1</v>
      </c>
      <c r="W135" s="120">
        <v>0</v>
      </c>
      <c r="X135" s="120">
        <v>1</v>
      </c>
      <c r="Y135" s="120">
        <v>0</v>
      </c>
      <c r="Z135" s="120">
        <v>1</v>
      </c>
      <c r="AA135" s="120">
        <v>0</v>
      </c>
      <c r="AB135" s="120">
        <v>1</v>
      </c>
      <c r="AC135" s="120" t="s">
        <v>474</v>
      </c>
      <c r="AD135" s="120" t="s">
        <v>178</v>
      </c>
      <c r="AE135" s="120">
        <v>19.21</v>
      </c>
      <c r="AF135" s="120"/>
      <c r="AH135" s="120"/>
      <c r="AI135" s="120">
        <v>25.5</v>
      </c>
      <c r="AJ135" s="120">
        <v>12.4</v>
      </c>
      <c r="AK135" s="120">
        <v>8.48</v>
      </c>
      <c r="AL135" s="120">
        <v>7.2</v>
      </c>
      <c r="AM135" s="120">
        <v>6.9</v>
      </c>
      <c r="AN135" s="107">
        <v>1</v>
      </c>
      <c r="AO135" s="135">
        <v>44640</v>
      </c>
      <c r="AP135" s="136">
        <v>0.76388888888888895</v>
      </c>
      <c r="AR135" s="124"/>
      <c r="AU135" s="124"/>
      <c r="AW135" s="113">
        <v>1</v>
      </c>
      <c r="BA135" s="107">
        <v>1</v>
      </c>
    </row>
    <row r="136" spans="1:56" ht="16.5" hidden="1">
      <c r="A136" s="107">
        <v>101</v>
      </c>
      <c r="B136" s="119" t="s">
        <v>475</v>
      </c>
      <c r="C136" s="120" t="s">
        <v>63</v>
      </c>
      <c r="D136" s="120">
        <v>68</v>
      </c>
      <c r="E136" s="121">
        <v>5408451</v>
      </c>
      <c r="F136" s="128" t="s">
        <v>476</v>
      </c>
      <c r="G136" s="121" t="s">
        <v>56</v>
      </c>
      <c r="H136" s="122" t="s">
        <v>477</v>
      </c>
      <c r="I136" s="121" t="s">
        <v>123</v>
      </c>
      <c r="J136" s="113" t="s">
        <v>133</v>
      </c>
      <c r="K136" s="134">
        <v>44641.024305555598</v>
      </c>
      <c r="L136" s="120">
        <v>8</v>
      </c>
      <c r="M136" s="120">
        <v>6</v>
      </c>
      <c r="N136" s="120">
        <v>1</v>
      </c>
      <c r="O136" s="120">
        <v>1</v>
      </c>
      <c r="P136" s="120">
        <v>1</v>
      </c>
      <c r="Q136" s="120">
        <v>6</v>
      </c>
      <c r="S136" s="120">
        <v>8</v>
      </c>
      <c r="T136" s="120">
        <v>0</v>
      </c>
      <c r="U136" s="120">
        <v>0</v>
      </c>
      <c r="V136" s="120">
        <v>1</v>
      </c>
      <c r="W136" s="120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 t="s">
        <v>178</v>
      </c>
      <c r="AE136" s="120">
        <v>57.2</v>
      </c>
      <c r="AF136" s="120"/>
      <c r="AH136" s="120"/>
      <c r="AI136" s="120">
        <v>23.6</v>
      </c>
      <c r="AJ136" s="120">
        <v>21.9</v>
      </c>
      <c r="AK136" s="120">
        <v>22.6</v>
      </c>
      <c r="AL136" s="120">
        <v>20.3</v>
      </c>
      <c r="AM136" s="120"/>
      <c r="AN136" s="107">
        <v>1</v>
      </c>
      <c r="AO136" s="138">
        <v>44641</v>
      </c>
      <c r="AP136" s="143">
        <v>0.46319444444444402</v>
      </c>
      <c r="AQ136" s="107">
        <v>1</v>
      </c>
      <c r="AR136" s="144">
        <v>44644</v>
      </c>
      <c r="AS136" s="145">
        <v>0.406944444444444</v>
      </c>
      <c r="AU136" s="124"/>
      <c r="AW136" s="113">
        <v>0</v>
      </c>
      <c r="BA136" s="107">
        <v>1</v>
      </c>
    </row>
    <row r="137" spans="1:56" ht="33" hidden="1">
      <c r="A137" s="107">
        <v>93</v>
      </c>
      <c r="B137" s="119" t="s">
        <v>478</v>
      </c>
      <c r="C137" s="120" t="s">
        <v>63</v>
      </c>
      <c r="D137" s="120">
        <v>54</v>
      </c>
      <c r="E137" s="121">
        <v>5417416</v>
      </c>
      <c r="F137" s="128" t="s">
        <v>479</v>
      </c>
      <c r="G137" s="121" t="s">
        <v>56</v>
      </c>
      <c r="H137" s="122" t="s">
        <v>480</v>
      </c>
      <c r="I137" s="121" t="s">
        <v>52</v>
      </c>
      <c r="J137" s="113">
        <v>5</v>
      </c>
      <c r="K137" s="134">
        <v>44654.352083333331</v>
      </c>
      <c r="L137" s="120">
        <v>84</v>
      </c>
      <c r="M137" s="120">
        <v>1</v>
      </c>
      <c r="N137" s="120">
        <v>0</v>
      </c>
      <c r="O137" s="120">
        <v>0</v>
      </c>
      <c r="P137" s="120">
        <v>0</v>
      </c>
      <c r="Q137" s="120">
        <v>1</v>
      </c>
      <c r="S137" s="120">
        <v>84</v>
      </c>
      <c r="T137" s="120">
        <v>1</v>
      </c>
      <c r="U137" s="120">
        <v>1</v>
      </c>
      <c r="V137" s="120">
        <v>1</v>
      </c>
      <c r="W137" s="120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26</v>
      </c>
      <c r="AE137" s="120">
        <v>42.3</v>
      </c>
      <c r="AF137" s="120"/>
      <c r="AH137" s="120"/>
      <c r="AI137" s="120">
        <v>144</v>
      </c>
      <c r="AJ137" s="120">
        <v>183</v>
      </c>
      <c r="AK137" s="120"/>
      <c r="AL137" s="120"/>
      <c r="AM137" s="120"/>
      <c r="AN137" s="107">
        <v>1</v>
      </c>
      <c r="AO137" s="170">
        <v>44653</v>
      </c>
      <c r="AP137" s="143">
        <v>0.47569444444444398</v>
      </c>
      <c r="AQ137" s="107">
        <v>1</v>
      </c>
      <c r="AR137" s="144">
        <v>44654</v>
      </c>
      <c r="AS137" s="145">
        <v>0.41666666666666702</v>
      </c>
      <c r="AU137" s="124"/>
      <c r="AW137" s="113">
        <v>0</v>
      </c>
      <c r="BA137" s="107">
        <v>1</v>
      </c>
    </row>
    <row r="138" spans="1:56" ht="16.5" hidden="1">
      <c r="A138" s="107">
        <v>82</v>
      </c>
      <c r="B138" s="119" t="s">
        <v>481</v>
      </c>
      <c r="C138" s="120" t="s">
        <v>63</v>
      </c>
      <c r="D138" s="120">
        <v>51</v>
      </c>
      <c r="E138" s="121">
        <v>5390991</v>
      </c>
      <c r="F138" s="128" t="s">
        <v>482</v>
      </c>
      <c r="G138" s="121" t="s">
        <v>56</v>
      </c>
      <c r="H138" s="122"/>
      <c r="I138" s="121" t="s">
        <v>52</v>
      </c>
      <c r="J138" s="113">
        <v>4</v>
      </c>
      <c r="K138" s="134">
        <v>44677.722222222219</v>
      </c>
      <c r="L138" s="120">
        <v>30</v>
      </c>
      <c r="M138" s="120">
        <v>6</v>
      </c>
      <c r="N138" s="120">
        <v>0</v>
      </c>
      <c r="O138" s="120">
        <v>1</v>
      </c>
      <c r="P138" s="120">
        <v>0</v>
      </c>
      <c r="Q138" s="120">
        <v>6</v>
      </c>
      <c r="S138" s="120">
        <v>30</v>
      </c>
      <c r="T138" s="120">
        <v>1</v>
      </c>
      <c r="U138" s="120">
        <v>0</v>
      </c>
      <c r="V138" s="120">
        <v>1</v>
      </c>
      <c r="W138" s="120">
        <v>1</v>
      </c>
      <c r="X138" s="120">
        <v>0</v>
      </c>
      <c r="Y138" s="120">
        <v>0</v>
      </c>
      <c r="Z138" s="120">
        <v>0</v>
      </c>
      <c r="AA138" s="120">
        <v>1</v>
      </c>
      <c r="AB138" s="120">
        <v>0</v>
      </c>
      <c r="AC138" s="120">
        <v>0</v>
      </c>
      <c r="AD138" s="120"/>
      <c r="AE138" s="120">
        <v>31.47</v>
      </c>
      <c r="AF138" s="120"/>
      <c r="AH138" s="120"/>
      <c r="AI138" s="120">
        <v>29.4</v>
      </c>
      <c r="AJ138" s="120">
        <v>17.7</v>
      </c>
      <c r="AK138" s="120">
        <v>13.4</v>
      </c>
      <c r="AL138" s="120"/>
      <c r="AM138" s="120">
        <v>9.58</v>
      </c>
      <c r="AN138" s="107">
        <v>1</v>
      </c>
      <c r="AO138" s="170">
        <v>44678</v>
      </c>
      <c r="AP138" s="162">
        <v>4.72222222222222E-2</v>
      </c>
      <c r="AQ138" s="107">
        <v>1</v>
      </c>
      <c r="AR138" s="161">
        <v>44680</v>
      </c>
      <c r="AS138" s="162">
        <v>0.74166666666666703</v>
      </c>
      <c r="AT138" s="107">
        <v>1</v>
      </c>
      <c r="AU138" s="170">
        <v>44684</v>
      </c>
      <c r="AV138" s="162">
        <v>0.67847222222222203</v>
      </c>
      <c r="AW138" s="113">
        <v>1</v>
      </c>
      <c r="BA138" s="107">
        <v>1</v>
      </c>
    </row>
    <row r="139" spans="1:56" ht="16.5" hidden="1">
      <c r="A139" s="107">
        <v>34</v>
      </c>
      <c r="B139" s="119" t="s">
        <v>483</v>
      </c>
      <c r="C139" s="120" t="s">
        <v>49</v>
      </c>
      <c r="D139" s="120">
        <v>69</v>
      </c>
      <c r="E139" s="121">
        <v>5426325</v>
      </c>
      <c r="F139" s="128" t="s">
        <v>484</v>
      </c>
      <c r="G139" s="121" t="s">
        <v>345</v>
      </c>
      <c r="H139" s="122" t="s">
        <v>485</v>
      </c>
      <c r="I139" s="121" t="s">
        <v>123</v>
      </c>
      <c r="J139" s="113" t="s">
        <v>90</v>
      </c>
      <c r="K139" s="134">
        <v>44691.470138888886</v>
      </c>
      <c r="L139" s="120">
        <v>3</v>
      </c>
      <c r="M139" s="120">
        <v>6</v>
      </c>
      <c r="N139" s="107">
        <v>0</v>
      </c>
      <c r="O139" s="107">
        <v>1</v>
      </c>
      <c r="P139" s="107">
        <v>1</v>
      </c>
      <c r="Q139" s="107">
        <v>3</v>
      </c>
      <c r="S139" s="107">
        <v>3</v>
      </c>
      <c r="T139" s="107">
        <v>0</v>
      </c>
      <c r="U139" s="107">
        <v>0</v>
      </c>
      <c r="V139" s="107">
        <v>1</v>
      </c>
      <c r="W139" s="107">
        <v>1</v>
      </c>
      <c r="X139" s="107">
        <v>0</v>
      </c>
      <c r="Y139" s="107">
        <v>1</v>
      </c>
      <c r="Z139" s="107">
        <v>0</v>
      </c>
      <c r="AA139" s="107">
        <v>0</v>
      </c>
      <c r="AB139" s="107">
        <v>0</v>
      </c>
      <c r="AC139" s="107">
        <v>0</v>
      </c>
      <c r="AD139" s="120"/>
      <c r="AO139" s="124"/>
      <c r="AQ139" s="107">
        <v>1</v>
      </c>
      <c r="AR139" s="132">
        <v>44693</v>
      </c>
      <c r="AS139" s="133" t="s">
        <v>486</v>
      </c>
      <c r="AT139" s="107">
        <v>1</v>
      </c>
      <c r="AU139" s="137" t="s">
        <v>487</v>
      </c>
      <c r="AV139" s="133" t="s">
        <v>488</v>
      </c>
      <c r="AW139" s="113">
        <v>1</v>
      </c>
      <c r="BA139" s="107">
        <v>1</v>
      </c>
    </row>
    <row r="140" spans="1:56" s="187" customFormat="1" ht="16.5">
      <c r="A140" s="187">
        <v>145</v>
      </c>
      <c r="B140" s="188" t="s">
        <v>489</v>
      </c>
      <c r="C140" s="189" t="s">
        <v>49</v>
      </c>
      <c r="D140" s="189">
        <v>22</v>
      </c>
      <c r="F140" s="190" t="s">
        <v>490</v>
      </c>
      <c r="G140" s="190" t="s">
        <v>345</v>
      </c>
      <c r="H140" s="192" t="s">
        <v>770</v>
      </c>
      <c r="I140" s="190" t="s">
        <v>52</v>
      </c>
      <c r="J140" s="193" t="s">
        <v>772</v>
      </c>
      <c r="K140" s="218">
        <v>44708.632638888892</v>
      </c>
      <c r="L140" s="189">
        <v>9</v>
      </c>
      <c r="M140" s="189">
        <v>6</v>
      </c>
      <c r="N140" s="189">
        <v>1</v>
      </c>
      <c r="O140" s="189">
        <v>1</v>
      </c>
      <c r="P140" s="189">
        <v>1</v>
      </c>
      <c r="Q140" s="189">
        <v>3</v>
      </c>
      <c r="S140" s="189">
        <v>40</v>
      </c>
      <c r="T140" s="189">
        <v>0</v>
      </c>
      <c r="U140" s="189">
        <v>0</v>
      </c>
      <c r="V140" s="189">
        <v>0</v>
      </c>
      <c r="W140" s="189">
        <v>0</v>
      </c>
      <c r="X140" s="189">
        <v>0</v>
      </c>
      <c r="Y140" s="189">
        <v>0</v>
      </c>
      <c r="Z140" s="189">
        <v>0</v>
      </c>
      <c r="AA140" s="189">
        <v>0</v>
      </c>
      <c r="AB140" s="189">
        <v>0</v>
      </c>
      <c r="AC140" s="189">
        <v>0</v>
      </c>
      <c r="AE140" s="189"/>
      <c r="AF140" s="189"/>
      <c r="AH140" s="189"/>
      <c r="AI140" s="189">
        <v>64.099999999999994</v>
      </c>
      <c r="AJ140" s="189"/>
      <c r="AK140" s="189"/>
      <c r="AL140" s="189"/>
      <c r="AM140" s="189"/>
      <c r="AN140" s="187">
        <v>1</v>
      </c>
      <c r="AO140" s="220">
        <v>44709</v>
      </c>
      <c r="AP140" s="221">
        <v>0.67777777777777803</v>
      </c>
      <c r="AQ140" s="187">
        <v>1</v>
      </c>
      <c r="AR140" s="220">
        <v>44709</v>
      </c>
      <c r="AS140" s="222" t="s">
        <v>492</v>
      </c>
      <c r="AU140" s="195"/>
      <c r="AW140" s="193">
        <v>1</v>
      </c>
      <c r="BA140" s="187">
        <v>1</v>
      </c>
    </row>
    <row r="141" spans="1:56" ht="16.5" hidden="1">
      <c r="A141" s="107">
        <v>58</v>
      </c>
      <c r="B141" s="119" t="s">
        <v>493</v>
      </c>
      <c r="C141" s="120" t="s">
        <v>63</v>
      </c>
      <c r="D141" s="120">
        <v>87</v>
      </c>
      <c r="E141" s="121">
        <v>4903023</v>
      </c>
      <c r="F141" s="128" t="s">
        <v>494</v>
      </c>
      <c r="G141" s="121" t="s">
        <v>56</v>
      </c>
      <c r="H141" s="122"/>
      <c r="I141" s="121" t="s">
        <v>52</v>
      </c>
      <c r="J141" s="113">
        <v>5</v>
      </c>
      <c r="K141" s="158">
        <v>44709.515277777777</v>
      </c>
      <c r="L141" s="120">
        <v>36</v>
      </c>
      <c r="M141" s="120">
        <v>6</v>
      </c>
      <c r="N141" s="107">
        <v>1</v>
      </c>
      <c r="O141" s="107">
        <v>0</v>
      </c>
      <c r="P141" s="107">
        <v>0</v>
      </c>
      <c r="Q141" s="107">
        <v>6</v>
      </c>
      <c r="S141" s="107">
        <v>55</v>
      </c>
      <c r="T141" s="107">
        <v>0</v>
      </c>
      <c r="U141" s="107">
        <v>0</v>
      </c>
      <c r="V141" s="107">
        <v>1</v>
      </c>
      <c r="W141" s="107">
        <v>0</v>
      </c>
      <c r="X141" s="107">
        <v>0</v>
      </c>
      <c r="Y141" s="107">
        <v>0</v>
      </c>
      <c r="Z141" s="107">
        <v>0</v>
      </c>
      <c r="AA141" s="107">
        <v>1</v>
      </c>
      <c r="AB141" s="107">
        <v>0</v>
      </c>
      <c r="AC141" s="107">
        <v>0</v>
      </c>
      <c r="AD141" s="120" t="s">
        <v>178</v>
      </c>
      <c r="AE141" s="120">
        <v>23.3</v>
      </c>
      <c r="AF141" s="120"/>
      <c r="AH141" s="120"/>
      <c r="AN141" s="107">
        <v>1</v>
      </c>
      <c r="AO141" s="159">
        <v>44709</v>
      </c>
      <c r="AP141" s="164">
        <v>0.62361111111111101</v>
      </c>
      <c r="AR141" s="124"/>
      <c r="AU141" s="124"/>
      <c r="AW141" s="113">
        <v>0</v>
      </c>
      <c r="BA141" s="107">
        <v>1</v>
      </c>
    </row>
    <row r="142" spans="1:56" ht="16.5" hidden="1">
      <c r="A142" s="107">
        <v>55</v>
      </c>
      <c r="B142" s="119" t="s">
        <v>495</v>
      </c>
      <c r="C142" s="120" t="s">
        <v>49</v>
      </c>
      <c r="D142" s="120">
        <v>84</v>
      </c>
      <c r="E142" s="121">
        <v>5423427</v>
      </c>
      <c r="F142" s="128" t="s">
        <v>496</v>
      </c>
      <c r="G142" s="121" t="s">
        <v>56</v>
      </c>
      <c r="H142" s="122"/>
      <c r="I142" s="121" t="s">
        <v>123</v>
      </c>
      <c r="J142" s="113">
        <v>5</v>
      </c>
      <c r="K142" s="134">
        <v>44711.357638888891</v>
      </c>
      <c r="L142" s="107">
        <v>18</v>
      </c>
      <c r="M142" s="107">
        <v>1</v>
      </c>
      <c r="N142" s="120">
        <v>0</v>
      </c>
      <c r="O142" s="120">
        <v>1</v>
      </c>
      <c r="P142" s="120">
        <v>1</v>
      </c>
      <c r="Q142" s="120">
        <v>1</v>
      </c>
      <c r="S142" s="120">
        <v>18</v>
      </c>
      <c r="T142" s="120">
        <v>0</v>
      </c>
      <c r="U142" s="120">
        <v>0</v>
      </c>
      <c r="V142" s="120">
        <v>1</v>
      </c>
      <c r="W142" s="120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1</v>
      </c>
      <c r="AC142" s="120" t="s">
        <v>111</v>
      </c>
      <c r="AD142" s="120">
        <v>139</v>
      </c>
      <c r="AE142" s="120">
        <v>22.7</v>
      </c>
      <c r="AF142" s="120"/>
      <c r="AH142" s="120"/>
      <c r="AI142" s="120">
        <v>4728</v>
      </c>
      <c r="AJ142" s="120"/>
      <c r="AK142" s="120"/>
      <c r="AL142" s="120"/>
      <c r="AM142" s="120"/>
      <c r="AN142" s="107">
        <v>1</v>
      </c>
      <c r="AO142" s="135">
        <v>44711</v>
      </c>
      <c r="AP142" s="136">
        <v>0.64166666666666705</v>
      </c>
      <c r="AR142" s="124"/>
      <c r="AU142" s="124"/>
      <c r="AW142" s="113">
        <v>0</v>
      </c>
      <c r="BA142" s="107">
        <v>1</v>
      </c>
    </row>
    <row r="143" spans="1:56" ht="16.5" hidden="1">
      <c r="A143" s="107">
        <v>28</v>
      </c>
      <c r="B143" s="119" t="s">
        <v>497</v>
      </c>
      <c r="C143" s="120" t="s">
        <v>49</v>
      </c>
      <c r="D143" s="120">
        <v>82</v>
      </c>
      <c r="E143" s="128" t="s">
        <v>498</v>
      </c>
      <c r="F143" s="128" t="s">
        <v>499</v>
      </c>
      <c r="G143" s="121" t="s">
        <v>138</v>
      </c>
      <c r="H143" s="122" t="s">
        <v>241</v>
      </c>
      <c r="I143" s="121" t="s">
        <v>123</v>
      </c>
      <c r="J143" s="113">
        <v>5</v>
      </c>
      <c r="K143" s="134">
        <v>44717.625694444403</v>
      </c>
      <c r="L143" s="120">
        <v>8</v>
      </c>
      <c r="M143" s="120">
        <v>2</v>
      </c>
      <c r="N143" s="120">
        <v>0</v>
      </c>
      <c r="O143" s="120">
        <v>1</v>
      </c>
      <c r="P143" s="120">
        <v>1</v>
      </c>
      <c r="Q143" s="120">
        <v>6</v>
      </c>
      <c r="S143" s="120">
        <v>11</v>
      </c>
      <c r="T143" s="120">
        <v>0</v>
      </c>
      <c r="U143" s="120">
        <v>0</v>
      </c>
      <c r="V143" s="120">
        <v>1</v>
      </c>
      <c r="W143" s="120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20</v>
      </c>
      <c r="AE143" s="120">
        <v>18.12</v>
      </c>
      <c r="AF143" s="120"/>
      <c r="AG143" s="107">
        <v>45.43</v>
      </c>
      <c r="AH143" s="120">
        <v>69.33</v>
      </c>
      <c r="AI143" s="120"/>
      <c r="AJ143" s="120"/>
      <c r="AK143" s="120"/>
      <c r="AL143" s="120"/>
      <c r="AM143" s="120"/>
      <c r="AN143" s="107">
        <v>1</v>
      </c>
      <c r="AO143" s="135">
        <v>44717</v>
      </c>
      <c r="AP143" s="136">
        <v>0.74097222222222203</v>
      </c>
      <c r="AR143" s="124"/>
      <c r="AU143" s="124"/>
      <c r="AW143" s="113">
        <v>0</v>
      </c>
      <c r="BA143" s="107">
        <v>1</v>
      </c>
    </row>
    <row r="144" spans="1:56" ht="16.5" hidden="1">
      <c r="A144" s="107">
        <v>182</v>
      </c>
      <c r="B144" s="119" t="s">
        <v>500</v>
      </c>
      <c r="C144" s="120" t="s">
        <v>63</v>
      </c>
      <c r="D144" s="120">
        <v>86</v>
      </c>
      <c r="E144" s="121"/>
      <c r="F144" s="133" t="s">
        <v>501</v>
      </c>
      <c r="G144" s="121" t="s">
        <v>51</v>
      </c>
      <c r="H144" s="122" t="s">
        <v>502</v>
      </c>
      <c r="I144" s="121" t="s">
        <v>123</v>
      </c>
      <c r="J144" s="120">
        <v>5</v>
      </c>
      <c r="K144" s="223">
        <v>44717.738194444442</v>
      </c>
      <c r="L144" s="120">
        <v>2</v>
      </c>
      <c r="M144" s="120">
        <v>4</v>
      </c>
      <c r="N144" s="131">
        <v>0</v>
      </c>
      <c r="O144" s="131">
        <v>1</v>
      </c>
      <c r="P144" s="131">
        <v>1</v>
      </c>
      <c r="Q144" s="131">
        <v>6</v>
      </c>
      <c r="S144" s="130">
        <v>2</v>
      </c>
      <c r="T144" s="131">
        <v>0</v>
      </c>
      <c r="U144" s="131">
        <v>0</v>
      </c>
      <c r="V144" s="131">
        <v>1</v>
      </c>
      <c r="W144" s="131">
        <v>0</v>
      </c>
      <c r="X144" s="131">
        <v>0</v>
      </c>
      <c r="Y144" s="131">
        <v>0</v>
      </c>
      <c r="Z144" s="131">
        <v>0</v>
      </c>
      <c r="AA144" s="131">
        <v>0</v>
      </c>
      <c r="AB144" s="131">
        <v>0</v>
      </c>
      <c r="AC144" s="131">
        <v>0</v>
      </c>
      <c r="AD144" s="120"/>
      <c r="AE144" s="120"/>
      <c r="AF144" s="120"/>
      <c r="AH144" s="120"/>
      <c r="AN144" s="107">
        <v>1</v>
      </c>
      <c r="AO144" s="224">
        <v>44718</v>
      </c>
      <c r="AP144" s="136">
        <v>4.8611111111111103E-3</v>
      </c>
      <c r="AR144" s="124"/>
      <c r="AU144" s="124"/>
      <c r="BA144" s="107">
        <v>1</v>
      </c>
    </row>
    <row r="145" spans="1:56" ht="16.5" hidden="1">
      <c r="A145" s="107">
        <v>75</v>
      </c>
      <c r="B145" s="119" t="s">
        <v>503</v>
      </c>
      <c r="C145" s="120" t="s">
        <v>63</v>
      </c>
      <c r="D145" s="120">
        <v>58</v>
      </c>
      <c r="E145" s="121">
        <v>5433076</v>
      </c>
      <c r="F145" s="128" t="s">
        <v>504</v>
      </c>
      <c r="G145" s="121" t="s">
        <v>56</v>
      </c>
      <c r="H145" s="122"/>
      <c r="I145" s="121" t="s">
        <v>52</v>
      </c>
      <c r="J145" s="113">
        <v>1</v>
      </c>
      <c r="K145" s="134">
        <v>44725.068055555559</v>
      </c>
      <c r="L145" s="120">
        <v>17</v>
      </c>
      <c r="M145" s="120">
        <v>1</v>
      </c>
      <c r="N145" s="120">
        <v>1</v>
      </c>
      <c r="O145" s="120">
        <v>1</v>
      </c>
      <c r="P145" s="120">
        <v>1</v>
      </c>
      <c r="Q145" s="120">
        <v>3</v>
      </c>
      <c r="S145" s="120">
        <v>17</v>
      </c>
      <c r="T145" s="120">
        <v>0</v>
      </c>
      <c r="U145" s="120">
        <v>0</v>
      </c>
      <c r="V145" s="120">
        <v>1</v>
      </c>
      <c r="W145" s="120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  <c r="AC145" s="120">
        <v>0</v>
      </c>
      <c r="AD145" s="120" t="s">
        <v>178</v>
      </c>
      <c r="AE145" s="120">
        <v>30.35</v>
      </c>
      <c r="AF145" s="120"/>
      <c r="AH145" s="120"/>
      <c r="AI145" s="120"/>
      <c r="AJ145" s="120"/>
      <c r="AK145" s="120"/>
      <c r="AL145" s="120"/>
      <c r="AM145" s="120"/>
      <c r="AN145" s="107">
        <v>1</v>
      </c>
      <c r="AO145" s="135">
        <v>44725</v>
      </c>
      <c r="AP145" s="136">
        <v>0.16805555555555601</v>
      </c>
      <c r="AR145" s="124"/>
      <c r="AU145" s="124"/>
      <c r="AW145" s="113">
        <v>1</v>
      </c>
      <c r="BA145" s="107">
        <v>1</v>
      </c>
    </row>
    <row r="146" spans="1:56" ht="16.5" hidden="1">
      <c r="A146" s="107">
        <v>120</v>
      </c>
      <c r="B146" s="119" t="s">
        <v>505</v>
      </c>
      <c r="C146" s="120" t="s">
        <v>49</v>
      </c>
      <c r="D146" s="120">
        <v>86</v>
      </c>
      <c r="E146" s="121">
        <v>5436981</v>
      </c>
      <c r="F146" s="128" t="s">
        <v>506</v>
      </c>
      <c r="G146" s="121" t="s">
        <v>51</v>
      </c>
      <c r="H146" s="122" t="s">
        <v>275</v>
      </c>
      <c r="I146" s="121" t="s">
        <v>52</v>
      </c>
      <c r="J146" s="113">
        <v>5</v>
      </c>
      <c r="K146" s="134">
        <v>44739.368055555555</v>
      </c>
      <c r="L146" s="120">
        <v>45</v>
      </c>
      <c r="M146" s="120">
        <v>4</v>
      </c>
      <c r="N146" s="120">
        <v>1</v>
      </c>
      <c r="O146" s="120">
        <v>1</v>
      </c>
      <c r="P146" s="120">
        <v>1</v>
      </c>
      <c r="Q146" s="120">
        <v>6</v>
      </c>
      <c r="S146" s="120">
        <v>30</v>
      </c>
      <c r="T146" s="120">
        <v>0</v>
      </c>
      <c r="U146" s="120">
        <v>0</v>
      </c>
      <c r="V146" s="120">
        <v>1</v>
      </c>
      <c r="W146" s="120">
        <v>1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 t="s">
        <v>178</v>
      </c>
      <c r="AE146" s="120"/>
      <c r="AF146" s="120"/>
      <c r="AH146" s="120">
        <v>52</v>
      </c>
      <c r="AI146" s="120"/>
      <c r="AJ146" s="120"/>
      <c r="AK146" s="120">
        <v>775</v>
      </c>
      <c r="AL146" s="120">
        <v>930</v>
      </c>
      <c r="AM146" s="120">
        <v>825</v>
      </c>
      <c r="AN146" s="107">
        <v>1</v>
      </c>
      <c r="AO146" s="135">
        <v>44739</v>
      </c>
      <c r="AP146" s="136" t="s">
        <v>507</v>
      </c>
      <c r="AR146" s="124"/>
      <c r="AU146" s="124"/>
      <c r="AW146" s="113">
        <v>0</v>
      </c>
      <c r="BA146" s="107">
        <v>1</v>
      </c>
    </row>
    <row r="147" spans="1:56" ht="16.5" hidden="1">
      <c r="A147" s="107">
        <v>205</v>
      </c>
      <c r="B147" s="139" t="s">
        <v>508</v>
      </c>
      <c r="C147" s="113" t="s">
        <v>63</v>
      </c>
      <c r="D147" s="107">
        <v>73</v>
      </c>
      <c r="F147" s="113" t="s">
        <v>773</v>
      </c>
      <c r="G147" s="113" t="s">
        <v>510</v>
      </c>
      <c r="I147" s="121" t="s">
        <v>123</v>
      </c>
      <c r="J147" s="113">
        <v>5</v>
      </c>
      <c r="K147" s="134">
        <v>44760.192361111112</v>
      </c>
      <c r="L147" s="120">
        <v>16</v>
      </c>
      <c r="M147" s="120">
        <v>6</v>
      </c>
      <c r="N147" s="107">
        <v>0</v>
      </c>
      <c r="O147" s="107">
        <v>1</v>
      </c>
      <c r="P147" s="107">
        <v>1</v>
      </c>
      <c r="Q147" s="107">
        <v>6</v>
      </c>
      <c r="S147" s="107">
        <v>11</v>
      </c>
      <c r="T147" s="107">
        <v>0</v>
      </c>
      <c r="U147" s="107">
        <v>0</v>
      </c>
      <c r="V147" s="107">
        <v>0</v>
      </c>
      <c r="W147" s="107">
        <v>1</v>
      </c>
      <c r="X147" s="107">
        <v>0</v>
      </c>
      <c r="Y147" s="107">
        <v>0</v>
      </c>
      <c r="Z147" s="107">
        <v>0</v>
      </c>
      <c r="AA147" s="107">
        <v>0</v>
      </c>
      <c r="AB147" s="107">
        <v>0</v>
      </c>
      <c r="AC147" s="107">
        <v>0</v>
      </c>
      <c r="AE147" s="120"/>
      <c r="AF147" s="120">
        <v>61</v>
      </c>
      <c r="AH147" s="120"/>
      <c r="AN147" s="107">
        <v>1</v>
      </c>
      <c r="AO147" s="135">
        <v>44760</v>
      </c>
      <c r="AP147" s="136">
        <v>0.61875000000000002</v>
      </c>
      <c r="AR147" s="124"/>
      <c r="AU147" s="124"/>
      <c r="AW147" s="113">
        <v>0</v>
      </c>
      <c r="BA147" s="107">
        <v>1</v>
      </c>
    </row>
    <row r="148" spans="1:56" ht="16.5" hidden="1">
      <c r="A148" s="107">
        <v>88</v>
      </c>
      <c r="B148" s="119" t="s">
        <v>511</v>
      </c>
      <c r="C148" s="120" t="s">
        <v>49</v>
      </c>
      <c r="D148" s="120">
        <v>73</v>
      </c>
      <c r="E148" s="121">
        <v>5446972</v>
      </c>
      <c r="F148" s="128" t="s">
        <v>512</v>
      </c>
      <c r="G148" s="121" t="s">
        <v>56</v>
      </c>
      <c r="H148" s="122" t="s">
        <v>513</v>
      </c>
      <c r="I148" s="121" t="s">
        <v>123</v>
      </c>
      <c r="J148" s="113">
        <v>5</v>
      </c>
      <c r="K148" s="134">
        <v>44778.831944444442</v>
      </c>
      <c r="L148" s="107">
        <v>15</v>
      </c>
      <c r="M148" s="107">
        <v>6</v>
      </c>
      <c r="N148" s="120">
        <v>1</v>
      </c>
      <c r="O148" s="120">
        <v>1</v>
      </c>
      <c r="P148" s="120">
        <v>1</v>
      </c>
      <c r="Q148" s="120">
        <v>6</v>
      </c>
      <c r="S148" s="120">
        <v>15</v>
      </c>
      <c r="T148" s="120">
        <v>0</v>
      </c>
      <c r="U148" s="120">
        <v>0</v>
      </c>
      <c r="V148" s="120">
        <v>1</v>
      </c>
      <c r="W148" s="120">
        <v>1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  <c r="AC148" s="120">
        <v>0</v>
      </c>
      <c r="AD148" s="120"/>
      <c r="AE148" s="120">
        <v>36.549999999999997</v>
      </c>
      <c r="AF148" s="120"/>
      <c r="AH148" s="120"/>
      <c r="AI148" s="120">
        <v>20.3</v>
      </c>
      <c r="AJ148" s="120"/>
      <c r="AK148" s="120"/>
      <c r="AL148" s="120"/>
      <c r="AM148" s="120"/>
      <c r="AN148" s="107">
        <v>1</v>
      </c>
      <c r="AO148" s="135">
        <v>44779</v>
      </c>
      <c r="AP148" s="136">
        <v>1.6666666666666701E-2</v>
      </c>
      <c r="AR148" s="124"/>
      <c r="AU148" s="124"/>
      <c r="AW148" s="113">
        <v>0</v>
      </c>
      <c r="BA148" s="107">
        <v>1</v>
      </c>
    </row>
    <row r="149" spans="1:56" ht="16.5" hidden="1">
      <c r="A149" s="107">
        <v>117</v>
      </c>
      <c r="B149" s="119" t="s">
        <v>514</v>
      </c>
      <c r="C149" s="120" t="s">
        <v>63</v>
      </c>
      <c r="D149" s="120">
        <v>46</v>
      </c>
      <c r="E149" s="121">
        <v>5456703</v>
      </c>
      <c r="F149" s="128" t="s">
        <v>515</v>
      </c>
      <c r="G149" s="121" t="s">
        <v>56</v>
      </c>
      <c r="H149" s="122"/>
      <c r="I149" s="121" t="s">
        <v>52</v>
      </c>
      <c r="J149" s="113" t="s">
        <v>774</v>
      </c>
      <c r="K149" s="225">
        <v>44812.482638888891</v>
      </c>
      <c r="L149" s="120">
        <v>80</v>
      </c>
      <c r="M149" s="120">
        <v>1</v>
      </c>
      <c r="N149" s="120">
        <v>0</v>
      </c>
      <c r="O149" s="120">
        <v>1</v>
      </c>
      <c r="P149" s="120">
        <v>1</v>
      </c>
      <c r="Q149" s="120">
        <v>1</v>
      </c>
      <c r="S149" s="120">
        <v>80</v>
      </c>
      <c r="T149" s="120">
        <v>1</v>
      </c>
      <c r="U149" s="120">
        <v>1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/>
      <c r="AE149" s="107" t="s">
        <v>57</v>
      </c>
      <c r="AI149" s="120">
        <v>47.1</v>
      </c>
      <c r="AJ149" s="120"/>
      <c r="AK149" s="120"/>
      <c r="AL149" s="120"/>
      <c r="AM149" s="120"/>
      <c r="AN149" s="107">
        <v>1</v>
      </c>
      <c r="AO149" s="226">
        <v>44812</v>
      </c>
      <c r="AP149" s="227">
        <v>0.64097222222222205</v>
      </c>
      <c r="AR149" s="124"/>
      <c r="AU149" s="124"/>
      <c r="AW149" s="113">
        <v>1</v>
      </c>
      <c r="BA149" s="107">
        <v>1</v>
      </c>
    </row>
    <row r="150" spans="1:56" ht="16.5" hidden="1">
      <c r="A150" s="107">
        <v>98</v>
      </c>
      <c r="B150" s="119" t="s">
        <v>517</v>
      </c>
      <c r="C150" s="120" t="s">
        <v>63</v>
      </c>
      <c r="D150" s="120">
        <v>35</v>
      </c>
      <c r="E150" s="121">
        <v>5460003</v>
      </c>
      <c r="F150" s="128" t="s">
        <v>518</v>
      </c>
      <c r="G150" s="121" t="s">
        <v>215</v>
      </c>
      <c r="H150" s="122" t="s">
        <v>519</v>
      </c>
      <c r="I150" s="121" t="s">
        <v>52</v>
      </c>
      <c r="J150" s="113" t="s">
        <v>775</v>
      </c>
      <c r="K150" s="223">
        <v>44825.679861111108</v>
      </c>
      <c r="L150" s="120">
        <v>6</v>
      </c>
      <c r="M150" s="120">
        <v>1</v>
      </c>
      <c r="N150" s="120">
        <v>0</v>
      </c>
      <c r="O150" s="120">
        <v>1</v>
      </c>
      <c r="P150" s="120">
        <v>1</v>
      </c>
      <c r="Q150" s="120">
        <v>1</v>
      </c>
      <c r="S150" s="120">
        <v>59</v>
      </c>
      <c r="T150" s="120">
        <v>0</v>
      </c>
      <c r="U150" s="120">
        <v>0</v>
      </c>
      <c r="V150" s="120">
        <v>0</v>
      </c>
      <c r="W150" s="120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/>
      <c r="AE150" s="120">
        <v>49.62</v>
      </c>
      <c r="AF150" s="120"/>
      <c r="AH150" s="120"/>
      <c r="AI150" s="120"/>
      <c r="AJ150" s="120">
        <v>18</v>
      </c>
      <c r="AK150" s="120">
        <v>16</v>
      </c>
      <c r="AL150" s="120">
        <v>14.2</v>
      </c>
      <c r="AM150" s="120">
        <v>11</v>
      </c>
      <c r="AN150" s="107">
        <v>1</v>
      </c>
      <c r="AO150" s="228">
        <v>44825</v>
      </c>
      <c r="AP150" s="229">
        <v>0.78958333333333297</v>
      </c>
      <c r="AQ150" s="107">
        <v>1</v>
      </c>
      <c r="AR150" s="144">
        <v>44828</v>
      </c>
      <c r="AS150" s="145">
        <v>0.67152777777777795</v>
      </c>
      <c r="AU150" s="230"/>
      <c r="AV150" s="231"/>
      <c r="AW150" s="113">
        <v>1</v>
      </c>
      <c r="BA150" s="107">
        <v>1</v>
      </c>
    </row>
    <row r="151" spans="1:56" ht="16.5" hidden="1">
      <c r="A151" s="107">
        <v>204</v>
      </c>
      <c r="B151" s="139" t="s">
        <v>521</v>
      </c>
      <c r="C151" s="113" t="s">
        <v>63</v>
      </c>
      <c r="D151" s="107">
        <v>62</v>
      </c>
      <c r="F151" s="113" t="s">
        <v>776</v>
      </c>
      <c r="G151" s="121" t="s">
        <v>56</v>
      </c>
      <c r="I151" s="121" t="s">
        <v>123</v>
      </c>
      <c r="J151" s="113">
        <v>1</v>
      </c>
      <c r="K151" s="134">
        <v>44845.412499999999</v>
      </c>
      <c r="L151" s="120">
        <v>14</v>
      </c>
      <c r="M151" s="120">
        <v>1</v>
      </c>
      <c r="N151" s="107">
        <v>0</v>
      </c>
      <c r="O151" s="107">
        <v>1</v>
      </c>
      <c r="P151" s="107">
        <v>1</v>
      </c>
      <c r="Q151" s="107">
        <v>1</v>
      </c>
      <c r="S151" s="107">
        <v>8</v>
      </c>
      <c r="T151" s="107">
        <v>0</v>
      </c>
      <c r="U151" s="107">
        <v>0</v>
      </c>
      <c r="V151" s="107">
        <v>0</v>
      </c>
      <c r="W151" s="107">
        <v>0</v>
      </c>
      <c r="X151" s="107">
        <v>0</v>
      </c>
      <c r="Y151" s="107">
        <v>0</v>
      </c>
      <c r="Z151" s="107">
        <v>0</v>
      </c>
      <c r="AA151" s="107">
        <v>0</v>
      </c>
      <c r="AB151" s="107">
        <v>0</v>
      </c>
      <c r="AC151" s="107">
        <v>0</v>
      </c>
      <c r="AE151" s="120"/>
      <c r="AF151" s="120"/>
      <c r="AG151" s="107">
        <v>45.6</v>
      </c>
      <c r="AH151" s="120">
        <v>45.6</v>
      </c>
      <c r="AN151" s="107">
        <v>1</v>
      </c>
      <c r="AO151" s="135">
        <v>44845</v>
      </c>
      <c r="AP151" s="136">
        <v>0.65902777777777799</v>
      </c>
      <c r="AR151" s="124"/>
      <c r="AU151" s="124"/>
      <c r="AW151" s="113">
        <v>1</v>
      </c>
      <c r="BA151" s="107">
        <v>1</v>
      </c>
    </row>
    <row r="152" spans="1:56" ht="16.5" hidden="1">
      <c r="A152" s="107">
        <v>22</v>
      </c>
      <c r="B152" s="119" t="s">
        <v>523</v>
      </c>
      <c r="C152" s="120" t="s">
        <v>63</v>
      </c>
      <c r="D152" s="120">
        <v>61</v>
      </c>
      <c r="E152" s="121">
        <v>5472355</v>
      </c>
      <c r="F152" s="128" t="s">
        <v>524</v>
      </c>
      <c r="G152" s="121" t="s">
        <v>56</v>
      </c>
      <c r="H152" s="122"/>
      <c r="I152" s="121" t="s">
        <v>52</v>
      </c>
      <c r="J152" s="113">
        <v>4</v>
      </c>
      <c r="K152" s="134">
        <v>44871.90625</v>
      </c>
      <c r="L152" s="120">
        <v>8</v>
      </c>
      <c r="M152" s="120">
        <v>6</v>
      </c>
      <c r="N152" s="120">
        <v>1</v>
      </c>
      <c r="O152" s="120">
        <v>1</v>
      </c>
      <c r="P152" s="120">
        <v>1</v>
      </c>
      <c r="Q152" s="120">
        <v>6</v>
      </c>
      <c r="S152" s="120">
        <v>28</v>
      </c>
      <c r="T152" s="120">
        <v>0</v>
      </c>
      <c r="U152" s="120">
        <v>0</v>
      </c>
      <c r="V152" s="120">
        <v>1</v>
      </c>
      <c r="W152" s="120">
        <v>1</v>
      </c>
      <c r="X152" s="120">
        <v>0</v>
      </c>
      <c r="Y152" s="120">
        <v>0</v>
      </c>
      <c r="Z152" s="120">
        <v>0</v>
      </c>
      <c r="AA152" s="120">
        <v>1</v>
      </c>
      <c r="AB152" s="120">
        <v>0</v>
      </c>
      <c r="AC152" s="120">
        <v>0</v>
      </c>
      <c r="AD152" s="120" t="s">
        <v>178</v>
      </c>
      <c r="AE152" s="120">
        <v>16.41</v>
      </c>
      <c r="AF152" s="120"/>
      <c r="AH152" s="120"/>
      <c r="AI152" s="120"/>
      <c r="AJ152" s="120"/>
      <c r="AK152" s="120"/>
      <c r="AL152" s="120">
        <v>269</v>
      </c>
      <c r="AM152" s="120"/>
      <c r="AN152" s="107">
        <v>1</v>
      </c>
      <c r="AO152" s="135">
        <v>44871</v>
      </c>
      <c r="AP152" s="136">
        <v>0.96875</v>
      </c>
      <c r="AR152" s="124"/>
      <c r="AU152" s="124"/>
      <c r="AW152" s="113">
        <v>1</v>
      </c>
      <c r="BA152" s="107">
        <v>1</v>
      </c>
    </row>
    <row r="153" spans="1:56" ht="16.5" hidden="1">
      <c r="A153" s="107">
        <v>133</v>
      </c>
      <c r="B153" s="119" t="s">
        <v>525</v>
      </c>
      <c r="C153" s="120" t="s">
        <v>63</v>
      </c>
      <c r="D153" s="120">
        <v>21</v>
      </c>
      <c r="E153" s="121">
        <v>5473802</v>
      </c>
      <c r="F153" s="128" t="s">
        <v>526</v>
      </c>
      <c r="G153" s="121" t="s">
        <v>56</v>
      </c>
      <c r="H153" s="122"/>
      <c r="I153" s="121" t="s">
        <v>52</v>
      </c>
      <c r="J153" s="113" t="s">
        <v>771</v>
      </c>
      <c r="K153" s="134">
        <v>44880.915277777778</v>
      </c>
      <c r="L153" s="120">
        <v>81</v>
      </c>
      <c r="M153" s="120">
        <v>1</v>
      </c>
      <c r="N153" s="120">
        <v>1</v>
      </c>
      <c r="O153" s="120">
        <v>1</v>
      </c>
      <c r="P153" s="120">
        <v>1</v>
      </c>
      <c r="Q153" s="120">
        <v>4</v>
      </c>
      <c r="S153" s="120">
        <v>89</v>
      </c>
      <c r="T153" s="120">
        <v>1</v>
      </c>
      <c r="U153" s="120">
        <v>1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232"/>
      <c r="AE153" s="120"/>
      <c r="AF153" s="120"/>
      <c r="AH153" s="120"/>
      <c r="AI153" s="120"/>
      <c r="AJ153" s="120">
        <v>241</v>
      </c>
      <c r="AK153" s="120">
        <v>670</v>
      </c>
      <c r="AL153" s="120"/>
      <c r="AM153" s="120"/>
      <c r="AN153" s="217">
        <v>1</v>
      </c>
      <c r="AO153" s="135">
        <v>44881</v>
      </c>
      <c r="AP153" s="136">
        <v>0.17569444444444399</v>
      </c>
      <c r="AQ153" s="217"/>
      <c r="AR153" s="233"/>
      <c r="AS153" s="234"/>
      <c r="AT153" s="217"/>
      <c r="AU153" s="235"/>
      <c r="AV153" s="217"/>
      <c r="AW153" s="236">
        <v>0</v>
      </c>
      <c r="BA153" s="107">
        <v>1</v>
      </c>
    </row>
    <row r="154" spans="1:56" ht="16.5" hidden="1">
      <c r="A154" s="107">
        <v>43</v>
      </c>
      <c r="B154" s="119" t="s">
        <v>527</v>
      </c>
      <c r="C154" s="120" t="s">
        <v>63</v>
      </c>
      <c r="D154" s="120">
        <v>23</v>
      </c>
      <c r="E154" s="121">
        <v>5495566</v>
      </c>
      <c r="F154" s="128" t="s">
        <v>528</v>
      </c>
      <c r="G154" s="121" t="s">
        <v>241</v>
      </c>
      <c r="H154" s="122"/>
      <c r="I154" s="121" t="s">
        <v>123</v>
      </c>
      <c r="J154" s="113">
        <v>5</v>
      </c>
      <c r="K154" s="158">
        <v>44985.867361111108</v>
      </c>
      <c r="L154" s="120">
        <v>12</v>
      </c>
      <c r="M154" s="120">
        <v>6</v>
      </c>
      <c r="N154" s="120">
        <v>0</v>
      </c>
      <c r="O154" s="120">
        <v>1</v>
      </c>
      <c r="P154" s="120">
        <v>1</v>
      </c>
      <c r="Q154" s="120">
        <v>6</v>
      </c>
      <c r="S154" s="120">
        <v>20</v>
      </c>
      <c r="T154" s="120">
        <v>1</v>
      </c>
      <c r="U154" s="120">
        <v>1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/>
      <c r="AE154" s="120"/>
      <c r="AI154" s="120"/>
      <c r="AJ154" s="120">
        <v>101</v>
      </c>
      <c r="AK154" s="120"/>
      <c r="AL154" s="120">
        <v>72.7</v>
      </c>
      <c r="AM154" s="120"/>
      <c r="AO154" s="124"/>
      <c r="AR154" s="124"/>
      <c r="AT154" s="107">
        <v>1</v>
      </c>
      <c r="AU154" s="159">
        <v>44989</v>
      </c>
      <c r="AV154" s="160" t="s">
        <v>529</v>
      </c>
      <c r="AW154" s="113">
        <v>0</v>
      </c>
      <c r="BA154" s="107">
        <v>1</v>
      </c>
    </row>
    <row r="155" spans="1:56" ht="16.5" hidden="1">
      <c r="A155" s="107">
        <v>130</v>
      </c>
      <c r="B155" s="119" t="s">
        <v>530</v>
      </c>
      <c r="C155" s="120" t="s">
        <v>63</v>
      </c>
      <c r="D155" s="120">
        <v>22</v>
      </c>
      <c r="E155" s="121">
        <v>5503025</v>
      </c>
      <c r="F155" s="128" t="s">
        <v>531</v>
      </c>
      <c r="G155" s="121" t="s">
        <v>56</v>
      </c>
      <c r="H155" s="122"/>
      <c r="I155" s="121" t="s">
        <v>52</v>
      </c>
      <c r="J155" s="113" t="s">
        <v>774</v>
      </c>
      <c r="K155" s="134">
        <v>45008.878472222219</v>
      </c>
      <c r="L155" s="107">
        <v>10</v>
      </c>
      <c r="M155" s="107">
        <v>1</v>
      </c>
      <c r="N155" s="120">
        <v>1</v>
      </c>
      <c r="O155" s="120">
        <v>1</v>
      </c>
      <c r="P155" s="120">
        <v>1</v>
      </c>
      <c r="Q155" s="120">
        <v>1</v>
      </c>
      <c r="S155" s="120">
        <v>10</v>
      </c>
      <c r="T155" s="120">
        <v>1</v>
      </c>
      <c r="U155" s="120">
        <v>0</v>
      </c>
      <c r="V155" s="120">
        <v>0</v>
      </c>
      <c r="W155" s="120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 t="s">
        <v>178</v>
      </c>
      <c r="AE155" s="120"/>
      <c r="AF155" s="120"/>
      <c r="AH155" s="120">
        <v>58.79</v>
      </c>
      <c r="AI155" s="120">
        <v>28.1</v>
      </c>
      <c r="AJ155" s="120">
        <v>21.9</v>
      </c>
      <c r="AK155" s="120">
        <v>14</v>
      </c>
      <c r="AL155" s="120">
        <v>12.8</v>
      </c>
      <c r="AM155" s="120"/>
      <c r="AO155" s="124"/>
      <c r="AR155" s="124"/>
      <c r="AT155" s="107">
        <v>1</v>
      </c>
      <c r="AU155" s="132">
        <v>45012</v>
      </c>
      <c r="AV155" s="133" t="s">
        <v>532</v>
      </c>
      <c r="AW155" s="113">
        <v>0</v>
      </c>
      <c r="BA155" s="107">
        <v>1</v>
      </c>
    </row>
    <row r="156" spans="1:56" ht="16.5" hidden="1">
      <c r="A156" s="107">
        <v>4</v>
      </c>
      <c r="B156" s="119" t="s">
        <v>533</v>
      </c>
      <c r="C156" s="120" t="s">
        <v>49</v>
      </c>
      <c r="D156" s="120">
        <v>69</v>
      </c>
      <c r="E156" s="121">
        <v>5503018</v>
      </c>
      <c r="F156" s="121" t="s">
        <v>777</v>
      </c>
      <c r="G156" s="121" t="s">
        <v>56</v>
      </c>
      <c r="H156" s="122"/>
      <c r="I156" s="121" t="s">
        <v>52</v>
      </c>
      <c r="J156" s="113">
        <v>5</v>
      </c>
      <c r="K156" s="134">
        <v>45009.097222222219</v>
      </c>
      <c r="L156" s="120">
        <v>18</v>
      </c>
      <c r="M156" s="120">
        <v>6</v>
      </c>
      <c r="N156" s="120">
        <v>1</v>
      </c>
      <c r="O156" s="120">
        <v>1</v>
      </c>
      <c r="P156" s="120">
        <v>1</v>
      </c>
      <c r="Q156" s="120">
        <v>6</v>
      </c>
      <c r="S156" s="120">
        <v>18</v>
      </c>
      <c r="T156" s="120">
        <v>1</v>
      </c>
      <c r="U156" s="120">
        <v>0</v>
      </c>
      <c r="V156" s="120">
        <v>1</v>
      </c>
      <c r="W156" s="120">
        <v>1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/>
      <c r="AE156" s="120">
        <v>10.83</v>
      </c>
      <c r="AF156" s="120"/>
      <c r="AH156" s="120"/>
      <c r="AI156" s="120">
        <v>22.6</v>
      </c>
      <c r="AJ156" s="120">
        <v>24.7</v>
      </c>
      <c r="AK156" s="120">
        <v>15.1</v>
      </c>
      <c r="AL156" s="120">
        <v>11.6</v>
      </c>
      <c r="AM156" s="120">
        <v>14.6</v>
      </c>
      <c r="AN156" s="107">
        <v>1</v>
      </c>
      <c r="AO156" s="155">
        <v>45009</v>
      </c>
      <c r="AP156" s="143">
        <v>0.43958333333333299</v>
      </c>
      <c r="AQ156" s="107">
        <v>1</v>
      </c>
      <c r="AR156" s="124"/>
      <c r="AT156" s="107">
        <v>1</v>
      </c>
      <c r="AU156" s="146">
        <v>45016</v>
      </c>
      <c r="AV156" s="145">
        <v>0.52152777777777803</v>
      </c>
      <c r="AW156" s="113">
        <v>0</v>
      </c>
      <c r="BA156" s="107">
        <v>1</v>
      </c>
    </row>
    <row r="157" spans="1:56" s="120" customFormat="1" ht="16.5" hidden="1">
      <c r="A157" s="107">
        <v>47</v>
      </c>
      <c r="B157" s="119" t="s">
        <v>535</v>
      </c>
      <c r="C157" s="120" t="s">
        <v>63</v>
      </c>
      <c r="D157" s="120">
        <v>89</v>
      </c>
      <c r="E157" s="121">
        <v>5027596</v>
      </c>
      <c r="F157" s="128" t="s">
        <v>536</v>
      </c>
      <c r="G157" s="121" t="s">
        <v>56</v>
      </c>
      <c r="H157" s="122"/>
      <c r="I157" s="121" t="s">
        <v>123</v>
      </c>
      <c r="J157" s="113" t="s">
        <v>774</v>
      </c>
      <c r="K157" s="134">
        <v>45080.313194444447</v>
      </c>
      <c r="L157" s="107">
        <v>9</v>
      </c>
      <c r="M157" s="107">
        <v>6</v>
      </c>
      <c r="N157" s="120">
        <v>0</v>
      </c>
      <c r="O157" s="120">
        <v>1</v>
      </c>
      <c r="P157" s="120">
        <v>1</v>
      </c>
      <c r="Q157" s="120">
        <v>6</v>
      </c>
      <c r="S157" s="120">
        <v>9</v>
      </c>
      <c r="T157" s="120">
        <v>0</v>
      </c>
      <c r="U157" s="120">
        <v>0</v>
      </c>
      <c r="V157" s="120">
        <v>0</v>
      </c>
      <c r="W157" s="120">
        <v>0</v>
      </c>
      <c r="X157" s="120">
        <v>0</v>
      </c>
      <c r="Y157" s="120">
        <v>0</v>
      </c>
      <c r="Z157" s="120">
        <v>0</v>
      </c>
      <c r="AA157" s="120">
        <v>1</v>
      </c>
      <c r="AB157" s="120">
        <v>0</v>
      </c>
      <c r="AC157" s="120">
        <v>0</v>
      </c>
      <c r="AD157" s="120" t="s">
        <v>178</v>
      </c>
      <c r="AE157" s="107"/>
      <c r="AF157" s="107"/>
      <c r="AG157" s="107"/>
      <c r="AH157" s="107">
        <v>31.38</v>
      </c>
      <c r="AI157" s="120">
        <v>1067</v>
      </c>
      <c r="AJ157" s="120">
        <v>776</v>
      </c>
      <c r="AK157" s="120">
        <v>393</v>
      </c>
      <c r="AN157" s="107"/>
      <c r="AO157" s="124"/>
      <c r="AP157" s="107"/>
      <c r="AQ157" s="107"/>
      <c r="AR157" s="124"/>
      <c r="AS157" s="107"/>
      <c r="AT157" s="107">
        <v>1</v>
      </c>
      <c r="AU157" s="137">
        <v>45084</v>
      </c>
      <c r="AV157" s="133" t="s">
        <v>537</v>
      </c>
      <c r="AW157" s="113">
        <v>1</v>
      </c>
      <c r="AY157" s="107"/>
      <c r="BA157" s="107">
        <v>1</v>
      </c>
      <c r="BB157" s="107"/>
      <c r="BC157" s="107"/>
      <c r="BD157" s="107"/>
    </row>
    <row r="158" spans="1:56" ht="16.5" hidden="1">
      <c r="A158" s="107">
        <v>63</v>
      </c>
      <c r="B158" s="119" t="s">
        <v>538</v>
      </c>
      <c r="C158" s="120" t="s">
        <v>63</v>
      </c>
      <c r="D158" s="120">
        <v>72</v>
      </c>
      <c r="E158" s="121">
        <v>5528811</v>
      </c>
      <c r="F158" s="128" t="s">
        <v>539</v>
      </c>
      <c r="G158" s="121" t="s">
        <v>51</v>
      </c>
      <c r="H158" s="122" t="s">
        <v>540</v>
      </c>
      <c r="I158" s="121" t="s">
        <v>52</v>
      </c>
      <c r="J158" s="113">
        <v>4</v>
      </c>
      <c r="K158" s="134">
        <v>45101.851388888892</v>
      </c>
      <c r="L158" s="120">
        <v>45</v>
      </c>
      <c r="M158" s="120">
        <v>6</v>
      </c>
      <c r="N158" s="120">
        <v>1</v>
      </c>
      <c r="O158" s="120">
        <v>1</v>
      </c>
      <c r="P158" s="120">
        <v>1</v>
      </c>
      <c r="Q158" s="120">
        <v>6</v>
      </c>
      <c r="S158" s="120">
        <v>45</v>
      </c>
      <c r="T158" s="120">
        <v>0</v>
      </c>
      <c r="U158" s="120">
        <v>0</v>
      </c>
      <c r="V158" s="120">
        <v>0</v>
      </c>
      <c r="W158" s="120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1</v>
      </c>
      <c r="AC158" s="120" t="s">
        <v>541</v>
      </c>
      <c r="AD158" s="120">
        <v>22</v>
      </c>
      <c r="AE158" s="120">
        <v>26.3</v>
      </c>
      <c r="AF158" s="120"/>
      <c r="AH158" s="120"/>
      <c r="AI158" s="120"/>
      <c r="AJ158" s="120"/>
      <c r="AK158" s="120"/>
      <c r="AL158" s="120"/>
      <c r="AM158" s="120"/>
      <c r="AN158" s="107">
        <v>1</v>
      </c>
      <c r="AO158" s="135">
        <v>45102</v>
      </c>
      <c r="AP158" s="136">
        <v>0.121527777777778</v>
      </c>
      <c r="AR158" s="124"/>
      <c r="AU158" s="124"/>
      <c r="AW158" s="113">
        <v>1</v>
      </c>
      <c r="BA158" s="107">
        <v>1</v>
      </c>
    </row>
    <row r="159" spans="1:56" ht="16.5" hidden="1">
      <c r="A159" s="107">
        <v>150</v>
      </c>
      <c r="B159" s="119" t="s">
        <v>542</v>
      </c>
      <c r="C159" s="121" t="s">
        <v>49</v>
      </c>
      <c r="D159" s="120">
        <v>91</v>
      </c>
      <c r="F159" s="121" t="s">
        <v>543</v>
      </c>
      <c r="G159" s="121" t="s">
        <v>56</v>
      </c>
      <c r="H159" s="122"/>
      <c r="I159" s="121" t="s">
        <v>52</v>
      </c>
      <c r="J159" s="113">
        <v>5</v>
      </c>
      <c r="K159" s="134">
        <v>45155.788194444445</v>
      </c>
      <c r="L159" s="107">
        <v>13</v>
      </c>
      <c r="M159" s="107">
        <v>4</v>
      </c>
      <c r="N159" s="120">
        <v>1</v>
      </c>
      <c r="O159" s="120">
        <v>1</v>
      </c>
      <c r="P159" s="120">
        <v>0</v>
      </c>
      <c r="Q159" s="120">
        <v>6</v>
      </c>
      <c r="S159" s="120">
        <v>23</v>
      </c>
      <c r="T159" s="120">
        <v>0</v>
      </c>
      <c r="U159" s="120">
        <v>0</v>
      </c>
      <c r="V159" s="120">
        <v>1</v>
      </c>
      <c r="W159" s="120">
        <v>1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E159" s="120"/>
      <c r="AI159" s="120">
        <v>22.3</v>
      </c>
      <c r="AJ159" s="120">
        <v>2640</v>
      </c>
      <c r="AK159" s="120">
        <v>600</v>
      </c>
      <c r="AL159" s="120"/>
      <c r="AM159" s="120"/>
      <c r="AO159" s="135">
        <v>45155</v>
      </c>
      <c r="AP159" s="237">
        <v>0.97152777777777799</v>
      </c>
      <c r="AQ159" s="107">
        <v>1</v>
      </c>
      <c r="AR159" s="124"/>
      <c r="AU159" s="124"/>
      <c r="AW159" s="113">
        <v>0</v>
      </c>
      <c r="BA159" s="107">
        <v>1</v>
      </c>
    </row>
    <row r="160" spans="1:56" ht="16.5" hidden="1">
      <c r="A160" s="107">
        <v>151</v>
      </c>
      <c r="B160" s="119" t="s">
        <v>544</v>
      </c>
      <c r="C160" s="121" t="s">
        <v>49</v>
      </c>
      <c r="D160" s="120">
        <v>74</v>
      </c>
      <c r="F160" s="121" t="s">
        <v>545</v>
      </c>
      <c r="G160" s="121" t="s">
        <v>56</v>
      </c>
      <c r="H160" s="122"/>
      <c r="I160" s="121" t="s">
        <v>52</v>
      </c>
      <c r="J160" s="113">
        <v>1</v>
      </c>
      <c r="K160" s="134">
        <v>45198.901388888902</v>
      </c>
      <c r="L160" s="120">
        <v>25</v>
      </c>
      <c r="M160" s="120">
        <v>1</v>
      </c>
      <c r="N160" s="120">
        <v>1</v>
      </c>
      <c r="O160" s="120">
        <v>1</v>
      </c>
      <c r="P160" s="120">
        <v>0</v>
      </c>
      <c r="Q160" s="120">
        <v>6</v>
      </c>
      <c r="S160" s="120">
        <v>119</v>
      </c>
      <c r="T160" s="120">
        <v>0</v>
      </c>
      <c r="U160" s="120">
        <v>0</v>
      </c>
      <c r="V160" s="120">
        <v>0</v>
      </c>
      <c r="W160" s="120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07">
        <v>346</v>
      </c>
      <c r="AE160" s="120"/>
      <c r="AF160" s="120">
        <v>32.299999999999997</v>
      </c>
      <c r="AH160" s="120"/>
      <c r="AI160" s="120"/>
      <c r="AJ160" s="120"/>
      <c r="AK160" s="120"/>
      <c r="AL160" s="120"/>
      <c r="AM160" s="120"/>
      <c r="AN160" s="107">
        <v>1</v>
      </c>
      <c r="AO160" s="135">
        <v>45199</v>
      </c>
      <c r="AP160" s="136">
        <v>7.1527777777777801E-2</v>
      </c>
      <c r="AR160" s="124"/>
      <c r="AU160" s="124"/>
      <c r="AW160" s="113">
        <v>0</v>
      </c>
      <c r="BA160" s="107">
        <v>1</v>
      </c>
    </row>
    <row r="161" spans="1:56" ht="16.5" hidden="1">
      <c r="A161" s="107">
        <v>152</v>
      </c>
      <c r="B161" s="119" t="s">
        <v>546</v>
      </c>
      <c r="C161" s="121" t="s">
        <v>49</v>
      </c>
      <c r="D161" s="120">
        <v>67</v>
      </c>
      <c r="F161" s="121" t="s">
        <v>547</v>
      </c>
      <c r="G161" s="121" t="s">
        <v>56</v>
      </c>
      <c r="H161" s="122" t="s">
        <v>548</v>
      </c>
      <c r="I161" s="121" t="s">
        <v>52</v>
      </c>
      <c r="J161" s="113">
        <v>1</v>
      </c>
      <c r="K161" s="134">
        <v>45211.404166666704</v>
      </c>
      <c r="L161" s="120">
        <v>4</v>
      </c>
      <c r="M161" s="120">
        <v>6</v>
      </c>
      <c r="N161" s="120">
        <v>1</v>
      </c>
      <c r="O161" s="120">
        <v>1</v>
      </c>
      <c r="P161" s="120">
        <v>1</v>
      </c>
      <c r="Q161" s="120">
        <v>6</v>
      </c>
      <c r="S161" s="120">
        <v>5</v>
      </c>
      <c r="T161" s="120">
        <v>0</v>
      </c>
      <c r="U161" s="120">
        <v>1</v>
      </c>
      <c r="V161" s="120">
        <v>1</v>
      </c>
      <c r="W161" s="120">
        <v>1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07" t="s">
        <v>549</v>
      </c>
      <c r="AE161" s="120"/>
      <c r="AF161" s="120"/>
      <c r="AH161" s="120"/>
      <c r="AI161" s="120">
        <v>60.3</v>
      </c>
      <c r="AJ161" s="120">
        <v>47.4</v>
      </c>
      <c r="AK161" s="120">
        <v>29.8</v>
      </c>
      <c r="AL161" s="120">
        <v>20.7</v>
      </c>
      <c r="AM161" s="120">
        <v>11.4</v>
      </c>
      <c r="AN161" s="107">
        <v>1</v>
      </c>
      <c r="AO161" s="135">
        <v>45211</v>
      </c>
      <c r="AP161" s="136">
        <v>0.62847222222222199</v>
      </c>
      <c r="AQ161" s="107">
        <v>1</v>
      </c>
      <c r="AR161" s="124"/>
      <c r="AT161" s="107">
        <v>1</v>
      </c>
      <c r="AU161" s="137">
        <v>45218</v>
      </c>
      <c r="AV161" s="133" t="s">
        <v>550</v>
      </c>
      <c r="AW161" s="113">
        <v>1</v>
      </c>
      <c r="BA161" s="107">
        <v>1</v>
      </c>
    </row>
    <row r="162" spans="1:56" ht="16.5" hidden="1">
      <c r="A162" s="107">
        <v>154</v>
      </c>
      <c r="B162" s="119" t="s">
        <v>551</v>
      </c>
      <c r="C162" s="121" t="s">
        <v>63</v>
      </c>
      <c r="D162" s="120">
        <v>60</v>
      </c>
      <c r="F162" s="121" t="s">
        <v>552</v>
      </c>
      <c r="G162" s="121" t="s">
        <v>56</v>
      </c>
      <c r="H162" s="122"/>
      <c r="I162" s="121" t="s">
        <v>123</v>
      </c>
      <c r="J162" s="113">
        <v>5</v>
      </c>
      <c r="K162" s="134">
        <v>45221.127083333296</v>
      </c>
      <c r="L162" s="120">
        <v>15</v>
      </c>
      <c r="M162" s="120">
        <v>6</v>
      </c>
      <c r="N162" s="107">
        <v>0</v>
      </c>
      <c r="O162" s="107">
        <v>1</v>
      </c>
      <c r="P162" s="107">
        <v>1</v>
      </c>
      <c r="Q162" s="107">
        <v>1</v>
      </c>
      <c r="S162" s="107">
        <v>9</v>
      </c>
      <c r="T162" s="107">
        <v>0</v>
      </c>
      <c r="U162" s="107">
        <v>1</v>
      </c>
      <c r="V162" s="107">
        <v>0</v>
      </c>
      <c r="W162" s="107">
        <v>0</v>
      </c>
      <c r="X162" s="107">
        <v>0</v>
      </c>
      <c r="Y162" s="107">
        <v>0</v>
      </c>
      <c r="Z162" s="107">
        <v>0</v>
      </c>
      <c r="AA162" s="107">
        <v>1</v>
      </c>
      <c r="AB162" s="107">
        <v>1</v>
      </c>
      <c r="AC162" s="107" t="s">
        <v>553</v>
      </c>
      <c r="AE162" s="120"/>
      <c r="AF162" s="120"/>
      <c r="AH162" s="120"/>
      <c r="AN162" s="118" t="s">
        <v>554</v>
      </c>
      <c r="AO162" s="135">
        <v>45221</v>
      </c>
      <c r="AP162" s="136">
        <v>0.15416666666666701</v>
      </c>
      <c r="AQ162" s="107">
        <v>1</v>
      </c>
      <c r="AR162" s="124"/>
      <c r="AU162" s="124"/>
      <c r="AW162" s="113">
        <v>1</v>
      </c>
      <c r="BA162" s="107">
        <v>1</v>
      </c>
    </row>
    <row r="163" spans="1:56" ht="16.5" hidden="1">
      <c r="A163" s="107">
        <v>156</v>
      </c>
      <c r="B163" s="119" t="s">
        <v>555</v>
      </c>
      <c r="C163" s="121" t="s">
        <v>49</v>
      </c>
      <c r="D163" s="120">
        <v>68</v>
      </c>
      <c r="F163" s="121" t="s">
        <v>556</v>
      </c>
      <c r="G163" s="121" t="s">
        <v>56</v>
      </c>
      <c r="H163" s="122"/>
      <c r="I163" s="121" t="s">
        <v>52</v>
      </c>
      <c r="J163" s="113">
        <v>5</v>
      </c>
      <c r="K163" s="134">
        <v>45225.404861111099</v>
      </c>
      <c r="L163" s="107">
        <v>7</v>
      </c>
      <c r="M163" s="107">
        <v>6</v>
      </c>
      <c r="N163" s="120">
        <v>1</v>
      </c>
      <c r="O163" s="120">
        <v>1</v>
      </c>
      <c r="P163" s="120">
        <v>1</v>
      </c>
      <c r="Q163" s="120">
        <v>6</v>
      </c>
      <c r="S163" s="120">
        <v>13</v>
      </c>
      <c r="T163" s="120">
        <v>1</v>
      </c>
      <c r="U163" s="120">
        <v>0</v>
      </c>
      <c r="V163" s="120">
        <v>1</v>
      </c>
      <c r="W163" s="120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1</v>
      </c>
      <c r="AC163" s="120" t="s">
        <v>474</v>
      </c>
      <c r="AE163" s="120"/>
      <c r="AI163" s="120"/>
      <c r="AJ163" s="120"/>
      <c r="AK163" s="120">
        <v>14.4</v>
      </c>
      <c r="AL163" s="120">
        <v>14.4</v>
      </c>
      <c r="AM163" s="120">
        <v>7.37</v>
      </c>
      <c r="AO163" s="124"/>
      <c r="AR163" s="124"/>
      <c r="AT163" s="107">
        <v>1</v>
      </c>
      <c r="AU163" s="132">
        <v>45230</v>
      </c>
      <c r="AV163" s="133" t="s">
        <v>557</v>
      </c>
      <c r="AW163" s="113">
        <v>1</v>
      </c>
      <c r="BA163" s="107">
        <v>1</v>
      </c>
    </row>
    <row r="164" spans="1:56" ht="16.5" hidden="1">
      <c r="A164" s="107">
        <v>159</v>
      </c>
      <c r="B164" s="119" t="s">
        <v>558</v>
      </c>
      <c r="C164" s="121" t="s">
        <v>63</v>
      </c>
      <c r="D164" s="120">
        <v>65</v>
      </c>
      <c r="F164" s="133" t="s">
        <v>559</v>
      </c>
      <c r="G164" s="121" t="s">
        <v>56</v>
      </c>
      <c r="H164" s="133"/>
      <c r="I164" s="121" t="s">
        <v>52</v>
      </c>
      <c r="J164" s="113">
        <v>5</v>
      </c>
      <c r="K164" s="134">
        <v>45294.572222222203</v>
      </c>
      <c r="L164" s="120">
        <v>6</v>
      </c>
      <c r="M164" s="120">
        <v>4</v>
      </c>
      <c r="N164" s="120">
        <v>1</v>
      </c>
      <c r="O164" s="120">
        <v>1</v>
      </c>
      <c r="P164" s="120">
        <v>1</v>
      </c>
      <c r="Q164" s="120">
        <v>1</v>
      </c>
      <c r="S164" s="120">
        <v>12</v>
      </c>
      <c r="T164" s="120">
        <v>0</v>
      </c>
      <c r="U164" s="120">
        <v>1</v>
      </c>
      <c r="V164" s="120">
        <v>0</v>
      </c>
      <c r="W164" s="120">
        <v>1</v>
      </c>
      <c r="X164" s="120">
        <v>1</v>
      </c>
      <c r="Y164" s="120">
        <v>1</v>
      </c>
      <c r="Z164" s="120">
        <v>0</v>
      </c>
      <c r="AA164" s="120">
        <v>0</v>
      </c>
      <c r="AB164" s="120">
        <v>0</v>
      </c>
      <c r="AC164" s="120">
        <v>0</v>
      </c>
      <c r="AD164" s="107">
        <v>37</v>
      </c>
      <c r="AE164" s="120"/>
      <c r="AF164" s="120"/>
      <c r="AH164" s="120"/>
      <c r="AI164" s="120"/>
      <c r="AJ164" s="120"/>
      <c r="AK164" s="120">
        <v>36.9</v>
      </c>
      <c r="AL164" s="120"/>
      <c r="AM164" s="120"/>
      <c r="AN164" s="107">
        <v>1</v>
      </c>
      <c r="AO164" s="135">
        <v>45294</v>
      </c>
      <c r="AP164" s="136">
        <v>0.71388888888888902</v>
      </c>
      <c r="AR164" s="124"/>
      <c r="AU164" s="124"/>
      <c r="AW164" s="113">
        <v>1</v>
      </c>
      <c r="BA164" s="107">
        <v>1</v>
      </c>
    </row>
    <row r="165" spans="1:56" ht="16.5" hidden="1">
      <c r="A165" s="107">
        <v>160</v>
      </c>
      <c r="B165" s="119" t="s">
        <v>560</v>
      </c>
      <c r="C165" s="121" t="s">
        <v>63</v>
      </c>
      <c r="D165" s="120">
        <v>69</v>
      </c>
      <c r="F165" s="238" t="s">
        <v>561</v>
      </c>
      <c r="G165" s="121" t="s">
        <v>56</v>
      </c>
      <c r="H165" s="238"/>
      <c r="I165" s="121" t="s">
        <v>123</v>
      </c>
      <c r="J165" s="113">
        <v>4</v>
      </c>
      <c r="K165" s="134">
        <v>45300.361111111102</v>
      </c>
      <c r="L165" s="107">
        <v>19</v>
      </c>
      <c r="M165" s="107">
        <v>2</v>
      </c>
      <c r="N165" s="120">
        <v>0</v>
      </c>
      <c r="O165" s="120">
        <v>1</v>
      </c>
      <c r="P165" s="120">
        <v>1</v>
      </c>
      <c r="Q165" s="120">
        <v>6</v>
      </c>
      <c r="S165" s="120">
        <v>77</v>
      </c>
      <c r="T165" s="120">
        <v>0</v>
      </c>
      <c r="U165" s="120">
        <v>1</v>
      </c>
      <c r="V165" s="120">
        <v>1</v>
      </c>
      <c r="W165" s="120">
        <v>0</v>
      </c>
      <c r="X165" s="120">
        <v>1</v>
      </c>
      <c r="Y165" s="120">
        <v>1</v>
      </c>
      <c r="Z165" s="120">
        <v>0</v>
      </c>
      <c r="AA165" s="120">
        <v>0</v>
      </c>
      <c r="AB165" s="120">
        <v>0</v>
      </c>
      <c r="AC165" s="120">
        <v>0</v>
      </c>
      <c r="AD165" s="107" t="s">
        <v>562</v>
      </c>
      <c r="AE165" s="120"/>
      <c r="AF165" s="120"/>
      <c r="AH165" s="120"/>
      <c r="AI165" s="120"/>
      <c r="AJ165" s="120">
        <v>107</v>
      </c>
      <c r="AK165" s="120"/>
      <c r="AL165" s="120"/>
      <c r="AM165" s="120"/>
      <c r="AN165" s="107">
        <v>1</v>
      </c>
      <c r="AO165" s="239">
        <v>45300</v>
      </c>
      <c r="AP165" s="240">
        <v>0.469444444444444</v>
      </c>
      <c r="AR165" s="124"/>
      <c r="AU165" s="124"/>
      <c r="AW165" s="113">
        <v>0</v>
      </c>
      <c r="BA165" s="107">
        <v>1</v>
      </c>
    </row>
    <row r="166" spans="1:56" ht="16.5" hidden="1">
      <c r="A166" s="107" t="s">
        <v>47</v>
      </c>
      <c r="B166" s="119" t="s">
        <v>563</v>
      </c>
      <c r="C166" s="120" t="s">
        <v>63</v>
      </c>
      <c r="D166" s="120">
        <v>70</v>
      </c>
      <c r="E166" s="121"/>
      <c r="F166" s="121" t="s">
        <v>564</v>
      </c>
      <c r="G166" s="121" t="s">
        <v>56</v>
      </c>
      <c r="H166" s="122"/>
      <c r="I166" s="121" t="s">
        <v>565</v>
      </c>
      <c r="J166" s="123">
        <v>1</v>
      </c>
      <c r="K166" s="107" t="s">
        <v>778</v>
      </c>
      <c r="L166" s="107">
        <v>3</v>
      </c>
      <c r="M166" s="107">
        <v>6</v>
      </c>
      <c r="N166" s="107" t="s">
        <v>53</v>
      </c>
      <c r="O166" s="107" t="s">
        <v>53</v>
      </c>
      <c r="P166" s="107" t="s">
        <v>53</v>
      </c>
      <c r="T166" s="125" t="s">
        <v>53</v>
      </c>
      <c r="U166" s="125" t="s">
        <v>53</v>
      </c>
      <c r="V166" s="125" t="s">
        <v>53</v>
      </c>
      <c r="W166" s="107" t="s">
        <v>53</v>
      </c>
      <c r="X166" s="120" t="s">
        <v>53</v>
      </c>
      <c r="Y166" s="120" t="s">
        <v>53</v>
      </c>
      <c r="Z166" s="120" t="s">
        <v>53</v>
      </c>
      <c r="AA166" s="120" t="s">
        <v>53</v>
      </c>
      <c r="AB166" s="107">
        <v>1</v>
      </c>
      <c r="AC166" s="107" t="s">
        <v>566</v>
      </c>
      <c r="AD166" s="120"/>
      <c r="AE166" s="125"/>
      <c r="AF166" s="125"/>
      <c r="AG166" s="125"/>
      <c r="AH166" s="125"/>
      <c r="AN166" s="125">
        <v>1</v>
      </c>
      <c r="AO166" s="241">
        <v>41856</v>
      </c>
      <c r="AP166" s="125"/>
      <c r="AR166" s="124"/>
      <c r="AU166" s="124"/>
      <c r="AW166" s="107">
        <v>1</v>
      </c>
      <c r="BA166" s="107">
        <v>1</v>
      </c>
    </row>
    <row r="167" spans="1:56" ht="16.5" hidden="1">
      <c r="A167" s="107">
        <v>184</v>
      </c>
      <c r="B167" s="119" t="s">
        <v>567</v>
      </c>
      <c r="C167" s="120" t="s">
        <v>49</v>
      </c>
      <c r="D167" s="120">
        <v>55</v>
      </c>
      <c r="E167" s="121"/>
      <c r="F167" s="121" t="s">
        <v>568</v>
      </c>
      <c r="G167" s="121" t="s">
        <v>51</v>
      </c>
      <c r="H167" s="122" t="s">
        <v>569</v>
      </c>
      <c r="I167" s="121" t="s">
        <v>565</v>
      </c>
      <c r="J167" s="125">
        <v>5</v>
      </c>
      <c r="K167" s="242" t="s">
        <v>570</v>
      </c>
      <c r="M167" s="173" t="s">
        <v>53</v>
      </c>
      <c r="N167" s="173">
        <v>0</v>
      </c>
      <c r="O167" s="173">
        <v>1</v>
      </c>
      <c r="P167" s="175">
        <v>1</v>
      </c>
      <c r="Q167" s="243">
        <v>6</v>
      </c>
      <c r="S167" s="173" t="s">
        <v>66</v>
      </c>
      <c r="T167" s="243">
        <v>0</v>
      </c>
      <c r="U167" s="243">
        <v>0</v>
      </c>
      <c r="V167" s="244">
        <v>0</v>
      </c>
      <c r="W167" s="173">
        <v>1</v>
      </c>
      <c r="X167" s="243">
        <v>0</v>
      </c>
      <c r="Y167" s="243">
        <v>0</v>
      </c>
      <c r="Z167" s="243">
        <v>0</v>
      </c>
      <c r="AA167" s="243">
        <v>0</v>
      </c>
      <c r="AB167" s="243">
        <v>0</v>
      </c>
      <c r="AC167" s="243">
        <v>0</v>
      </c>
      <c r="AD167" s="175"/>
      <c r="AE167" s="175"/>
      <c r="AF167" s="175"/>
      <c r="AG167" s="173"/>
      <c r="AH167" s="175"/>
      <c r="AI167" s="173">
        <v>22.97</v>
      </c>
      <c r="AJ167" s="173">
        <v>19.32</v>
      </c>
      <c r="AK167" s="173">
        <v>23.46</v>
      </c>
      <c r="AL167" s="173"/>
      <c r="AM167" s="173">
        <v>12.41</v>
      </c>
      <c r="AN167" s="244">
        <v>1</v>
      </c>
      <c r="AO167" s="241">
        <v>42018</v>
      </c>
      <c r="AP167" s="244"/>
      <c r="AQ167" s="173"/>
      <c r="AR167" s="174"/>
      <c r="AS167" s="173"/>
      <c r="AT167" s="173"/>
      <c r="AU167" s="174"/>
      <c r="AV167" s="173"/>
      <c r="AW167" s="176">
        <v>0</v>
      </c>
      <c r="AY167" s="173"/>
      <c r="BA167" s="173">
        <v>1</v>
      </c>
      <c r="BB167" s="173"/>
      <c r="BC167" s="173"/>
      <c r="BD167" s="173"/>
    </row>
    <row r="168" spans="1:56" ht="16.5" hidden="1">
      <c r="A168" s="107">
        <v>40</v>
      </c>
      <c r="B168" s="119" t="s">
        <v>571</v>
      </c>
      <c r="C168" s="120" t="s">
        <v>63</v>
      </c>
      <c r="D168" s="120">
        <v>49</v>
      </c>
      <c r="E168" s="121">
        <v>4908758</v>
      </c>
      <c r="F168" s="128" t="s">
        <v>572</v>
      </c>
      <c r="G168" s="121" t="s">
        <v>56</v>
      </c>
      <c r="H168" s="122"/>
      <c r="I168" s="121" t="s">
        <v>123</v>
      </c>
      <c r="J168" s="113" t="s">
        <v>75</v>
      </c>
      <c r="K168" s="120" t="s">
        <v>573</v>
      </c>
      <c r="L168" s="120">
        <v>5</v>
      </c>
      <c r="M168" s="120">
        <v>6</v>
      </c>
      <c r="N168" s="120">
        <v>0</v>
      </c>
      <c r="O168" s="120">
        <v>1</v>
      </c>
      <c r="P168" s="120">
        <v>1</v>
      </c>
      <c r="Q168" s="120">
        <v>6</v>
      </c>
      <c r="S168" s="120">
        <v>5</v>
      </c>
      <c r="T168" s="120">
        <v>0</v>
      </c>
      <c r="U168" s="120">
        <v>0</v>
      </c>
      <c r="V168" s="120">
        <v>1</v>
      </c>
      <c r="W168" s="120">
        <v>1</v>
      </c>
      <c r="X168" s="120">
        <v>1</v>
      </c>
      <c r="Y168" s="120">
        <v>0</v>
      </c>
      <c r="Z168" s="120">
        <v>0</v>
      </c>
      <c r="AA168" s="120">
        <v>1</v>
      </c>
      <c r="AB168" s="120">
        <v>0</v>
      </c>
      <c r="AC168" s="120">
        <v>0</v>
      </c>
      <c r="AD168" s="120" t="s">
        <v>57</v>
      </c>
      <c r="AI168" s="120"/>
      <c r="AJ168" s="120">
        <v>17.850000000000001</v>
      </c>
      <c r="AK168" s="120">
        <v>18.010000000000002</v>
      </c>
      <c r="AL168" s="120">
        <v>15.11</v>
      </c>
      <c r="AM168" s="120"/>
      <c r="AO168" s="124"/>
      <c r="AR168" s="124"/>
      <c r="AT168" s="107">
        <v>1</v>
      </c>
      <c r="AU168" s="127" t="s">
        <v>779</v>
      </c>
      <c r="AW168" s="113">
        <v>1</v>
      </c>
      <c r="BA168" s="107">
        <v>1</v>
      </c>
    </row>
    <row r="169" spans="1:56" ht="16.5" hidden="1">
      <c r="A169" s="107" t="s">
        <v>47</v>
      </c>
      <c r="B169" s="119" t="s">
        <v>574</v>
      </c>
      <c r="C169" s="120" t="s">
        <v>63</v>
      </c>
      <c r="D169" s="120">
        <v>80</v>
      </c>
      <c r="E169" s="121"/>
      <c r="F169" s="121" t="s">
        <v>575</v>
      </c>
      <c r="G169" s="121" t="s">
        <v>56</v>
      </c>
      <c r="H169" s="122"/>
      <c r="I169" s="121" t="s">
        <v>565</v>
      </c>
      <c r="J169" s="125">
        <v>5</v>
      </c>
      <c r="K169" s="107" t="s">
        <v>780</v>
      </c>
      <c r="L169" s="120">
        <v>23</v>
      </c>
      <c r="M169" s="120">
        <v>6</v>
      </c>
      <c r="N169" s="107" t="s">
        <v>53</v>
      </c>
      <c r="O169" s="107" t="s">
        <v>53</v>
      </c>
      <c r="P169" s="107" t="s">
        <v>53</v>
      </c>
      <c r="T169" s="125" t="s">
        <v>53</v>
      </c>
      <c r="U169" s="125" t="s">
        <v>53</v>
      </c>
      <c r="V169" s="125" t="s">
        <v>53</v>
      </c>
      <c r="W169" s="107" t="s">
        <v>53</v>
      </c>
      <c r="X169" s="120" t="s">
        <v>53</v>
      </c>
      <c r="Y169" s="120" t="s">
        <v>53</v>
      </c>
      <c r="Z169" s="120" t="s">
        <v>53</v>
      </c>
      <c r="AA169" s="120" t="s">
        <v>53</v>
      </c>
      <c r="AB169" s="107">
        <v>1</v>
      </c>
      <c r="AC169" s="118" t="s">
        <v>577</v>
      </c>
      <c r="AD169" s="120"/>
      <c r="AE169" s="125"/>
      <c r="AF169" s="125"/>
      <c r="AG169" s="125"/>
      <c r="AH169" s="125"/>
      <c r="AM169" s="107" t="s">
        <v>578</v>
      </c>
      <c r="AN169" s="125">
        <v>1</v>
      </c>
      <c r="AO169" s="126" t="s">
        <v>781</v>
      </c>
      <c r="AP169" s="125"/>
      <c r="AQ169" s="107">
        <v>1</v>
      </c>
      <c r="AR169" s="127" t="s">
        <v>579</v>
      </c>
      <c r="AU169" s="124"/>
      <c r="AW169" s="107">
        <v>1</v>
      </c>
      <c r="BA169" s="107">
        <v>1</v>
      </c>
    </row>
    <row r="170" spans="1:56" ht="16.5" hidden="1">
      <c r="A170" s="107">
        <v>24</v>
      </c>
      <c r="B170" s="119" t="s">
        <v>580</v>
      </c>
      <c r="C170" s="120" t="s">
        <v>49</v>
      </c>
      <c r="D170" s="120">
        <v>80</v>
      </c>
      <c r="E170" s="121">
        <v>256146</v>
      </c>
      <c r="F170" s="121" t="s">
        <v>581</v>
      </c>
      <c r="G170" s="121" t="s">
        <v>56</v>
      </c>
      <c r="H170" s="122"/>
      <c r="I170" s="121" t="s">
        <v>52</v>
      </c>
      <c r="J170" s="113">
        <v>5</v>
      </c>
      <c r="K170" s="120" t="s">
        <v>582</v>
      </c>
      <c r="L170" s="120">
        <v>28</v>
      </c>
      <c r="M170" s="120">
        <v>6</v>
      </c>
      <c r="N170" s="120">
        <v>1</v>
      </c>
      <c r="O170" s="120">
        <v>1</v>
      </c>
      <c r="P170" s="120">
        <v>1</v>
      </c>
      <c r="Q170" s="120">
        <v>6</v>
      </c>
      <c r="S170" s="120">
        <v>60</v>
      </c>
      <c r="T170" s="120">
        <v>0</v>
      </c>
      <c r="U170" s="120">
        <v>0</v>
      </c>
      <c r="V170" s="120">
        <v>1</v>
      </c>
      <c r="W170" s="120">
        <v>1</v>
      </c>
      <c r="X170" s="120">
        <v>1</v>
      </c>
      <c r="Y170" s="120">
        <v>1</v>
      </c>
      <c r="Z170" s="120">
        <v>0</v>
      </c>
      <c r="AA170" s="120">
        <v>1</v>
      </c>
      <c r="AB170" s="120">
        <v>0</v>
      </c>
      <c r="AC170" s="120">
        <v>0</v>
      </c>
      <c r="AD170" s="120" t="s">
        <v>57</v>
      </c>
      <c r="AE170" s="120">
        <v>16.5</v>
      </c>
      <c r="AF170" s="120"/>
      <c r="AH170" s="120"/>
      <c r="AI170" s="120">
        <v>489.6</v>
      </c>
      <c r="AJ170" s="120"/>
      <c r="AK170" s="120"/>
      <c r="AL170" s="120"/>
      <c r="AM170" s="120"/>
      <c r="AN170" s="107">
        <v>1</v>
      </c>
      <c r="AO170" s="127" t="s">
        <v>782</v>
      </c>
      <c r="AR170" s="124"/>
      <c r="AU170" s="124"/>
      <c r="AW170" s="113">
        <v>0</v>
      </c>
      <c r="BA170" s="107">
        <v>1</v>
      </c>
    </row>
    <row r="171" spans="1:56" ht="16.5" hidden="1">
      <c r="A171" s="107">
        <v>192</v>
      </c>
      <c r="B171" s="139" t="s">
        <v>583</v>
      </c>
      <c r="C171" s="113" t="s">
        <v>49</v>
      </c>
      <c r="D171" s="107">
        <v>45</v>
      </c>
      <c r="F171" s="113" t="s">
        <v>783</v>
      </c>
      <c r="G171" s="121" t="s">
        <v>56</v>
      </c>
      <c r="I171" s="121" t="s">
        <v>52</v>
      </c>
      <c r="J171" s="113">
        <v>4</v>
      </c>
      <c r="K171" s="125" t="s">
        <v>585</v>
      </c>
      <c r="L171" s="120" t="s">
        <v>784</v>
      </c>
      <c r="M171" s="120">
        <v>4</v>
      </c>
      <c r="N171" s="107">
        <v>1</v>
      </c>
      <c r="O171" s="107">
        <v>1</v>
      </c>
      <c r="P171" s="107">
        <v>0</v>
      </c>
      <c r="Q171" s="107">
        <v>6</v>
      </c>
      <c r="S171" s="107" t="s">
        <v>587</v>
      </c>
      <c r="T171" s="107">
        <v>0</v>
      </c>
      <c r="U171" s="107">
        <v>0</v>
      </c>
      <c r="V171" s="107">
        <v>0</v>
      </c>
      <c r="W171" s="107">
        <v>0</v>
      </c>
      <c r="X171" s="107">
        <v>0</v>
      </c>
      <c r="Y171" s="107">
        <v>0</v>
      </c>
      <c r="Z171" s="107">
        <v>0</v>
      </c>
      <c r="AA171" s="107">
        <v>0</v>
      </c>
      <c r="AB171" s="107">
        <v>0</v>
      </c>
      <c r="AC171" s="107">
        <v>0</v>
      </c>
      <c r="AE171" s="120"/>
      <c r="AF171" s="120"/>
      <c r="AH171" s="120"/>
      <c r="AN171" s="107">
        <v>1</v>
      </c>
      <c r="AO171" s="241" t="s">
        <v>588</v>
      </c>
      <c r="AR171" s="124"/>
      <c r="AU171" s="124"/>
      <c r="AW171" s="113">
        <v>1</v>
      </c>
      <c r="AY171" s="217"/>
      <c r="BA171" s="107">
        <v>1</v>
      </c>
      <c r="BB171" s="217"/>
      <c r="BC171" s="217"/>
      <c r="BD171" s="217"/>
    </row>
    <row r="172" spans="1:56" ht="16.5" hidden="1">
      <c r="A172" s="107">
        <v>189</v>
      </c>
      <c r="B172" s="119" t="s">
        <v>589</v>
      </c>
      <c r="C172" s="120" t="s">
        <v>49</v>
      </c>
      <c r="D172" s="120">
        <v>45</v>
      </c>
      <c r="E172" s="120"/>
      <c r="F172" s="245" t="s">
        <v>590</v>
      </c>
      <c r="G172" s="121" t="s">
        <v>56</v>
      </c>
      <c r="H172" s="246"/>
      <c r="I172" s="121" t="s">
        <v>52</v>
      </c>
      <c r="J172" s="123" t="s">
        <v>491</v>
      </c>
      <c r="K172" s="120" t="s">
        <v>785</v>
      </c>
      <c r="L172" s="120">
        <v>15</v>
      </c>
      <c r="M172" s="120">
        <v>1</v>
      </c>
      <c r="N172" s="120">
        <v>1</v>
      </c>
      <c r="O172" s="120">
        <v>1</v>
      </c>
      <c r="P172" s="120">
        <v>0</v>
      </c>
      <c r="Q172" s="120">
        <v>6</v>
      </c>
      <c r="S172" s="120">
        <v>60</v>
      </c>
      <c r="T172" s="120">
        <v>0</v>
      </c>
      <c r="U172" s="120">
        <v>0</v>
      </c>
      <c r="V172" s="120">
        <v>0</v>
      </c>
      <c r="W172" s="120">
        <v>0</v>
      </c>
      <c r="X172" s="120">
        <v>0</v>
      </c>
      <c r="Y172" s="120">
        <v>0</v>
      </c>
      <c r="Z172" s="120">
        <v>0</v>
      </c>
      <c r="AA172" s="120">
        <v>0</v>
      </c>
      <c r="AB172" s="120">
        <v>0</v>
      </c>
      <c r="AC172" s="120">
        <v>0</v>
      </c>
      <c r="AD172" s="125"/>
      <c r="AE172" s="120"/>
      <c r="AI172" s="125"/>
      <c r="AJ172" s="125"/>
      <c r="AK172" s="125"/>
      <c r="AL172" s="125"/>
      <c r="AM172" s="125"/>
      <c r="AN172" s="125">
        <v>1</v>
      </c>
      <c r="AO172" s="241" t="s">
        <v>786</v>
      </c>
      <c r="AP172" s="125"/>
      <c r="AQ172" s="125"/>
      <c r="AR172" s="126"/>
      <c r="AS172" s="125"/>
      <c r="AT172" s="125"/>
      <c r="AU172" s="126"/>
      <c r="AV172" s="125"/>
      <c r="AW172" s="123">
        <v>0</v>
      </c>
      <c r="BA172" s="107">
        <v>1</v>
      </c>
    </row>
    <row r="173" spans="1:56" ht="16.5" hidden="1">
      <c r="A173" s="107">
        <v>187</v>
      </c>
      <c r="B173" s="247" t="s">
        <v>593</v>
      </c>
      <c r="C173" s="125" t="s">
        <v>49</v>
      </c>
      <c r="D173" s="125">
        <v>95</v>
      </c>
      <c r="E173" s="125"/>
      <c r="F173" s="248" t="s">
        <v>594</v>
      </c>
      <c r="G173" s="121" t="s">
        <v>56</v>
      </c>
      <c r="H173" s="249"/>
      <c r="I173" s="125" t="s">
        <v>565</v>
      </c>
      <c r="J173" s="123">
        <v>5</v>
      </c>
      <c r="K173" s="125" t="s">
        <v>595</v>
      </c>
      <c r="M173" s="107" t="s">
        <v>53</v>
      </c>
      <c r="N173" s="125">
        <v>0</v>
      </c>
      <c r="O173" s="125">
        <v>1</v>
      </c>
      <c r="P173" s="125">
        <v>1</v>
      </c>
      <c r="Q173" s="125">
        <v>6</v>
      </c>
      <c r="S173" s="125" t="s">
        <v>66</v>
      </c>
      <c r="T173" s="125">
        <v>0</v>
      </c>
      <c r="U173" s="125">
        <v>0</v>
      </c>
      <c r="V173" s="125">
        <v>0</v>
      </c>
      <c r="W173" s="125">
        <v>0</v>
      </c>
      <c r="X173" s="125">
        <v>0</v>
      </c>
      <c r="Y173" s="125">
        <v>0</v>
      </c>
      <c r="Z173" s="125">
        <v>0</v>
      </c>
      <c r="AA173" s="125">
        <v>1</v>
      </c>
      <c r="AB173" s="125">
        <v>0</v>
      </c>
      <c r="AC173" s="125">
        <v>0</v>
      </c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6"/>
      <c r="AP173" s="125"/>
      <c r="AQ173" s="125"/>
      <c r="AR173" s="126"/>
      <c r="AS173" s="125"/>
      <c r="AT173" s="125">
        <v>1</v>
      </c>
      <c r="AU173" s="241" t="s">
        <v>787</v>
      </c>
      <c r="AV173" s="125"/>
      <c r="AW173" s="123">
        <v>0</v>
      </c>
      <c r="BA173" s="107">
        <v>1</v>
      </c>
    </row>
    <row r="174" spans="1:56" hidden="1">
      <c r="A174" s="107">
        <v>186</v>
      </c>
      <c r="B174" s="247" t="s">
        <v>596</v>
      </c>
      <c r="C174" s="125" t="s">
        <v>63</v>
      </c>
      <c r="D174" s="125">
        <v>89</v>
      </c>
      <c r="E174" s="125"/>
      <c r="F174" s="248" t="s">
        <v>597</v>
      </c>
      <c r="G174" s="125"/>
      <c r="H174" s="249" t="s">
        <v>328</v>
      </c>
      <c r="I174" s="125"/>
      <c r="J174" s="123">
        <v>5</v>
      </c>
      <c r="K174" s="125" t="s">
        <v>598</v>
      </c>
      <c r="L174" s="125"/>
      <c r="M174" s="107" t="s">
        <v>53</v>
      </c>
      <c r="N174" s="125">
        <v>1</v>
      </c>
      <c r="O174" s="125">
        <v>1</v>
      </c>
      <c r="P174" s="125">
        <v>0</v>
      </c>
      <c r="Q174" s="125">
        <v>6</v>
      </c>
      <c r="S174" s="125" t="s">
        <v>66</v>
      </c>
      <c r="T174" s="125">
        <v>0</v>
      </c>
      <c r="U174" s="125">
        <v>0</v>
      </c>
      <c r="V174" s="125">
        <v>1</v>
      </c>
      <c r="W174" s="125">
        <v>0</v>
      </c>
      <c r="X174" s="125">
        <v>0</v>
      </c>
      <c r="Y174" s="125">
        <v>0</v>
      </c>
      <c r="Z174" s="125">
        <v>0</v>
      </c>
      <c r="AA174" s="125">
        <v>0</v>
      </c>
      <c r="AB174" s="125">
        <v>0</v>
      </c>
      <c r="AC174" s="125">
        <v>0</v>
      </c>
      <c r="AD174" s="125"/>
      <c r="AI174" s="125"/>
      <c r="AJ174" s="125"/>
      <c r="AK174" s="125"/>
      <c r="AL174" s="125"/>
      <c r="AM174" s="125"/>
      <c r="AN174" s="125"/>
      <c r="AO174" s="126"/>
      <c r="AP174" s="125"/>
      <c r="AQ174" s="125"/>
      <c r="AR174" s="126"/>
      <c r="AS174" s="125"/>
      <c r="AT174" s="125">
        <v>1</v>
      </c>
      <c r="AU174" s="241" t="s">
        <v>788</v>
      </c>
      <c r="AV174" s="125"/>
      <c r="AW174" s="123">
        <v>0</v>
      </c>
      <c r="BA174" s="107">
        <v>1</v>
      </c>
    </row>
    <row r="175" spans="1:56" ht="16.5" hidden="1">
      <c r="A175" s="107">
        <v>188</v>
      </c>
      <c r="B175" s="247" t="s">
        <v>599</v>
      </c>
      <c r="C175" s="125" t="s">
        <v>49</v>
      </c>
      <c r="D175" s="125">
        <v>71</v>
      </c>
      <c r="E175" s="125"/>
      <c r="F175" s="248" t="s">
        <v>600</v>
      </c>
      <c r="G175" s="121" t="s">
        <v>56</v>
      </c>
      <c r="H175" s="249"/>
      <c r="I175" s="121" t="s">
        <v>52</v>
      </c>
      <c r="J175" s="123">
        <v>5</v>
      </c>
      <c r="K175" s="125" t="s">
        <v>601</v>
      </c>
      <c r="L175" s="120">
        <v>10</v>
      </c>
      <c r="M175" s="120">
        <v>6</v>
      </c>
      <c r="N175" s="125">
        <v>0</v>
      </c>
      <c r="O175" s="125">
        <v>1</v>
      </c>
      <c r="P175" s="125">
        <v>1</v>
      </c>
      <c r="Q175" s="125">
        <v>6</v>
      </c>
      <c r="S175" s="125" t="s">
        <v>66</v>
      </c>
      <c r="T175" s="125">
        <v>0</v>
      </c>
      <c r="U175" s="125">
        <v>0</v>
      </c>
      <c r="V175" s="125">
        <v>1</v>
      </c>
      <c r="W175" s="125">
        <v>1</v>
      </c>
      <c r="X175" s="125">
        <v>0</v>
      </c>
      <c r="Y175" s="125">
        <v>1</v>
      </c>
      <c r="Z175" s="125">
        <v>0</v>
      </c>
      <c r="AA175" s="125">
        <v>0</v>
      </c>
      <c r="AB175" s="125">
        <v>0</v>
      </c>
      <c r="AC175" s="125">
        <v>0</v>
      </c>
      <c r="AD175" s="125"/>
      <c r="AE175" s="120"/>
      <c r="AF175" s="120">
        <v>43.8</v>
      </c>
      <c r="AH175" s="120"/>
      <c r="AJ175" s="125"/>
      <c r="AK175" s="125"/>
      <c r="AL175" s="125"/>
      <c r="AM175" s="125"/>
      <c r="AN175" s="125">
        <v>1</v>
      </c>
      <c r="AO175" s="241" t="s">
        <v>789</v>
      </c>
      <c r="AP175" s="125"/>
      <c r="AQ175" s="125"/>
      <c r="AR175" s="126"/>
      <c r="AS175" s="125"/>
      <c r="AT175" s="125"/>
      <c r="AU175" s="126"/>
      <c r="AV175" s="125"/>
      <c r="AW175" s="123">
        <v>0</v>
      </c>
      <c r="BA175" s="107">
        <v>1</v>
      </c>
    </row>
    <row r="176" spans="1:56" ht="16.5" hidden="1">
      <c r="A176" s="107" t="s">
        <v>602</v>
      </c>
      <c r="B176" s="139" t="s">
        <v>603</v>
      </c>
      <c r="C176" s="113" t="s">
        <v>49</v>
      </c>
      <c r="D176" s="107">
        <v>81</v>
      </c>
      <c r="E176" s="113"/>
      <c r="F176" s="113" t="s">
        <v>790</v>
      </c>
      <c r="G176" s="113" t="s">
        <v>51</v>
      </c>
      <c r="H176" s="140" t="s">
        <v>605</v>
      </c>
      <c r="I176" s="121" t="s">
        <v>123</v>
      </c>
      <c r="J176" s="107">
        <v>5</v>
      </c>
      <c r="K176" s="125" t="s">
        <v>606</v>
      </c>
      <c r="L176" s="120">
        <v>40</v>
      </c>
      <c r="M176" s="120">
        <v>3</v>
      </c>
      <c r="N176" s="107">
        <v>0</v>
      </c>
      <c r="O176" s="107">
        <v>1</v>
      </c>
      <c r="P176" s="107">
        <v>1</v>
      </c>
      <c r="T176" s="125" t="s">
        <v>53</v>
      </c>
      <c r="U176" s="125" t="s">
        <v>53</v>
      </c>
      <c r="V176" s="107">
        <v>0</v>
      </c>
      <c r="W176" s="107">
        <v>0</v>
      </c>
      <c r="X176" s="107">
        <v>0</v>
      </c>
      <c r="Y176" s="107">
        <v>0</v>
      </c>
      <c r="Z176" s="107">
        <v>0</v>
      </c>
      <c r="AA176" s="107">
        <v>1</v>
      </c>
      <c r="AB176" s="107">
        <v>1</v>
      </c>
      <c r="AC176" s="107" t="s">
        <v>607</v>
      </c>
      <c r="AF176" s="107">
        <v>110</v>
      </c>
      <c r="AN176" s="107">
        <v>1</v>
      </c>
      <c r="AO176" s="241" t="s">
        <v>608</v>
      </c>
      <c r="AR176" s="124"/>
      <c r="AU176" s="124"/>
      <c r="AW176" s="107">
        <v>0</v>
      </c>
      <c r="BA176" s="107">
        <v>1</v>
      </c>
    </row>
    <row r="177" spans="1:56" ht="16.5" hidden="1">
      <c r="A177" s="107">
        <v>134</v>
      </c>
      <c r="B177" s="119" t="s">
        <v>609</v>
      </c>
      <c r="C177" s="120" t="s">
        <v>63</v>
      </c>
      <c r="D177" s="120">
        <v>92</v>
      </c>
      <c r="F177" s="121" t="s">
        <v>610</v>
      </c>
      <c r="G177" s="121" t="s">
        <v>56</v>
      </c>
      <c r="H177" s="122" t="s">
        <v>611</v>
      </c>
      <c r="I177" s="121" t="s">
        <v>123</v>
      </c>
      <c r="J177" s="113" t="s">
        <v>412</v>
      </c>
      <c r="K177" s="250" t="s">
        <v>612</v>
      </c>
      <c r="L177" s="107" t="s">
        <v>329</v>
      </c>
      <c r="M177" s="107">
        <v>1</v>
      </c>
      <c r="N177" s="120">
        <v>0</v>
      </c>
      <c r="O177" s="120">
        <v>1</v>
      </c>
      <c r="P177" s="120">
        <v>1</v>
      </c>
      <c r="Q177" s="120">
        <v>1</v>
      </c>
      <c r="S177" s="120">
        <v>6</v>
      </c>
      <c r="T177" s="120">
        <v>0</v>
      </c>
      <c r="U177" s="120">
        <v>0</v>
      </c>
      <c r="V177" s="120">
        <v>0</v>
      </c>
      <c r="W177" s="120">
        <v>1</v>
      </c>
      <c r="X177" s="120">
        <v>1</v>
      </c>
      <c r="Y177" s="120">
        <v>0</v>
      </c>
      <c r="Z177" s="120">
        <v>0</v>
      </c>
      <c r="AA177" s="120">
        <v>0</v>
      </c>
      <c r="AB177" s="120">
        <v>0</v>
      </c>
      <c r="AC177" s="120">
        <v>0</v>
      </c>
      <c r="AD177" s="107" t="s">
        <v>178</v>
      </c>
      <c r="AE177" s="120"/>
      <c r="AF177" s="120">
        <v>22.78</v>
      </c>
      <c r="AH177" s="120"/>
      <c r="AI177" s="120"/>
      <c r="AJ177" s="120">
        <v>20.78</v>
      </c>
      <c r="AK177" s="120">
        <v>38.979999999999997</v>
      </c>
      <c r="AL177" s="120"/>
      <c r="AM177" s="120"/>
      <c r="AN177" s="107">
        <v>1</v>
      </c>
      <c r="AO177" s="127" t="s">
        <v>791</v>
      </c>
      <c r="AR177" s="124"/>
      <c r="AU177" s="124"/>
      <c r="AW177" s="113">
        <v>1</v>
      </c>
      <c r="BA177" s="107">
        <v>1</v>
      </c>
    </row>
    <row r="178" spans="1:56" ht="28.5" hidden="1">
      <c r="A178" s="107">
        <v>185</v>
      </c>
      <c r="B178" s="247" t="s">
        <v>613</v>
      </c>
      <c r="C178" s="125" t="s">
        <v>49</v>
      </c>
      <c r="D178" s="125">
        <v>82</v>
      </c>
      <c r="E178" s="125"/>
      <c r="F178" s="248" t="s">
        <v>614</v>
      </c>
      <c r="G178" s="125" t="s">
        <v>241</v>
      </c>
      <c r="H178" s="249"/>
      <c r="I178" s="121" t="s">
        <v>123</v>
      </c>
      <c r="J178" s="123" t="s">
        <v>491</v>
      </c>
      <c r="K178" s="181" t="s">
        <v>792</v>
      </c>
      <c r="L178" s="120">
        <v>24</v>
      </c>
      <c r="M178" s="120">
        <v>6</v>
      </c>
      <c r="N178" s="120">
        <v>0</v>
      </c>
      <c r="O178" s="120">
        <v>1</v>
      </c>
      <c r="P178" s="120">
        <v>1</v>
      </c>
      <c r="Q178" s="120">
        <v>6</v>
      </c>
      <c r="S178" s="120">
        <v>15</v>
      </c>
      <c r="T178" s="120">
        <v>0</v>
      </c>
      <c r="U178" s="120">
        <v>0</v>
      </c>
      <c r="V178" s="120">
        <v>0</v>
      </c>
      <c r="W178" s="120">
        <v>0</v>
      </c>
      <c r="X178" s="120">
        <v>0</v>
      </c>
      <c r="Y178" s="120">
        <v>0</v>
      </c>
      <c r="Z178" s="120">
        <v>0</v>
      </c>
      <c r="AA178" s="120">
        <v>0</v>
      </c>
      <c r="AB178" s="120">
        <v>0</v>
      </c>
      <c r="AC178" s="120">
        <v>0</v>
      </c>
      <c r="AD178" s="125"/>
      <c r="AE178" s="120"/>
      <c r="AF178" s="120"/>
      <c r="AH178" s="120"/>
      <c r="AI178" s="125"/>
      <c r="AJ178" s="125"/>
      <c r="AK178" s="125"/>
      <c r="AL178" s="125"/>
      <c r="AM178" s="125"/>
      <c r="AN178" s="125">
        <v>1</v>
      </c>
      <c r="AO178" s="135" t="s">
        <v>616</v>
      </c>
      <c r="AP178" s="136"/>
      <c r="AQ178" s="125"/>
      <c r="AR178" s="170"/>
      <c r="AS178" s="125"/>
      <c r="AT178" s="125"/>
      <c r="AU178" s="126"/>
      <c r="AV178" s="125"/>
      <c r="AW178" s="123">
        <v>0</v>
      </c>
      <c r="BA178" s="107">
        <v>1</v>
      </c>
    </row>
    <row r="179" spans="1:56" ht="16.5" hidden="1">
      <c r="A179" s="107">
        <v>183</v>
      </c>
      <c r="B179" s="247" t="s">
        <v>617</v>
      </c>
      <c r="C179" s="125" t="s">
        <v>63</v>
      </c>
      <c r="D179" s="125">
        <v>48</v>
      </c>
      <c r="E179" s="125"/>
      <c r="F179" s="248" t="s">
        <v>618</v>
      </c>
      <c r="G179" s="125" t="s">
        <v>345</v>
      </c>
      <c r="H179" s="251" t="s">
        <v>619</v>
      </c>
      <c r="I179" s="121" t="s">
        <v>52</v>
      </c>
      <c r="J179" s="123" t="s">
        <v>774</v>
      </c>
      <c r="K179" s="125" t="s">
        <v>793</v>
      </c>
      <c r="L179" s="120">
        <v>70</v>
      </c>
      <c r="M179" s="120">
        <v>6</v>
      </c>
      <c r="N179" s="125">
        <v>0</v>
      </c>
      <c r="O179" s="125">
        <v>1</v>
      </c>
      <c r="P179" s="125">
        <v>0</v>
      </c>
      <c r="Q179" s="125">
        <v>6</v>
      </c>
      <c r="S179" s="125" t="s">
        <v>66</v>
      </c>
      <c r="T179" s="125">
        <v>0</v>
      </c>
      <c r="U179" s="125">
        <v>0</v>
      </c>
      <c r="V179" s="125">
        <v>1</v>
      </c>
      <c r="W179" s="125">
        <v>0</v>
      </c>
      <c r="X179" s="125">
        <v>0</v>
      </c>
      <c r="Y179" s="125">
        <v>0</v>
      </c>
      <c r="Z179" s="125">
        <v>0</v>
      </c>
      <c r="AA179" s="125">
        <v>0</v>
      </c>
      <c r="AB179" s="125">
        <v>0</v>
      </c>
      <c r="AC179" s="125">
        <v>0</v>
      </c>
      <c r="AD179" s="125"/>
      <c r="AE179" s="120"/>
      <c r="AF179" s="120"/>
      <c r="AH179" s="120"/>
      <c r="AI179" s="125"/>
      <c r="AJ179" s="125"/>
      <c r="AK179" s="125"/>
      <c r="AL179" s="125"/>
      <c r="AM179" s="125"/>
      <c r="AN179" s="125">
        <v>1</v>
      </c>
      <c r="AO179" s="241" t="s">
        <v>621</v>
      </c>
      <c r="AP179" s="125"/>
      <c r="AQ179" s="125"/>
      <c r="AR179" s="126"/>
      <c r="AS179" s="125"/>
      <c r="AT179" s="125"/>
      <c r="AU179" s="126"/>
      <c r="AV179" s="125"/>
      <c r="AW179" s="123">
        <v>0</v>
      </c>
      <c r="AY179" s="217"/>
      <c r="BA179" s="107">
        <v>1</v>
      </c>
      <c r="BB179" s="217"/>
      <c r="BC179" s="217"/>
      <c r="BD179" s="217"/>
    </row>
    <row r="180" spans="1:56" ht="16.5" hidden="1">
      <c r="A180" s="107">
        <v>136</v>
      </c>
      <c r="B180" s="119" t="s">
        <v>622</v>
      </c>
      <c r="C180" s="120" t="s">
        <v>49</v>
      </c>
      <c r="D180" s="120">
        <v>81</v>
      </c>
      <c r="F180" s="128" t="s">
        <v>623</v>
      </c>
      <c r="G180" s="121" t="s">
        <v>51</v>
      </c>
      <c r="H180" s="122" t="s">
        <v>624</v>
      </c>
      <c r="I180" s="121" t="s">
        <v>123</v>
      </c>
      <c r="J180" s="113" t="s">
        <v>133</v>
      </c>
      <c r="K180" s="134">
        <v>43752.434722222199</v>
      </c>
      <c r="L180" s="120">
        <v>16</v>
      </c>
      <c r="M180" s="120">
        <v>6</v>
      </c>
      <c r="N180" s="120">
        <v>0</v>
      </c>
      <c r="O180" s="120">
        <v>1</v>
      </c>
      <c r="P180" s="120">
        <v>1</v>
      </c>
      <c r="Q180" s="120">
        <v>4</v>
      </c>
      <c r="S180" s="120">
        <v>16</v>
      </c>
      <c r="T180" s="120">
        <v>0</v>
      </c>
      <c r="U180" s="120">
        <v>0</v>
      </c>
      <c r="V180" s="120">
        <v>0</v>
      </c>
      <c r="W180" s="120">
        <v>1</v>
      </c>
      <c r="X180" s="120">
        <v>0</v>
      </c>
      <c r="Y180" s="120">
        <v>0</v>
      </c>
      <c r="Z180" s="120">
        <v>0</v>
      </c>
      <c r="AA180" s="120">
        <v>0</v>
      </c>
      <c r="AB180" s="120">
        <v>0</v>
      </c>
      <c r="AC180" s="120">
        <v>0</v>
      </c>
      <c r="AE180" s="120"/>
      <c r="AF180" s="120"/>
      <c r="AH180" s="120"/>
      <c r="AI180" s="120"/>
      <c r="AJ180" s="120">
        <v>11.64</v>
      </c>
      <c r="AK180" s="120">
        <v>9.73</v>
      </c>
      <c r="AL180" s="120">
        <v>11.12</v>
      </c>
      <c r="AM180" s="120">
        <v>17.239999999999998</v>
      </c>
      <c r="AO180" s="124"/>
      <c r="AR180" s="124"/>
      <c r="AT180" s="107">
        <v>1</v>
      </c>
      <c r="AU180" s="239">
        <v>43762</v>
      </c>
      <c r="AV180" s="238" t="s">
        <v>625</v>
      </c>
      <c r="AW180" s="113">
        <v>0</v>
      </c>
      <c r="BA180" s="107">
        <v>1</v>
      </c>
    </row>
    <row r="181" spans="1:56" ht="16.5" hidden="1">
      <c r="A181" s="107">
        <v>135</v>
      </c>
      <c r="B181" s="119" t="s">
        <v>626</v>
      </c>
      <c r="C181" s="120" t="s">
        <v>63</v>
      </c>
      <c r="D181" s="120">
        <v>63</v>
      </c>
      <c r="F181" s="128" t="s">
        <v>627</v>
      </c>
      <c r="G181" s="121" t="s">
        <v>56</v>
      </c>
      <c r="H181" s="122" t="s">
        <v>628</v>
      </c>
      <c r="I181" s="121" t="s">
        <v>123</v>
      </c>
      <c r="J181" s="113" t="s">
        <v>90</v>
      </c>
      <c r="K181" s="134">
        <v>43729.677083333299</v>
      </c>
      <c r="L181" s="107">
        <v>5</v>
      </c>
      <c r="M181" s="107">
        <v>5</v>
      </c>
      <c r="N181" s="120">
        <v>0</v>
      </c>
      <c r="O181" s="120">
        <v>1</v>
      </c>
      <c r="P181" s="120">
        <v>1</v>
      </c>
      <c r="Q181" s="120">
        <v>6</v>
      </c>
      <c r="S181" s="120">
        <v>5</v>
      </c>
      <c r="T181" s="120">
        <v>0</v>
      </c>
      <c r="U181" s="120">
        <v>0</v>
      </c>
      <c r="V181" s="120">
        <v>0</v>
      </c>
      <c r="W181" s="120">
        <v>0</v>
      </c>
      <c r="X181" s="120">
        <v>0</v>
      </c>
      <c r="Y181" s="120">
        <v>0</v>
      </c>
      <c r="Z181" s="120">
        <v>0</v>
      </c>
      <c r="AA181" s="120">
        <v>0</v>
      </c>
      <c r="AB181" s="120">
        <v>0</v>
      </c>
      <c r="AC181" s="120">
        <v>0</v>
      </c>
      <c r="AD181" s="107" t="s">
        <v>178</v>
      </c>
      <c r="AE181" s="120"/>
      <c r="AF181" s="120"/>
      <c r="AH181" s="120"/>
      <c r="AI181" s="120">
        <v>10.64</v>
      </c>
      <c r="AJ181" s="120">
        <v>10.24</v>
      </c>
      <c r="AK181" s="120">
        <v>15.07</v>
      </c>
      <c r="AL181" s="120">
        <v>19.09</v>
      </c>
      <c r="AM181" s="120">
        <v>11.46</v>
      </c>
      <c r="AO181" s="124"/>
      <c r="AQ181" s="107">
        <v>1</v>
      </c>
      <c r="AR181" s="144">
        <v>43729</v>
      </c>
      <c r="AS181" s="145">
        <v>0.87986111111111098</v>
      </c>
      <c r="AT181" s="107">
        <v>1</v>
      </c>
      <c r="AU181" s="146">
        <v>43736</v>
      </c>
      <c r="AV181" s="145">
        <v>0.81527777777777799</v>
      </c>
      <c r="AW181" s="113">
        <v>1</v>
      </c>
      <c r="BA181" s="107">
        <v>1</v>
      </c>
    </row>
    <row r="182" spans="1:56" ht="16.5" hidden="1">
      <c r="A182" s="107">
        <v>137</v>
      </c>
      <c r="B182" s="119" t="s">
        <v>629</v>
      </c>
      <c r="C182" s="120" t="s">
        <v>49</v>
      </c>
      <c r="D182" s="120">
        <v>75</v>
      </c>
      <c r="F182" s="121" t="s">
        <v>630</v>
      </c>
      <c r="G182" s="125" t="s">
        <v>345</v>
      </c>
      <c r="H182" s="251" t="s">
        <v>794</v>
      </c>
      <c r="I182" s="121" t="s">
        <v>52</v>
      </c>
      <c r="J182" s="113" t="s">
        <v>90</v>
      </c>
      <c r="K182" s="252">
        <v>44035.020833333336</v>
      </c>
      <c r="L182" s="120"/>
      <c r="M182" s="120">
        <v>0</v>
      </c>
      <c r="N182" s="120">
        <v>1</v>
      </c>
      <c r="O182" s="120">
        <v>1</v>
      </c>
      <c r="P182" s="120">
        <v>1</v>
      </c>
      <c r="Q182" s="120">
        <v>3</v>
      </c>
      <c r="S182" s="120">
        <v>17</v>
      </c>
      <c r="T182" s="120">
        <v>1</v>
      </c>
      <c r="U182" s="120">
        <v>0</v>
      </c>
      <c r="V182" s="120">
        <v>1</v>
      </c>
      <c r="W182" s="120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07" t="s">
        <v>178</v>
      </c>
      <c r="AE182" s="120"/>
      <c r="AF182" s="120"/>
      <c r="AG182" s="107">
        <v>21.69</v>
      </c>
      <c r="AH182" s="120">
        <v>21.69</v>
      </c>
      <c r="AI182" s="120"/>
      <c r="AJ182" s="120">
        <v>11.64</v>
      </c>
      <c r="AK182" s="120">
        <v>12.08</v>
      </c>
      <c r="AL182" s="120">
        <v>9.77</v>
      </c>
      <c r="AM182" s="120">
        <v>17.510000000000002</v>
      </c>
      <c r="AN182" s="107">
        <v>1</v>
      </c>
      <c r="AO182" s="146">
        <v>44036</v>
      </c>
      <c r="AP182" s="143">
        <v>0.42986111111111103</v>
      </c>
      <c r="AQ182" s="107">
        <v>1</v>
      </c>
      <c r="AR182" s="144">
        <v>44038</v>
      </c>
      <c r="AS182" s="145">
        <v>0.49305555555555602</v>
      </c>
      <c r="AT182" s="107">
        <v>1</v>
      </c>
      <c r="AU182" s="146">
        <v>44042</v>
      </c>
      <c r="AV182" s="238" t="s">
        <v>632</v>
      </c>
      <c r="AW182" s="113">
        <v>1</v>
      </c>
      <c r="BA182" s="107">
        <v>1</v>
      </c>
    </row>
    <row r="183" spans="1:56" ht="16.5" hidden="1">
      <c r="A183" s="107">
        <v>5</v>
      </c>
      <c r="B183" s="119" t="s">
        <v>633</v>
      </c>
      <c r="C183" s="120" t="s">
        <v>63</v>
      </c>
      <c r="D183" s="120">
        <v>19</v>
      </c>
      <c r="E183" s="121" t="s">
        <v>634</v>
      </c>
      <c r="F183" s="121">
        <v>813065700</v>
      </c>
      <c r="G183" s="121" t="s">
        <v>215</v>
      </c>
      <c r="H183" s="122" t="s">
        <v>635</v>
      </c>
      <c r="I183" s="121" t="s">
        <v>123</v>
      </c>
      <c r="J183" s="113">
        <v>5</v>
      </c>
      <c r="K183" s="134">
        <v>44843.927083333299</v>
      </c>
      <c r="L183" s="120">
        <v>115</v>
      </c>
      <c r="M183" s="120">
        <v>6</v>
      </c>
      <c r="N183" s="120">
        <v>0</v>
      </c>
      <c r="O183" s="120">
        <v>1</v>
      </c>
      <c r="P183" s="120">
        <v>1</v>
      </c>
      <c r="Q183" s="120">
        <v>6</v>
      </c>
      <c r="S183" s="120">
        <v>83</v>
      </c>
      <c r="T183" s="120">
        <v>1</v>
      </c>
      <c r="U183" s="120">
        <v>1</v>
      </c>
      <c r="V183" s="120">
        <v>0</v>
      </c>
      <c r="W183" s="120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/>
      <c r="AE183" s="120">
        <v>11</v>
      </c>
      <c r="AF183" s="120"/>
      <c r="AH183" s="120"/>
      <c r="AI183" s="120">
        <v>105</v>
      </c>
      <c r="AJ183" s="120">
        <v>172</v>
      </c>
      <c r="AK183" s="120">
        <v>134</v>
      </c>
      <c r="AL183" s="120">
        <v>146</v>
      </c>
      <c r="AM183" s="120"/>
      <c r="AN183" s="107">
        <v>1</v>
      </c>
      <c r="AO183" s="135">
        <v>44844</v>
      </c>
      <c r="AP183" s="136">
        <v>0.49027777777777798</v>
      </c>
      <c r="AR183" s="124"/>
      <c r="AU183" s="124"/>
      <c r="AW183" s="113">
        <v>0</v>
      </c>
      <c r="BA183" s="107">
        <v>1</v>
      </c>
    </row>
    <row r="184" spans="1:56" s="254" customFormat="1" ht="16.5">
      <c r="A184" s="187" t="s">
        <v>636</v>
      </c>
      <c r="B184" s="188" t="s">
        <v>637</v>
      </c>
      <c r="C184" s="189" t="s">
        <v>49</v>
      </c>
      <c r="D184" s="189">
        <v>85</v>
      </c>
      <c r="E184" s="193"/>
      <c r="F184" s="190" t="s">
        <v>638</v>
      </c>
      <c r="G184" s="190"/>
      <c r="H184" s="192" t="s">
        <v>795</v>
      </c>
      <c r="I184" s="190"/>
      <c r="J184" s="193">
        <v>5</v>
      </c>
      <c r="K184" s="253" t="s">
        <v>639</v>
      </c>
      <c r="L184" s="189" t="s">
        <v>640</v>
      </c>
      <c r="M184" s="189">
        <v>6</v>
      </c>
      <c r="N184" s="187">
        <v>0</v>
      </c>
      <c r="O184" s="187" t="s">
        <v>53</v>
      </c>
      <c r="P184" s="187" t="s">
        <v>53</v>
      </c>
      <c r="Q184" s="187"/>
      <c r="S184" s="187"/>
      <c r="T184" s="254" t="s">
        <v>53</v>
      </c>
      <c r="U184" s="254" t="s">
        <v>53</v>
      </c>
      <c r="V184" s="254" t="s">
        <v>53</v>
      </c>
      <c r="W184" s="187" t="s">
        <v>53</v>
      </c>
      <c r="X184" s="189" t="s">
        <v>53</v>
      </c>
      <c r="Y184" s="189" t="s">
        <v>53</v>
      </c>
      <c r="Z184" s="189" t="s">
        <v>53</v>
      </c>
      <c r="AA184" s="189" t="s">
        <v>53</v>
      </c>
      <c r="AB184" s="189" t="s">
        <v>53</v>
      </c>
      <c r="AC184" s="187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N184" s="187">
        <v>1</v>
      </c>
      <c r="AO184" s="255" t="s">
        <v>641</v>
      </c>
      <c r="AP184" s="187"/>
      <c r="AQ184" s="187"/>
      <c r="AR184" s="195"/>
      <c r="AS184" s="187"/>
      <c r="AT184" s="187"/>
      <c r="AU184" s="195"/>
      <c r="AV184" s="187"/>
      <c r="AW184" s="193">
        <v>0</v>
      </c>
      <c r="AY184" s="187"/>
      <c r="BA184" s="187">
        <v>1</v>
      </c>
      <c r="BB184" s="187"/>
      <c r="BC184" s="187"/>
      <c r="BD184" s="187"/>
    </row>
    <row r="185" spans="1:56" ht="16.5" hidden="1">
      <c r="A185" s="107">
        <v>177</v>
      </c>
      <c r="B185" s="256" t="s">
        <v>642</v>
      </c>
      <c r="C185" s="113" t="s">
        <v>63</v>
      </c>
      <c r="D185" s="107">
        <v>62</v>
      </c>
      <c r="F185" s="113" t="s">
        <v>796</v>
      </c>
      <c r="G185" s="113" t="s">
        <v>51</v>
      </c>
      <c r="H185" s="140" t="s">
        <v>644</v>
      </c>
      <c r="I185" s="121" t="s">
        <v>52</v>
      </c>
      <c r="J185" s="113">
        <v>5</v>
      </c>
      <c r="K185" s="134">
        <v>45575.270833333299</v>
      </c>
      <c r="L185" s="107">
        <v>28</v>
      </c>
      <c r="M185" s="107" t="s">
        <v>53</v>
      </c>
      <c r="N185" s="120">
        <v>1</v>
      </c>
      <c r="O185" s="120">
        <v>1</v>
      </c>
      <c r="P185" s="120">
        <v>1</v>
      </c>
      <c r="Q185" s="120">
        <v>6</v>
      </c>
      <c r="S185" s="120">
        <v>28</v>
      </c>
      <c r="T185" s="120">
        <v>0</v>
      </c>
      <c r="U185" s="120">
        <v>0</v>
      </c>
      <c r="V185" s="120">
        <v>0</v>
      </c>
      <c r="W185" s="120">
        <v>1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G185" s="107">
        <v>57.5</v>
      </c>
      <c r="AI185" s="120"/>
      <c r="AJ185" s="120">
        <v>25.9</v>
      </c>
      <c r="AK185" s="120">
        <v>174</v>
      </c>
      <c r="AL185" s="120"/>
      <c r="AM185" s="120"/>
      <c r="AO185" s="124"/>
      <c r="AQ185" s="107">
        <v>1</v>
      </c>
      <c r="AR185" s="127" t="s">
        <v>797</v>
      </c>
      <c r="AU185" s="124"/>
      <c r="AW185" s="113">
        <v>0</v>
      </c>
      <c r="BA185" s="107">
        <v>1</v>
      </c>
    </row>
    <row r="186" spans="1:56" s="254" customFormat="1" ht="16.5">
      <c r="A186" s="187"/>
      <c r="B186" s="257" t="s">
        <v>645</v>
      </c>
      <c r="C186" s="193" t="s">
        <v>63</v>
      </c>
      <c r="D186" s="187">
        <v>70</v>
      </c>
      <c r="E186" s="187"/>
      <c r="F186" s="193" t="s">
        <v>646</v>
      </c>
      <c r="G186" s="193"/>
      <c r="H186" s="258" t="s">
        <v>798</v>
      </c>
      <c r="I186" s="193"/>
      <c r="J186" s="193">
        <v>5</v>
      </c>
      <c r="K186" s="253" t="s">
        <v>647</v>
      </c>
      <c r="L186" s="189">
        <v>4</v>
      </c>
      <c r="M186" s="189">
        <v>1</v>
      </c>
      <c r="N186" s="189">
        <v>1</v>
      </c>
      <c r="O186" s="189">
        <v>1</v>
      </c>
      <c r="P186" s="189">
        <v>1</v>
      </c>
      <c r="Q186" s="189">
        <v>6</v>
      </c>
      <c r="S186" s="189">
        <v>49</v>
      </c>
      <c r="T186" s="189">
        <v>0</v>
      </c>
      <c r="U186" s="189">
        <v>0</v>
      </c>
      <c r="V186" s="189">
        <v>0</v>
      </c>
      <c r="W186" s="189">
        <v>0</v>
      </c>
      <c r="X186" s="189">
        <v>0</v>
      </c>
      <c r="Y186" s="189">
        <v>1</v>
      </c>
      <c r="Z186" s="189">
        <v>0</v>
      </c>
      <c r="AA186" s="189">
        <v>0</v>
      </c>
      <c r="AB186" s="189">
        <v>0</v>
      </c>
      <c r="AC186" s="189">
        <v>0</v>
      </c>
      <c r="AD186" s="187"/>
      <c r="AE186" s="189"/>
      <c r="AF186" s="189"/>
      <c r="AG186" s="187"/>
      <c r="AH186" s="189">
        <v>24.17</v>
      </c>
      <c r="AI186" s="189"/>
      <c r="AJ186" s="189"/>
      <c r="AK186" s="189"/>
      <c r="AL186" s="189"/>
      <c r="AM186" s="189"/>
      <c r="AN186" s="187">
        <v>1</v>
      </c>
      <c r="AO186" s="259" t="s">
        <v>648</v>
      </c>
      <c r="AP186" s="187"/>
      <c r="AQ186" s="187"/>
      <c r="AR186" s="195"/>
      <c r="AS186" s="187"/>
      <c r="AT186" s="187"/>
      <c r="AU186" s="195"/>
      <c r="AV186" s="187"/>
      <c r="AW186" s="193">
        <v>0</v>
      </c>
      <c r="AY186" s="187"/>
      <c r="BA186" s="187">
        <v>1</v>
      </c>
      <c r="BB186" s="187"/>
      <c r="BC186" s="187"/>
      <c r="BD186" s="187"/>
    </row>
    <row r="187" spans="1:56" s="125" customFormat="1" ht="16.5" hidden="1">
      <c r="A187" s="107">
        <v>179</v>
      </c>
      <c r="B187" s="256" t="s">
        <v>649</v>
      </c>
      <c r="C187" s="113" t="s">
        <v>49</v>
      </c>
      <c r="D187" s="107">
        <v>25</v>
      </c>
      <c r="E187" s="107"/>
      <c r="F187" s="113" t="s">
        <v>650</v>
      </c>
      <c r="G187" s="113" t="s">
        <v>215</v>
      </c>
      <c r="H187" s="140" t="s">
        <v>651</v>
      </c>
      <c r="I187" s="121" t="s">
        <v>52</v>
      </c>
      <c r="J187" s="107">
        <v>5</v>
      </c>
      <c r="K187" s="134">
        <v>45587.589583333298</v>
      </c>
      <c r="L187" s="120">
        <v>4</v>
      </c>
      <c r="M187" s="120">
        <v>4</v>
      </c>
      <c r="N187" s="120">
        <v>0</v>
      </c>
      <c r="O187" s="120">
        <v>1</v>
      </c>
      <c r="P187" s="120">
        <v>1</v>
      </c>
      <c r="Q187" s="120">
        <v>6</v>
      </c>
      <c r="S187" s="120">
        <v>50</v>
      </c>
      <c r="T187" s="120">
        <v>0</v>
      </c>
      <c r="U187" s="120">
        <v>1</v>
      </c>
      <c r="V187" s="120">
        <v>0</v>
      </c>
      <c r="W187" s="120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07"/>
      <c r="AE187" s="120"/>
      <c r="AF187" s="120"/>
      <c r="AG187" s="217"/>
      <c r="AH187" s="120"/>
      <c r="AI187" s="107">
        <v>135</v>
      </c>
      <c r="AJ187" s="107"/>
      <c r="AK187" s="107"/>
      <c r="AL187" s="107"/>
      <c r="AM187" s="107"/>
      <c r="AN187" s="107">
        <v>1</v>
      </c>
      <c r="AO187" s="127" t="s">
        <v>799</v>
      </c>
      <c r="AP187" s="107"/>
      <c r="AQ187" s="107"/>
      <c r="AR187" s="124"/>
      <c r="AS187" s="107"/>
      <c r="AT187" s="107"/>
      <c r="AU187" s="124"/>
      <c r="AV187" s="107"/>
      <c r="AW187" s="113">
        <v>0</v>
      </c>
      <c r="AY187" s="107"/>
      <c r="BA187" s="107">
        <v>1</v>
      </c>
      <c r="BB187" s="107"/>
      <c r="BC187" s="107"/>
      <c r="BD187" s="107"/>
    </row>
    <row r="188" spans="1:56" s="125" customFormat="1" ht="16.5" hidden="1">
      <c r="A188" s="107">
        <v>165</v>
      </c>
      <c r="B188" s="119" t="s">
        <v>652</v>
      </c>
      <c r="C188" s="121" t="s">
        <v>63</v>
      </c>
      <c r="D188" s="120">
        <v>55</v>
      </c>
      <c r="E188" s="107"/>
      <c r="F188" s="121" t="s">
        <v>653</v>
      </c>
      <c r="G188" s="121" t="s">
        <v>56</v>
      </c>
      <c r="H188" s="122"/>
      <c r="I188" s="121" t="s">
        <v>52</v>
      </c>
      <c r="J188" s="113" t="s">
        <v>491</v>
      </c>
      <c r="K188" s="134">
        <v>45366.90625</v>
      </c>
      <c r="L188" s="120">
        <v>27</v>
      </c>
      <c r="M188" s="120">
        <v>6</v>
      </c>
      <c r="N188" s="120">
        <v>1</v>
      </c>
      <c r="O188" s="120">
        <v>1</v>
      </c>
      <c r="P188" s="120">
        <v>0</v>
      </c>
      <c r="Q188" s="120">
        <v>1</v>
      </c>
      <c r="S188" s="120">
        <v>27</v>
      </c>
      <c r="T188" s="120">
        <v>1</v>
      </c>
      <c r="U188" s="120">
        <v>1</v>
      </c>
      <c r="V188" s="120">
        <v>1</v>
      </c>
      <c r="W188" s="120">
        <v>0</v>
      </c>
      <c r="X188" s="120">
        <v>1</v>
      </c>
      <c r="Y188" s="120">
        <v>1</v>
      </c>
      <c r="Z188" s="120">
        <v>0</v>
      </c>
      <c r="AA188" s="120">
        <v>0</v>
      </c>
      <c r="AB188" s="120">
        <v>0</v>
      </c>
      <c r="AC188" s="120">
        <v>0</v>
      </c>
      <c r="AD188" s="107"/>
      <c r="AE188" s="120"/>
      <c r="AF188" s="120"/>
      <c r="AG188" s="107"/>
      <c r="AH188" s="120"/>
      <c r="AI188" s="120">
        <v>15.9</v>
      </c>
      <c r="AJ188" s="120">
        <v>44.9</v>
      </c>
      <c r="AK188" s="120"/>
      <c r="AL188" s="120"/>
      <c r="AM188" s="120">
        <v>53.1</v>
      </c>
      <c r="AN188" s="107">
        <v>1</v>
      </c>
      <c r="AO188" s="146">
        <v>45366</v>
      </c>
      <c r="AP188" s="143">
        <v>0.94652777777777797</v>
      </c>
      <c r="AQ188" s="107">
        <v>1</v>
      </c>
      <c r="AR188" s="127" t="s">
        <v>800</v>
      </c>
      <c r="AS188" s="107"/>
      <c r="AT188" s="107">
        <v>1</v>
      </c>
      <c r="AU188" s="146">
        <v>45373</v>
      </c>
      <c r="AV188" s="145">
        <v>0.55138888888888904</v>
      </c>
      <c r="AW188" s="113">
        <v>1</v>
      </c>
      <c r="AY188" s="107"/>
      <c r="BA188" s="107">
        <v>1</v>
      </c>
      <c r="BB188" s="107"/>
      <c r="BC188" s="107"/>
      <c r="BD188" s="107"/>
    </row>
    <row r="189" spans="1:56" ht="16.5" hidden="1">
      <c r="A189" s="107">
        <v>168</v>
      </c>
      <c r="B189" s="119" t="s">
        <v>654</v>
      </c>
      <c r="C189" s="121" t="s">
        <v>63</v>
      </c>
      <c r="D189" s="120">
        <v>31</v>
      </c>
      <c r="F189" s="121" t="s">
        <v>655</v>
      </c>
      <c r="G189" s="121" t="s">
        <v>656</v>
      </c>
      <c r="H189" s="122" t="s">
        <v>657</v>
      </c>
      <c r="I189" s="121" t="s">
        <v>123</v>
      </c>
      <c r="J189" s="113" t="s">
        <v>491</v>
      </c>
      <c r="K189" s="134">
        <v>45431.142361111102</v>
      </c>
      <c r="L189" s="120">
        <v>20</v>
      </c>
      <c r="M189" s="120">
        <v>1</v>
      </c>
      <c r="N189" s="120">
        <v>1</v>
      </c>
      <c r="O189" s="120">
        <v>1</v>
      </c>
      <c r="P189" s="120">
        <v>1</v>
      </c>
      <c r="Q189" s="120">
        <v>6</v>
      </c>
      <c r="T189" s="120">
        <v>0</v>
      </c>
      <c r="U189" s="120">
        <v>1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E189" s="120"/>
      <c r="AF189" s="120"/>
      <c r="AH189" s="120"/>
      <c r="AI189" s="120">
        <v>66.5</v>
      </c>
      <c r="AJ189" s="120">
        <v>275</v>
      </c>
      <c r="AK189" s="120">
        <v>600</v>
      </c>
      <c r="AL189" s="120"/>
      <c r="AM189" s="120"/>
      <c r="AN189" s="107">
        <v>1</v>
      </c>
      <c r="AO189" s="239">
        <v>45431</v>
      </c>
      <c r="AP189" s="240">
        <v>0.61875000000000002</v>
      </c>
      <c r="AR189" s="124"/>
      <c r="AU189" s="124"/>
      <c r="AW189" s="113">
        <v>1</v>
      </c>
      <c r="BA189" s="107">
        <v>1</v>
      </c>
    </row>
    <row r="190" spans="1:56" s="125" customFormat="1" ht="16.5" hidden="1">
      <c r="A190" s="107">
        <v>169</v>
      </c>
      <c r="B190" s="119" t="s">
        <v>658</v>
      </c>
      <c r="C190" s="121" t="s">
        <v>63</v>
      </c>
      <c r="D190" s="120">
        <v>20</v>
      </c>
      <c r="E190" s="107"/>
      <c r="F190" s="121" t="s">
        <v>659</v>
      </c>
      <c r="G190" s="121" t="s">
        <v>56</v>
      </c>
      <c r="H190" s="122"/>
      <c r="I190" s="121" t="s">
        <v>52</v>
      </c>
      <c r="J190" s="113" t="s">
        <v>90</v>
      </c>
      <c r="K190" s="134">
        <v>45443.638888888898</v>
      </c>
      <c r="L190" s="120">
        <v>99</v>
      </c>
      <c r="M190" s="120">
        <v>4</v>
      </c>
      <c r="N190" s="120">
        <v>1</v>
      </c>
      <c r="O190" s="120">
        <v>1</v>
      </c>
      <c r="P190" s="120">
        <v>1</v>
      </c>
      <c r="Q190" s="120">
        <v>1</v>
      </c>
      <c r="S190" s="120">
        <v>65</v>
      </c>
      <c r="T190" s="120">
        <v>1</v>
      </c>
      <c r="U190" s="120">
        <v>1</v>
      </c>
      <c r="V190" s="120">
        <v>0</v>
      </c>
      <c r="W190" s="120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07">
        <v>53</v>
      </c>
      <c r="AE190" s="120"/>
      <c r="AF190" s="120"/>
      <c r="AG190" s="107"/>
      <c r="AH190" s="120"/>
      <c r="AI190" s="120">
        <v>73.7</v>
      </c>
      <c r="AJ190" s="120">
        <v>66.599999999999994</v>
      </c>
      <c r="AK190" s="120">
        <v>50.1</v>
      </c>
      <c r="AL190" s="120">
        <v>40.5</v>
      </c>
      <c r="AM190" s="120">
        <v>18.3</v>
      </c>
      <c r="AN190" s="107">
        <v>1</v>
      </c>
      <c r="AO190" s="127" t="s">
        <v>801</v>
      </c>
      <c r="AP190" s="107"/>
      <c r="AQ190" s="107"/>
      <c r="AR190" s="124"/>
      <c r="AS190" s="107"/>
      <c r="AT190" s="107"/>
      <c r="AU190" s="124"/>
      <c r="AV190" s="107"/>
      <c r="AW190" s="113">
        <v>1</v>
      </c>
      <c r="AY190" s="107"/>
      <c r="BA190" s="107">
        <v>1</v>
      </c>
      <c r="BB190" s="107"/>
      <c r="BC190" s="107"/>
      <c r="BD190" s="107"/>
    </row>
    <row r="191" spans="1:56" ht="16.5" hidden="1">
      <c r="A191" s="107">
        <v>170</v>
      </c>
      <c r="B191" s="119" t="s">
        <v>660</v>
      </c>
      <c r="C191" s="121" t="s">
        <v>63</v>
      </c>
      <c r="D191" s="120">
        <v>62</v>
      </c>
      <c r="F191" s="121" t="s">
        <v>661</v>
      </c>
      <c r="G191" s="121" t="s">
        <v>56</v>
      </c>
      <c r="H191" s="122" t="s">
        <v>454</v>
      </c>
      <c r="I191" s="121" t="s">
        <v>52</v>
      </c>
      <c r="J191" s="113">
        <v>5</v>
      </c>
      <c r="K191" s="134">
        <v>45464.895833333299</v>
      </c>
      <c r="L191" s="120" t="s">
        <v>640</v>
      </c>
      <c r="M191" s="120">
        <v>6</v>
      </c>
      <c r="N191" s="107">
        <v>1</v>
      </c>
      <c r="O191" s="107">
        <v>1</v>
      </c>
      <c r="P191" s="107">
        <v>1</v>
      </c>
      <c r="Q191" s="107">
        <v>4</v>
      </c>
      <c r="S191" s="107" t="s">
        <v>66</v>
      </c>
      <c r="T191" s="120">
        <v>0</v>
      </c>
      <c r="U191" s="107">
        <v>1</v>
      </c>
      <c r="V191" s="120">
        <v>0</v>
      </c>
      <c r="W191" s="120">
        <v>0</v>
      </c>
      <c r="X191" s="120">
        <v>0</v>
      </c>
      <c r="Y191" s="120">
        <v>0</v>
      </c>
      <c r="Z191" s="120">
        <v>0</v>
      </c>
      <c r="AA191" s="120">
        <v>0</v>
      </c>
      <c r="AB191" s="120">
        <v>0</v>
      </c>
      <c r="AC191" s="120">
        <v>0</v>
      </c>
      <c r="AE191" s="120"/>
      <c r="AF191" s="120"/>
      <c r="AH191" s="120"/>
      <c r="AJ191" s="107">
        <v>294</v>
      </c>
      <c r="AN191" s="107">
        <v>1</v>
      </c>
      <c r="AO191" s="127" t="s">
        <v>802</v>
      </c>
      <c r="AR191" s="124"/>
      <c r="AU191" s="124"/>
      <c r="AW191" s="113">
        <v>0</v>
      </c>
      <c r="BA191" s="107">
        <v>1</v>
      </c>
    </row>
    <row r="192" spans="1:56" s="177" customFormat="1" ht="16.5" hidden="1">
      <c r="A192" s="107">
        <v>171</v>
      </c>
      <c r="B192" s="119" t="s">
        <v>662</v>
      </c>
      <c r="C192" s="121" t="s">
        <v>63</v>
      </c>
      <c r="D192" s="120">
        <v>69</v>
      </c>
      <c r="E192" s="107"/>
      <c r="F192" s="260" t="s">
        <v>663</v>
      </c>
      <c r="G192" s="121" t="s">
        <v>56</v>
      </c>
      <c r="H192" s="122"/>
      <c r="I192" s="121" t="s">
        <v>52</v>
      </c>
      <c r="J192" s="113" t="s">
        <v>133</v>
      </c>
      <c r="K192" s="134">
        <v>45466.4194444444</v>
      </c>
      <c r="L192" s="120" t="s">
        <v>640</v>
      </c>
      <c r="M192" s="120">
        <v>6</v>
      </c>
      <c r="N192" s="120">
        <v>1</v>
      </c>
      <c r="O192" s="120">
        <v>1</v>
      </c>
      <c r="P192" s="120">
        <v>1</v>
      </c>
      <c r="Q192" s="120">
        <v>6</v>
      </c>
      <c r="S192" s="120">
        <v>40</v>
      </c>
      <c r="T192" s="120">
        <v>1</v>
      </c>
      <c r="U192" s="120">
        <v>1</v>
      </c>
      <c r="V192" s="120">
        <v>1</v>
      </c>
      <c r="W192" s="120">
        <v>1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07"/>
      <c r="AE192" s="120"/>
      <c r="AF192" s="120">
        <v>56.79</v>
      </c>
      <c r="AG192" s="107"/>
      <c r="AH192" s="120"/>
      <c r="AI192" s="120"/>
      <c r="AJ192" s="120"/>
      <c r="AK192" s="120"/>
      <c r="AL192" s="120"/>
      <c r="AM192" s="120"/>
      <c r="AN192" s="107">
        <v>1</v>
      </c>
      <c r="AO192" s="127" t="s">
        <v>803</v>
      </c>
      <c r="AP192" s="107"/>
      <c r="AQ192" s="107"/>
      <c r="AR192" s="124"/>
      <c r="AS192" s="107"/>
      <c r="AT192" s="107"/>
      <c r="AU192" s="124"/>
      <c r="AV192" s="107"/>
      <c r="AW192" s="113">
        <v>0</v>
      </c>
      <c r="AY192" s="107"/>
      <c r="BA192" s="107">
        <v>1</v>
      </c>
      <c r="BB192" s="107"/>
      <c r="BC192" s="107"/>
      <c r="BD192" s="107"/>
    </row>
    <row r="193" spans="1:53" s="187" customFormat="1" ht="16.5">
      <c r="A193" s="187">
        <v>172</v>
      </c>
      <c r="B193" s="188" t="s">
        <v>664</v>
      </c>
      <c r="C193" s="190" t="s">
        <v>63</v>
      </c>
      <c r="D193" s="189">
        <v>84</v>
      </c>
      <c r="F193" s="190" t="s">
        <v>665</v>
      </c>
      <c r="G193" s="190" t="s">
        <v>345</v>
      </c>
      <c r="H193" s="192" t="s">
        <v>804</v>
      </c>
      <c r="I193" s="190" t="s">
        <v>52</v>
      </c>
      <c r="J193" s="193">
        <v>5</v>
      </c>
      <c r="K193" s="253">
        <v>45484.127083333296</v>
      </c>
      <c r="L193" s="187">
        <v>8</v>
      </c>
      <c r="M193" s="187">
        <v>1</v>
      </c>
      <c r="N193" s="189">
        <v>0</v>
      </c>
      <c r="O193" s="189">
        <v>1</v>
      </c>
      <c r="P193" s="189">
        <v>1</v>
      </c>
      <c r="Q193" s="189">
        <v>6</v>
      </c>
      <c r="S193" s="189">
        <v>14</v>
      </c>
      <c r="T193" s="189">
        <v>0</v>
      </c>
      <c r="U193" s="189">
        <v>0</v>
      </c>
      <c r="V193" s="189">
        <v>1</v>
      </c>
      <c r="W193" s="189">
        <v>1</v>
      </c>
      <c r="X193" s="189">
        <v>0</v>
      </c>
      <c r="Y193" s="189" t="s">
        <v>53</v>
      </c>
      <c r="Z193" s="189">
        <v>0</v>
      </c>
      <c r="AA193" s="189">
        <v>0</v>
      </c>
      <c r="AB193" s="189">
        <v>0</v>
      </c>
      <c r="AC193" s="189">
        <v>0</v>
      </c>
      <c r="AE193" s="189"/>
      <c r="AF193" s="189"/>
      <c r="AH193" s="189"/>
      <c r="AI193" s="189"/>
      <c r="AJ193" s="189">
        <v>47.2</v>
      </c>
      <c r="AK193" s="189">
        <v>51.2</v>
      </c>
      <c r="AL193" s="189"/>
      <c r="AM193" s="189"/>
      <c r="AN193" s="187">
        <v>1</v>
      </c>
      <c r="AO193" s="195" t="s">
        <v>805</v>
      </c>
      <c r="AQ193" s="187">
        <v>1</v>
      </c>
      <c r="AR193" s="195" t="s">
        <v>666</v>
      </c>
      <c r="AU193" s="195"/>
      <c r="AW193" s="193">
        <v>1</v>
      </c>
      <c r="BA193" s="187">
        <v>1</v>
      </c>
    </row>
    <row r="194" spans="1:53" s="187" customFormat="1" ht="16.5">
      <c r="A194" s="187">
        <v>173</v>
      </c>
      <c r="B194" s="188" t="s">
        <v>667</v>
      </c>
      <c r="C194" s="190" t="s">
        <v>63</v>
      </c>
      <c r="D194" s="189">
        <v>54</v>
      </c>
      <c r="F194" s="261" t="s">
        <v>668</v>
      </c>
      <c r="G194" s="190" t="s">
        <v>56</v>
      </c>
      <c r="H194" s="192" t="s">
        <v>806</v>
      </c>
      <c r="I194" s="190" t="s">
        <v>52</v>
      </c>
      <c r="J194" s="193" t="s">
        <v>133</v>
      </c>
      <c r="K194" s="253">
        <v>45497.440277777801</v>
      </c>
      <c r="L194" s="187">
        <v>15</v>
      </c>
      <c r="M194" s="187">
        <v>6</v>
      </c>
      <c r="N194" s="189">
        <v>0</v>
      </c>
      <c r="O194" s="189">
        <v>1</v>
      </c>
      <c r="P194" s="189">
        <v>1</v>
      </c>
      <c r="Q194" s="189">
        <v>1</v>
      </c>
      <c r="S194" s="189">
        <v>15</v>
      </c>
      <c r="T194" s="189">
        <v>1</v>
      </c>
      <c r="U194" s="189">
        <v>1</v>
      </c>
      <c r="V194" s="189">
        <v>1</v>
      </c>
      <c r="W194" s="189">
        <v>1</v>
      </c>
      <c r="X194" s="189">
        <v>1</v>
      </c>
      <c r="Y194" s="189">
        <v>1</v>
      </c>
      <c r="Z194" s="189">
        <v>0</v>
      </c>
      <c r="AA194" s="189">
        <v>0</v>
      </c>
      <c r="AB194" s="189">
        <v>0</v>
      </c>
      <c r="AC194" s="189">
        <v>0</v>
      </c>
      <c r="AE194" s="189"/>
      <c r="AF194" s="189"/>
      <c r="AH194" s="189"/>
      <c r="AI194" s="189"/>
      <c r="AJ194" s="189"/>
      <c r="AK194" s="189">
        <v>87.8</v>
      </c>
      <c r="AL194" s="189"/>
      <c r="AM194" s="189"/>
      <c r="AO194" s="195"/>
      <c r="AR194" s="195"/>
      <c r="AT194" s="187">
        <v>1</v>
      </c>
      <c r="AU194" s="262">
        <v>45503</v>
      </c>
      <c r="AV194" s="263" t="s">
        <v>669</v>
      </c>
      <c r="AW194" s="193">
        <v>0</v>
      </c>
      <c r="BA194" s="187">
        <v>1</v>
      </c>
    </row>
    <row r="195" spans="1:53" ht="16.5" hidden="1">
      <c r="A195" s="107">
        <v>175</v>
      </c>
      <c r="B195" s="256" t="s">
        <v>670</v>
      </c>
      <c r="C195" s="113" t="s">
        <v>63</v>
      </c>
      <c r="D195" s="107">
        <v>30</v>
      </c>
      <c r="F195" s="238" t="s">
        <v>671</v>
      </c>
      <c r="G195" s="121" t="s">
        <v>56</v>
      </c>
      <c r="H195" s="238"/>
      <c r="I195" s="121" t="s">
        <v>52</v>
      </c>
      <c r="J195" s="113" t="s">
        <v>412</v>
      </c>
      <c r="K195" s="134">
        <v>45554.756249999999</v>
      </c>
      <c r="L195" s="107">
        <v>35</v>
      </c>
      <c r="M195" s="107">
        <v>5</v>
      </c>
      <c r="N195" s="120">
        <v>0</v>
      </c>
      <c r="O195" s="120">
        <v>0</v>
      </c>
      <c r="P195" s="120">
        <v>0</v>
      </c>
      <c r="Q195" s="120">
        <v>1</v>
      </c>
      <c r="S195" s="120">
        <v>26</v>
      </c>
      <c r="T195" s="120">
        <v>1</v>
      </c>
      <c r="U195" s="120">
        <v>0</v>
      </c>
      <c r="V195" s="120">
        <v>0</v>
      </c>
      <c r="W195" s="120">
        <v>0</v>
      </c>
      <c r="X195" s="120">
        <v>0</v>
      </c>
      <c r="Y195" s="120">
        <v>0</v>
      </c>
      <c r="Z195" s="120">
        <v>0</v>
      </c>
      <c r="AA195" s="120">
        <v>1</v>
      </c>
      <c r="AB195" s="120">
        <v>0</v>
      </c>
      <c r="AC195" s="120">
        <v>0</v>
      </c>
      <c r="AE195" s="120"/>
      <c r="AF195" s="120"/>
      <c r="AH195" s="120"/>
      <c r="AI195" s="120"/>
      <c r="AJ195" s="120">
        <v>50.5</v>
      </c>
      <c r="AK195" s="120">
        <v>27.6</v>
      </c>
      <c r="AL195" s="120">
        <v>37.6</v>
      </c>
      <c r="AM195" s="120"/>
      <c r="AO195" s="124"/>
      <c r="AR195" s="124"/>
      <c r="AT195" s="107">
        <v>1</v>
      </c>
      <c r="AU195" s="239">
        <v>45555</v>
      </c>
      <c r="AV195" s="238" t="s">
        <v>672</v>
      </c>
      <c r="AW195" s="113">
        <v>1</v>
      </c>
      <c r="BA195" s="107">
        <v>1</v>
      </c>
    </row>
    <row r="196" spans="1:53" ht="16.5" hidden="1">
      <c r="A196" s="107">
        <v>176</v>
      </c>
      <c r="B196" s="256" t="s">
        <v>673</v>
      </c>
      <c r="C196" s="113" t="s">
        <v>63</v>
      </c>
      <c r="D196" s="107">
        <v>22</v>
      </c>
      <c r="F196" s="264" t="s">
        <v>807</v>
      </c>
      <c r="G196" s="121" t="s">
        <v>56</v>
      </c>
      <c r="I196" s="121" t="s">
        <v>52</v>
      </c>
      <c r="J196" s="113" t="s">
        <v>90</v>
      </c>
      <c r="K196" s="134">
        <v>45555.595138888901</v>
      </c>
      <c r="L196" s="107">
        <v>103</v>
      </c>
      <c r="M196" s="107">
        <v>6</v>
      </c>
      <c r="N196" s="107">
        <v>1</v>
      </c>
      <c r="O196" s="107">
        <v>1</v>
      </c>
      <c r="P196" s="107">
        <v>0</v>
      </c>
      <c r="Q196" s="107">
        <v>6</v>
      </c>
      <c r="S196" s="107">
        <v>100</v>
      </c>
      <c r="T196" s="120">
        <v>0</v>
      </c>
      <c r="U196" s="107">
        <v>0</v>
      </c>
      <c r="V196" s="120">
        <v>0</v>
      </c>
      <c r="W196" s="120">
        <v>0</v>
      </c>
      <c r="X196" s="120">
        <v>0</v>
      </c>
      <c r="Y196" s="120">
        <v>0</v>
      </c>
      <c r="Z196" s="120">
        <v>0</v>
      </c>
      <c r="AA196" s="120">
        <v>0</v>
      </c>
      <c r="AB196" s="120">
        <v>0</v>
      </c>
      <c r="AC196" s="120">
        <v>0</v>
      </c>
      <c r="AE196" s="120"/>
      <c r="AF196" s="120"/>
      <c r="AH196" s="120"/>
      <c r="AK196" s="107">
        <v>36.1</v>
      </c>
      <c r="AM196" s="107">
        <v>24.6</v>
      </c>
      <c r="AO196" s="124"/>
      <c r="AR196" s="124"/>
      <c r="AT196" s="107">
        <v>1</v>
      </c>
      <c r="AU196" s="127" t="s">
        <v>808</v>
      </c>
      <c r="AW196" s="113">
        <v>1</v>
      </c>
      <c r="BA196" s="107">
        <v>1</v>
      </c>
    </row>
    <row r="197" spans="1:53" ht="16.5" hidden="1">
      <c r="A197" s="107">
        <v>174</v>
      </c>
      <c r="B197" s="256" t="s">
        <v>675</v>
      </c>
      <c r="C197" s="113" t="s">
        <v>49</v>
      </c>
      <c r="D197" s="107">
        <v>16</v>
      </c>
      <c r="F197" s="264" t="s">
        <v>676</v>
      </c>
      <c r="G197" s="121" t="s">
        <v>56</v>
      </c>
      <c r="I197" s="121" t="s">
        <v>52</v>
      </c>
      <c r="J197" s="113" t="s">
        <v>90</v>
      </c>
      <c r="K197" s="134">
        <v>45537.902777777803</v>
      </c>
      <c r="L197" s="107">
        <v>15</v>
      </c>
      <c r="M197" s="107">
        <v>6</v>
      </c>
      <c r="N197" s="120">
        <v>1</v>
      </c>
      <c r="O197" s="120">
        <v>1</v>
      </c>
      <c r="P197" s="120">
        <v>1</v>
      </c>
      <c r="Q197" s="120">
        <v>6</v>
      </c>
      <c r="S197" s="120">
        <v>15</v>
      </c>
      <c r="T197" s="120">
        <v>0</v>
      </c>
      <c r="U197" s="120">
        <v>0</v>
      </c>
      <c r="V197" s="120">
        <v>0</v>
      </c>
      <c r="W197" s="120">
        <v>0</v>
      </c>
      <c r="X197" s="120">
        <v>0</v>
      </c>
      <c r="Y197" s="120">
        <v>0</v>
      </c>
      <c r="Z197" s="120">
        <v>0</v>
      </c>
      <c r="AA197" s="120">
        <v>0</v>
      </c>
      <c r="AB197" s="120">
        <v>0</v>
      </c>
      <c r="AC197" s="120">
        <v>0</v>
      </c>
      <c r="AE197" s="120"/>
      <c r="AF197" s="120"/>
      <c r="AG197" s="107">
        <v>146</v>
      </c>
      <c r="AH197" s="120">
        <v>146</v>
      </c>
      <c r="AI197" s="120"/>
      <c r="AJ197" s="120"/>
      <c r="AK197" s="120">
        <v>12.7</v>
      </c>
      <c r="AL197" s="120">
        <v>13.8</v>
      </c>
      <c r="AM197" s="120"/>
      <c r="AO197" s="124"/>
      <c r="AQ197" s="107">
        <v>1</v>
      </c>
      <c r="AR197" s="127" t="s">
        <v>809</v>
      </c>
      <c r="AU197" s="124"/>
      <c r="AW197" s="113">
        <v>1</v>
      </c>
      <c r="BA197" s="107">
        <v>1</v>
      </c>
    </row>
    <row r="198" spans="1:53" ht="16.5" hidden="1">
      <c r="A198" s="107" t="s">
        <v>47</v>
      </c>
      <c r="B198" s="119" t="s">
        <v>677</v>
      </c>
      <c r="C198" s="120" t="s">
        <v>49</v>
      </c>
      <c r="D198" s="120">
        <v>71</v>
      </c>
      <c r="E198" s="121"/>
      <c r="F198" s="121" t="s">
        <v>678</v>
      </c>
      <c r="G198" s="121"/>
      <c r="H198" s="122" t="s">
        <v>679</v>
      </c>
      <c r="I198" s="121"/>
      <c r="J198" s="125">
        <v>1</v>
      </c>
      <c r="K198" s="107" t="s">
        <v>680</v>
      </c>
      <c r="L198" s="120">
        <v>5</v>
      </c>
      <c r="M198" s="120">
        <v>6</v>
      </c>
      <c r="N198" s="107" t="s">
        <v>53</v>
      </c>
      <c r="O198" s="107" t="s">
        <v>53</v>
      </c>
      <c r="P198" s="107" t="s">
        <v>53</v>
      </c>
      <c r="T198" s="125" t="s">
        <v>53</v>
      </c>
      <c r="U198" s="125" t="s">
        <v>53</v>
      </c>
      <c r="V198" s="125" t="s">
        <v>53</v>
      </c>
      <c r="W198" s="107" t="s">
        <v>53</v>
      </c>
      <c r="X198" s="120" t="s">
        <v>53</v>
      </c>
      <c r="Y198" s="120" t="s">
        <v>53</v>
      </c>
      <c r="Z198" s="120" t="s">
        <v>53</v>
      </c>
      <c r="AA198" s="120" t="s">
        <v>53</v>
      </c>
      <c r="AB198" s="120" t="s">
        <v>53</v>
      </c>
      <c r="AD198" s="120"/>
      <c r="AE198" s="125"/>
      <c r="AF198" s="125"/>
      <c r="AG198" s="125"/>
      <c r="AH198" s="125"/>
      <c r="AI198" s="107">
        <v>207.8</v>
      </c>
      <c r="AN198" s="125">
        <v>1</v>
      </c>
      <c r="AO198" s="241">
        <v>42317</v>
      </c>
      <c r="AP198" s="265">
        <v>0.64583333333333337</v>
      </c>
      <c r="AR198" s="124"/>
      <c r="AU198" s="124"/>
      <c r="AW198" s="107">
        <v>1</v>
      </c>
      <c r="BA198" s="107">
        <v>1</v>
      </c>
    </row>
    <row r="199" spans="1:53" ht="16.5" hidden="1">
      <c r="A199" s="107" t="s">
        <v>47</v>
      </c>
      <c r="B199" s="119" t="s">
        <v>681</v>
      </c>
      <c r="C199" s="120" t="s">
        <v>49</v>
      </c>
      <c r="D199" s="120">
        <v>59</v>
      </c>
      <c r="E199" s="121"/>
      <c r="F199" s="266" t="s">
        <v>682</v>
      </c>
      <c r="G199" s="121"/>
      <c r="H199" s="122" t="s">
        <v>679</v>
      </c>
      <c r="I199" s="121"/>
      <c r="J199" s="125">
        <v>1</v>
      </c>
      <c r="K199" s="107" t="s">
        <v>683</v>
      </c>
      <c r="L199" s="120">
        <v>119</v>
      </c>
      <c r="M199" s="120">
        <v>6</v>
      </c>
      <c r="N199" s="107" t="s">
        <v>53</v>
      </c>
      <c r="O199" s="107" t="s">
        <v>53</v>
      </c>
      <c r="P199" s="107" t="s">
        <v>53</v>
      </c>
      <c r="T199" s="125" t="s">
        <v>53</v>
      </c>
      <c r="U199" s="125" t="s">
        <v>53</v>
      </c>
      <c r="V199" s="125" t="s">
        <v>53</v>
      </c>
      <c r="W199" s="107" t="s">
        <v>53</v>
      </c>
      <c r="X199" s="120" t="s">
        <v>53</v>
      </c>
      <c r="Y199" s="120" t="s">
        <v>53</v>
      </c>
      <c r="Z199" s="120" t="s">
        <v>53</v>
      </c>
      <c r="AA199" s="120" t="s">
        <v>53</v>
      </c>
      <c r="AB199" s="120" t="s">
        <v>53</v>
      </c>
      <c r="AD199" s="120"/>
      <c r="AE199" s="125"/>
      <c r="AF199" s="125"/>
      <c r="AN199" s="125">
        <v>1</v>
      </c>
      <c r="AO199" s="241">
        <v>42012</v>
      </c>
      <c r="AP199" s="265">
        <v>0.54097222222222219</v>
      </c>
      <c r="AR199" s="124"/>
      <c r="AU199" s="124"/>
      <c r="AW199" s="107">
        <v>1</v>
      </c>
      <c r="BA199" s="107">
        <v>1</v>
      </c>
    </row>
    <row r="200" spans="1:53" s="187" customFormat="1" ht="33">
      <c r="A200" s="187">
        <v>139</v>
      </c>
      <c r="B200" s="188" t="s">
        <v>684</v>
      </c>
      <c r="C200" s="189" t="s">
        <v>49</v>
      </c>
      <c r="D200" s="189">
        <v>41</v>
      </c>
      <c r="F200" s="261" t="s">
        <v>685</v>
      </c>
      <c r="G200" s="190" t="s">
        <v>345</v>
      </c>
      <c r="H200" s="192" t="s">
        <v>810</v>
      </c>
      <c r="I200" s="190" t="s">
        <v>52</v>
      </c>
      <c r="J200" s="193">
        <v>2</v>
      </c>
      <c r="K200" s="267">
        <v>44156.0625</v>
      </c>
      <c r="L200" s="189">
        <v>137</v>
      </c>
      <c r="M200" s="189">
        <v>1</v>
      </c>
      <c r="N200" s="189">
        <v>1</v>
      </c>
      <c r="O200" s="189">
        <v>1</v>
      </c>
      <c r="P200" s="189">
        <v>0</v>
      </c>
      <c r="Q200" s="189">
        <v>4</v>
      </c>
      <c r="S200" s="189">
        <v>35</v>
      </c>
      <c r="T200" s="189">
        <v>1</v>
      </c>
      <c r="U200" s="189">
        <v>0</v>
      </c>
      <c r="V200" s="189">
        <v>0</v>
      </c>
      <c r="W200" s="189">
        <v>0</v>
      </c>
      <c r="X200" s="189">
        <v>0</v>
      </c>
      <c r="Y200" s="189">
        <v>0</v>
      </c>
      <c r="Z200" s="189">
        <v>0</v>
      </c>
      <c r="AA200" s="189">
        <v>0</v>
      </c>
      <c r="AB200" s="189">
        <v>0</v>
      </c>
      <c r="AC200" s="189">
        <v>0</v>
      </c>
      <c r="AE200" s="189"/>
      <c r="AF200" s="189">
        <v>101</v>
      </c>
      <c r="AH200" s="189"/>
      <c r="AI200" s="189">
        <v>449.8</v>
      </c>
      <c r="AJ200" s="189">
        <v>311.89999999999998</v>
      </c>
      <c r="AK200" s="189">
        <v>367.2</v>
      </c>
      <c r="AL200" s="189">
        <v>840</v>
      </c>
      <c r="AM200" s="189">
        <v>1021</v>
      </c>
      <c r="AN200" s="187">
        <v>1</v>
      </c>
      <c r="AO200" s="195"/>
      <c r="AQ200" s="187">
        <v>1</v>
      </c>
      <c r="AR200" s="262">
        <v>44157</v>
      </c>
      <c r="AS200" s="263" t="s">
        <v>686</v>
      </c>
      <c r="AT200" s="187">
        <v>1</v>
      </c>
      <c r="AU200" s="262">
        <v>44168</v>
      </c>
      <c r="AV200" s="263" t="s">
        <v>687</v>
      </c>
      <c r="AW200" s="193">
        <v>0</v>
      </c>
      <c r="BA200" s="187">
        <v>1</v>
      </c>
    </row>
    <row r="201" spans="1:53" s="187" customFormat="1" ht="16.5">
      <c r="A201" s="187">
        <v>141</v>
      </c>
      <c r="B201" s="188" t="s">
        <v>688</v>
      </c>
      <c r="C201" s="189" t="s">
        <v>63</v>
      </c>
      <c r="D201" s="189">
        <v>56</v>
      </c>
      <c r="F201" s="261" t="s">
        <v>689</v>
      </c>
      <c r="G201" s="190" t="s">
        <v>56</v>
      </c>
      <c r="H201" s="192" t="s">
        <v>811</v>
      </c>
      <c r="I201" s="190" t="s">
        <v>52</v>
      </c>
      <c r="J201" s="193">
        <v>5</v>
      </c>
      <c r="K201" s="268">
        <v>44371.826388888898</v>
      </c>
      <c r="L201" s="187">
        <v>47</v>
      </c>
      <c r="M201" s="187">
        <v>5</v>
      </c>
      <c r="N201" s="189">
        <v>1</v>
      </c>
      <c r="O201" s="189">
        <v>1</v>
      </c>
      <c r="P201" s="189">
        <v>0</v>
      </c>
      <c r="Q201" s="189">
        <v>1</v>
      </c>
      <c r="S201" s="189">
        <v>47</v>
      </c>
      <c r="T201" s="189">
        <v>0</v>
      </c>
      <c r="U201" s="189">
        <v>0</v>
      </c>
      <c r="V201" s="189">
        <v>1</v>
      </c>
      <c r="W201" s="189">
        <v>1</v>
      </c>
      <c r="X201" s="189">
        <v>0</v>
      </c>
      <c r="Y201" s="189">
        <v>0</v>
      </c>
      <c r="Z201" s="189">
        <v>0</v>
      </c>
      <c r="AA201" s="189">
        <v>0</v>
      </c>
      <c r="AB201" s="189">
        <v>0</v>
      </c>
      <c r="AC201" s="189">
        <v>0</v>
      </c>
      <c r="AD201" s="187" t="s">
        <v>178</v>
      </c>
      <c r="AE201" s="189"/>
      <c r="AF201" s="189"/>
      <c r="AH201" s="189"/>
      <c r="AI201" s="189"/>
      <c r="AJ201" s="189">
        <v>166</v>
      </c>
      <c r="AK201" s="189"/>
      <c r="AL201" s="189">
        <v>660</v>
      </c>
      <c r="AM201" s="189"/>
      <c r="AO201" s="195"/>
      <c r="AR201" s="269"/>
      <c r="AS201" s="270"/>
      <c r="AT201" s="187">
        <v>1</v>
      </c>
      <c r="AU201" s="269"/>
      <c r="AV201" s="270"/>
      <c r="AW201" s="193">
        <v>0</v>
      </c>
      <c r="BA201" s="187">
        <v>1</v>
      </c>
    </row>
    <row r="202" spans="1:53" ht="16.5" hidden="1">
      <c r="A202" s="107">
        <v>142</v>
      </c>
      <c r="B202" s="119" t="s">
        <v>690</v>
      </c>
      <c r="C202" s="120" t="s">
        <v>63</v>
      </c>
      <c r="D202" s="120">
        <v>92</v>
      </c>
      <c r="F202" s="260" t="s">
        <v>691</v>
      </c>
      <c r="G202" s="121" t="s">
        <v>56</v>
      </c>
      <c r="H202" s="122"/>
      <c r="I202" s="121" t="s">
        <v>123</v>
      </c>
      <c r="J202" s="113">
        <v>5</v>
      </c>
      <c r="K202" s="271">
        <v>44552.554861111101</v>
      </c>
      <c r="L202" s="120">
        <v>23</v>
      </c>
      <c r="M202" s="120">
        <v>1</v>
      </c>
      <c r="N202" s="120">
        <v>0</v>
      </c>
      <c r="O202" s="120">
        <v>1</v>
      </c>
      <c r="P202" s="120">
        <v>1</v>
      </c>
      <c r="Q202" s="120">
        <v>1</v>
      </c>
      <c r="S202" s="120">
        <v>23</v>
      </c>
      <c r="T202" s="120">
        <v>0</v>
      </c>
      <c r="U202" s="120">
        <v>0</v>
      </c>
      <c r="V202" s="120">
        <v>1</v>
      </c>
      <c r="W202" s="120">
        <v>1</v>
      </c>
      <c r="X202" s="120">
        <v>1</v>
      </c>
      <c r="Y202" s="120">
        <v>1</v>
      </c>
      <c r="Z202" s="120">
        <v>0</v>
      </c>
      <c r="AA202" s="120">
        <v>1</v>
      </c>
      <c r="AB202" s="120">
        <v>1</v>
      </c>
      <c r="AC202" s="120" t="s">
        <v>462</v>
      </c>
      <c r="AE202" s="120"/>
      <c r="AF202" s="120"/>
      <c r="AG202" s="107">
        <v>185.2</v>
      </c>
      <c r="AH202" s="120">
        <v>358</v>
      </c>
      <c r="AI202" s="120"/>
      <c r="AJ202" s="120">
        <v>14.3</v>
      </c>
      <c r="AK202" s="120">
        <v>11.6</v>
      </c>
      <c r="AL202" s="120">
        <v>9.35</v>
      </c>
      <c r="AM202" s="120"/>
      <c r="AN202" s="107">
        <v>1</v>
      </c>
      <c r="AO202" s="124"/>
      <c r="AQ202" s="107">
        <v>1</v>
      </c>
      <c r="AR202" s="239">
        <v>44553</v>
      </c>
      <c r="AS202" s="238" t="s">
        <v>692</v>
      </c>
      <c r="AU202" s="124"/>
      <c r="AW202" s="113">
        <v>0</v>
      </c>
      <c r="BA202" s="107">
        <v>1</v>
      </c>
    </row>
    <row r="203" spans="1:53" ht="16.5" hidden="1">
      <c r="A203" s="107">
        <v>143</v>
      </c>
      <c r="B203" s="119" t="s">
        <v>693</v>
      </c>
      <c r="C203" s="120" t="s">
        <v>63</v>
      </c>
      <c r="D203" s="120">
        <v>59</v>
      </c>
      <c r="F203" s="121" t="s">
        <v>694</v>
      </c>
      <c r="G203" s="121" t="s">
        <v>56</v>
      </c>
      <c r="H203" s="122"/>
      <c r="I203" s="121" t="s">
        <v>52</v>
      </c>
      <c r="J203" s="113">
        <v>5</v>
      </c>
      <c r="K203" s="271">
        <v>44538.827083333301</v>
      </c>
      <c r="L203" s="120">
        <v>15</v>
      </c>
      <c r="M203" s="120">
        <v>6</v>
      </c>
      <c r="N203" s="120">
        <v>1</v>
      </c>
      <c r="O203" s="120">
        <v>1</v>
      </c>
      <c r="P203" s="120">
        <v>0</v>
      </c>
      <c r="Q203" s="120">
        <v>6</v>
      </c>
      <c r="S203" s="120">
        <v>15</v>
      </c>
      <c r="T203" s="120">
        <v>0</v>
      </c>
      <c r="U203" s="120">
        <v>0</v>
      </c>
      <c r="V203" s="120">
        <v>0</v>
      </c>
      <c r="W203" s="120">
        <v>1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E203" s="120"/>
      <c r="AF203" s="120">
        <v>34.28</v>
      </c>
      <c r="AH203" s="120"/>
      <c r="AI203" s="120">
        <v>44.4</v>
      </c>
      <c r="AJ203" s="120"/>
      <c r="AK203" s="120"/>
      <c r="AL203" s="120"/>
      <c r="AM203" s="120"/>
      <c r="AN203" s="107">
        <v>1</v>
      </c>
      <c r="AO203" s="239" t="s">
        <v>695</v>
      </c>
      <c r="AP203" s="240">
        <v>0.91180555555555598</v>
      </c>
      <c r="AU203" s="124"/>
      <c r="AW203" s="113">
        <v>0</v>
      </c>
      <c r="BA203" s="107">
        <v>1</v>
      </c>
    </row>
    <row r="204" spans="1:53" ht="16.5" hidden="1">
      <c r="B204" s="119"/>
      <c r="C204" s="121"/>
      <c r="D204" s="120"/>
      <c r="F204" s="260"/>
      <c r="G204" s="121"/>
      <c r="H204" s="122"/>
      <c r="I204" s="121"/>
      <c r="K204" s="120"/>
      <c r="N204" s="120"/>
      <c r="O204" s="120"/>
      <c r="P204" s="120"/>
      <c r="Q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E204" s="120"/>
      <c r="AF204" s="120"/>
      <c r="AH204" s="120"/>
      <c r="AI204" s="120"/>
      <c r="AJ204" s="120"/>
      <c r="AK204" s="120"/>
      <c r="AL204" s="120"/>
      <c r="AM204" s="120"/>
      <c r="AO204" s="124"/>
      <c r="AU204" s="124"/>
    </row>
    <row r="205" spans="1:53" ht="16.5" hidden="1">
      <c r="A205" s="107">
        <v>146</v>
      </c>
      <c r="B205" s="119" t="s">
        <v>696</v>
      </c>
      <c r="C205" s="121" t="s">
        <v>63</v>
      </c>
      <c r="D205" s="120">
        <v>80</v>
      </c>
      <c r="F205" s="121" t="s">
        <v>697</v>
      </c>
      <c r="G205" s="121" t="s">
        <v>510</v>
      </c>
      <c r="H205" s="122"/>
      <c r="I205" s="121" t="s">
        <v>123</v>
      </c>
      <c r="J205" s="107">
        <v>5</v>
      </c>
      <c r="K205" s="271">
        <v>44830.753472222197</v>
      </c>
      <c r="L205" s="120">
        <v>100</v>
      </c>
      <c r="M205" s="120">
        <v>4</v>
      </c>
      <c r="N205" s="120">
        <v>0</v>
      </c>
      <c r="O205" s="120">
        <v>1</v>
      </c>
      <c r="P205" s="120">
        <v>1</v>
      </c>
      <c r="Q205" s="120">
        <v>6</v>
      </c>
      <c r="S205" s="120">
        <v>10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>
        <v>1</v>
      </c>
      <c r="AB205" s="120">
        <v>0</v>
      </c>
      <c r="AC205" s="120">
        <v>0</v>
      </c>
      <c r="AE205" s="120"/>
      <c r="AF205" s="120"/>
      <c r="AH205" s="120"/>
      <c r="AI205" s="120">
        <v>33.700000000000003</v>
      </c>
      <c r="AJ205" s="120">
        <v>61.5</v>
      </c>
      <c r="AK205" s="120">
        <v>96.2</v>
      </c>
      <c r="AL205" s="120">
        <v>126</v>
      </c>
      <c r="AM205" s="120"/>
      <c r="AN205" s="107">
        <v>1</v>
      </c>
      <c r="AO205" s="239" t="s">
        <v>698</v>
      </c>
      <c r="AP205" s="240">
        <v>0.95277777777777795</v>
      </c>
      <c r="AU205" s="124"/>
      <c r="AW205" s="113">
        <v>0</v>
      </c>
      <c r="BA205" s="107">
        <v>1</v>
      </c>
    </row>
    <row r="206" spans="1:53" ht="16.5" hidden="1">
      <c r="A206" s="107">
        <v>147</v>
      </c>
      <c r="B206" s="119" t="s">
        <v>699</v>
      </c>
      <c r="C206" s="120" t="s">
        <v>63</v>
      </c>
      <c r="D206" s="120">
        <v>47</v>
      </c>
      <c r="F206" s="121" t="s">
        <v>700</v>
      </c>
      <c r="G206" s="121" t="s">
        <v>56</v>
      </c>
      <c r="H206" s="122"/>
      <c r="I206" s="121" t="s">
        <v>52</v>
      </c>
      <c r="J206" s="113" t="s">
        <v>75</v>
      </c>
      <c r="K206" s="271">
        <v>45059.583333333299</v>
      </c>
      <c r="L206" s="107" t="s">
        <v>66</v>
      </c>
      <c r="M206" s="107">
        <v>1</v>
      </c>
      <c r="N206" s="120">
        <v>1</v>
      </c>
      <c r="O206" s="120">
        <v>1</v>
      </c>
      <c r="P206" s="120">
        <v>1</v>
      </c>
      <c r="Q206" s="120">
        <v>6</v>
      </c>
      <c r="S206" s="120">
        <v>10</v>
      </c>
      <c r="T206" s="120">
        <v>1</v>
      </c>
      <c r="U206" s="120">
        <v>1</v>
      </c>
      <c r="V206" s="120">
        <v>0</v>
      </c>
      <c r="W206" s="120">
        <v>0</v>
      </c>
      <c r="X206" s="120">
        <v>1</v>
      </c>
      <c r="Y206" s="120">
        <v>0</v>
      </c>
      <c r="Z206" s="120">
        <v>0</v>
      </c>
      <c r="AA206" s="120">
        <v>0</v>
      </c>
      <c r="AB206" s="120">
        <v>0</v>
      </c>
      <c r="AC206" s="120">
        <v>0</v>
      </c>
      <c r="AE206" s="120"/>
      <c r="AF206" s="120"/>
      <c r="AH206" s="120"/>
      <c r="AI206" s="120">
        <v>97.2</v>
      </c>
      <c r="AJ206" s="120"/>
      <c r="AK206" s="120">
        <v>60.1</v>
      </c>
      <c r="AL206" s="120">
        <v>16.3</v>
      </c>
      <c r="AM206" s="120">
        <v>12.1</v>
      </c>
      <c r="AO206" s="124"/>
      <c r="AT206" s="107">
        <v>1</v>
      </c>
      <c r="AU206" s="239">
        <v>45069</v>
      </c>
      <c r="AV206" s="238" t="s">
        <v>701</v>
      </c>
      <c r="AW206" s="113">
        <v>1</v>
      </c>
      <c r="BA206" s="107">
        <v>1</v>
      </c>
    </row>
    <row r="207" spans="1:53" ht="16.5" hidden="1">
      <c r="A207" s="107">
        <v>148</v>
      </c>
      <c r="B207" s="119" t="s">
        <v>702</v>
      </c>
      <c r="C207" s="120" t="s">
        <v>63</v>
      </c>
      <c r="D207" s="120">
        <v>24</v>
      </c>
      <c r="F207" s="260" t="s">
        <v>703</v>
      </c>
      <c r="G207" s="121" t="s">
        <v>56</v>
      </c>
      <c r="H207" s="122"/>
      <c r="I207" s="121" t="s">
        <v>52</v>
      </c>
      <c r="J207" s="107">
        <v>5</v>
      </c>
      <c r="K207" s="271">
        <v>45089.263888888898</v>
      </c>
      <c r="L207" s="107">
        <v>120</v>
      </c>
      <c r="M207" s="107">
        <v>6</v>
      </c>
      <c r="N207" s="120">
        <v>0</v>
      </c>
      <c r="O207" s="120">
        <v>1</v>
      </c>
      <c r="P207" s="120">
        <v>0</v>
      </c>
      <c r="Q207" s="120">
        <v>6</v>
      </c>
      <c r="S207" s="120">
        <v>120</v>
      </c>
      <c r="T207" s="120">
        <v>0</v>
      </c>
      <c r="U207" s="120">
        <v>1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E207" s="120"/>
      <c r="AF207" s="120"/>
      <c r="AH207" s="120"/>
      <c r="AI207" s="120">
        <v>49.3</v>
      </c>
      <c r="AJ207" s="120">
        <v>408</v>
      </c>
      <c r="AK207" s="120"/>
      <c r="AL207" s="120"/>
      <c r="AM207" s="120"/>
      <c r="AO207" s="124"/>
      <c r="AQ207" s="107">
        <v>1</v>
      </c>
      <c r="AR207" s="127">
        <v>45090</v>
      </c>
      <c r="AS207" s="162">
        <v>0.56319444444444444</v>
      </c>
      <c r="AU207" s="124"/>
      <c r="AW207" s="113">
        <v>0</v>
      </c>
      <c r="BA207" s="107">
        <v>1</v>
      </c>
    </row>
    <row r="208" spans="1:53" ht="16.5" hidden="1">
      <c r="A208" s="107">
        <v>149</v>
      </c>
      <c r="B208" s="119" t="s">
        <v>812</v>
      </c>
      <c r="C208" s="121" t="s">
        <v>63</v>
      </c>
      <c r="D208" s="120">
        <v>85</v>
      </c>
      <c r="F208" s="260" t="s">
        <v>705</v>
      </c>
      <c r="G208" s="121" t="s">
        <v>510</v>
      </c>
      <c r="H208" s="122"/>
      <c r="I208" s="121" t="s">
        <v>123</v>
      </c>
      <c r="J208" s="113">
        <v>5</v>
      </c>
      <c r="K208" s="272">
        <v>45146.659027777801</v>
      </c>
      <c r="L208" s="107">
        <v>3</v>
      </c>
      <c r="M208" s="107">
        <v>4</v>
      </c>
      <c r="N208" s="107">
        <v>0</v>
      </c>
      <c r="O208" s="107">
        <v>1</v>
      </c>
      <c r="P208" s="107">
        <v>1</v>
      </c>
      <c r="Q208" s="107">
        <v>6</v>
      </c>
      <c r="S208" s="107">
        <v>3</v>
      </c>
      <c r="T208" s="107">
        <v>0</v>
      </c>
      <c r="U208" s="107">
        <v>0</v>
      </c>
      <c r="V208" s="107">
        <v>1</v>
      </c>
      <c r="W208" s="107">
        <v>0</v>
      </c>
      <c r="X208" s="107">
        <v>0</v>
      </c>
      <c r="Y208" s="107">
        <v>0</v>
      </c>
      <c r="Z208" s="107">
        <v>0</v>
      </c>
      <c r="AA208" s="107">
        <v>0</v>
      </c>
      <c r="AB208" s="120" t="s">
        <v>53</v>
      </c>
      <c r="AE208" s="120"/>
      <c r="AF208" s="120"/>
      <c r="AH208" s="120"/>
      <c r="AO208" s="124"/>
      <c r="AT208" s="107">
        <v>1</v>
      </c>
      <c r="AU208" s="127">
        <v>45149</v>
      </c>
      <c r="AV208" s="162">
        <v>0.72916666666666663</v>
      </c>
      <c r="AW208" s="113">
        <v>0</v>
      </c>
      <c r="BA208" s="107">
        <v>1</v>
      </c>
    </row>
    <row r="209" spans="1:56" s="187" customFormat="1" ht="16.5">
      <c r="A209" s="187">
        <v>153</v>
      </c>
      <c r="B209" s="188" t="s">
        <v>706</v>
      </c>
      <c r="C209" s="190" t="s">
        <v>49</v>
      </c>
      <c r="D209" s="189">
        <v>36</v>
      </c>
      <c r="F209" s="261" t="s">
        <v>707</v>
      </c>
      <c r="G209" s="190" t="s">
        <v>345</v>
      </c>
      <c r="H209" s="192" t="s">
        <v>770</v>
      </c>
      <c r="I209" s="190" t="s">
        <v>52</v>
      </c>
      <c r="J209" s="193" t="s">
        <v>491</v>
      </c>
      <c r="K209" s="273">
        <v>45211.842361111099</v>
      </c>
      <c r="L209" s="189">
        <v>34</v>
      </c>
      <c r="M209" s="189">
        <v>4</v>
      </c>
      <c r="N209" s="187">
        <v>1</v>
      </c>
      <c r="O209" s="187">
        <v>1</v>
      </c>
      <c r="P209" s="187">
        <v>0</v>
      </c>
      <c r="Q209" s="187">
        <v>6</v>
      </c>
      <c r="S209" s="187">
        <v>32</v>
      </c>
      <c r="T209" s="189">
        <v>0</v>
      </c>
      <c r="U209" s="189">
        <v>0</v>
      </c>
      <c r="V209" s="187">
        <v>0</v>
      </c>
      <c r="W209" s="187">
        <v>0</v>
      </c>
      <c r="X209" s="187">
        <v>0</v>
      </c>
      <c r="Y209" s="187">
        <v>0</v>
      </c>
      <c r="Z209" s="187">
        <v>0</v>
      </c>
      <c r="AA209" s="187">
        <v>0</v>
      </c>
      <c r="AB209" s="189" t="s">
        <v>53</v>
      </c>
      <c r="AE209" s="189"/>
      <c r="AF209" s="189"/>
      <c r="AH209" s="189">
        <v>50.09</v>
      </c>
      <c r="AN209" s="187">
        <v>1</v>
      </c>
      <c r="AO209" s="195"/>
      <c r="AU209" s="195"/>
      <c r="AW209" s="193">
        <v>1</v>
      </c>
      <c r="BA209" s="187">
        <v>1</v>
      </c>
    </row>
    <row r="210" spans="1:56" ht="16.5" hidden="1">
      <c r="A210" s="107">
        <v>155</v>
      </c>
      <c r="B210" s="119" t="s">
        <v>813</v>
      </c>
      <c r="C210" s="121" t="s">
        <v>63</v>
      </c>
      <c r="D210" s="120">
        <v>28</v>
      </c>
      <c r="F210" s="121" t="s">
        <v>709</v>
      </c>
      <c r="G210" s="121" t="s">
        <v>56</v>
      </c>
      <c r="H210" s="122"/>
      <c r="I210" s="121" t="s">
        <v>52</v>
      </c>
      <c r="J210" s="113" t="s">
        <v>133</v>
      </c>
      <c r="K210" s="120" t="s">
        <v>710</v>
      </c>
      <c r="L210" s="120">
        <v>66</v>
      </c>
      <c r="M210" s="120">
        <v>4</v>
      </c>
      <c r="N210" s="120">
        <v>0</v>
      </c>
      <c r="O210" s="120">
        <v>1</v>
      </c>
      <c r="P210" s="120">
        <v>1</v>
      </c>
      <c r="Q210" s="120">
        <v>6</v>
      </c>
      <c r="S210" s="120">
        <v>66</v>
      </c>
      <c r="T210" s="120">
        <v>1</v>
      </c>
      <c r="U210" s="120">
        <v>0</v>
      </c>
      <c r="V210" s="120">
        <v>0</v>
      </c>
      <c r="W210" s="120">
        <v>0</v>
      </c>
      <c r="X210" s="120">
        <v>0</v>
      </c>
      <c r="Y210" s="120">
        <v>0</v>
      </c>
      <c r="Z210" s="120">
        <v>0</v>
      </c>
      <c r="AA210" s="120">
        <v>0</v>
      </c>
      <c r="AB210" s="120">
        <v>0</v>
      </c>
      <c r="AC210" s="120">
        <v>0</v>
      </c>
      <c r="AE210" s="120"/>
      <c r="AF210" s="120"/>
      <c r="AG210" s="107">
        <v>28.7</v>
      </c>
      <c r="AH210" s="120">
        <v>28.7</v>
      </c>
      <c r="AI210" s="120"/>
      <c r="AJ210" s="120">
        <v>134</v>
      </c>
      <c r="AK210" s="120">
        <v>220</v>
      </c>
      <c r="AL210" s="120">
        <v>250</v>
      </c>
      <c r="AM210" s="120"/>
      <c r="AN210" s="107">
        <v>1</v>
      </c>
      <c r="AO210" s="127">
        <v>45222</v>
      </c>
      <c r="AP210" s="162">
        <v>0.65902777777777777</v>
      </c>
      <c r="AU210" s="124"/>
      <c r="AW210" s="113">
        <v>0</v>
      </c>
      <c r="BA210" s="107">
        <v>1</v>
      </c>
    </row>
    <row r="211" spans="1:56" ht="16.5" hidden="1">
      <c r="A211" s="107">
        <v>157</v>
      </c>
      <c r="B211" s="119" t="s">
        <v>711</v>
      </c>
      <c r="C211" s="121" t="s">
        <v>63</v>
      </c>
      <c r="D211" s="120">
        <v>88</v>
      </c>
      <c r="F211" s="260" t="s">
        <v>712</v>
      </c>
      <c r="G211" s="121" t="s">
        <v>56</v>
      </c>
      <c r="H211" s="122"/>
      <c r="I211" s="121" t="s">
        <v>52</v>
      </c>
      <c r="J211" s="113">
        <v>5</v>
      </c>
      <c r="K211" s="120" t="s">
        <v>713</v>
      </c>
      <c r="L211" s="120">
        <v>18</v>
      </c>
      <c r="M211" s="120">
        <v>5</v>
      </c>
      <c r="N211" s="120">
        <v>0</v>
      </c>
      <c r="O211" s="120">
        <v>1</v>
      </c>
      <c r="P211" s="120">
        <v>1</v>
      </c>
      <c r="Q211" s="120">
        <v>6</v>
      </c>
      <c r="S211" s="120">
        <v>20</v>
      </c>
      <c r="T211" s="120">
        <v>0</v>
      </c>
      <c r="U211" s="120">
        <v>0</v>
      </c>
      <c r="V211" s="120">
        <v>1</v>
      </c>
      <c r="W211" s="120">
        <v>0</v>
      </c>
      <c r="X211" s="120">
        <v>0</v>
      </c>
      <c r="Y211" s="120">
        <v>0</v>
      </c>
      <c r="Z211" s="120">
        <v>0</v>
      </c>
      <c r="AA211" s="120">
        <v>0</v>
      </c>
      <c r="AB211" s="120">
        <v>0</v>
      </c>
      <c r="AC211" s="120">
        <v>0</v>
      </c>
      <c r="AE211" s="120"/>
      <c r="AF211" s="120"/>
      <c r="AH211" s="120"/>
      <c r="AI211" s="120"/>
      <c r="AJ211" s="120"/>
      <c r="AK211" s="120">
        <v>152</v>
      </c>
      <c r="AL211" s="120">
        <v>398</v>
      </c>
      <c r="AM211" s="120">
        <v>100</v>
      </c>
      <c r="AN211" s="107">
        <v>1</v>
      </c>
      <c r="AO211" s="239" t="s">
        <v>714</v>
      </c>
      <c r="AP211" s="240">
        <v>0.80625000000000002</v>
      </c>
      <c r="AT211" s="107">
        <v>1</v>
      </c>
      <c r="AU211" s="124">
        <v>45238</v>
      </c>
      <c r="AW211" s="113">
        <v>0</v>
      </c>
      <c r="BA211" s="107">
        <v>1</v>
      </c>
    </row>
    <row r="212" spans="1:56" ht="16.5" hidden="1">
      <c r="A212" s="107">
        <v>158</v>
      </c>
      <c r="B212" s="119" t="s">
        <v>715</v>
      </c>
      <c r="C212" s="121" t="s">
        <v>63</v>
      </c>
      <c r="D212" s="120">
        <v>55</v>
      </c>
      <c r="F212" s="121" t="s">
        <v>716</v>
      </c>
      <c r="G212" s="121" t="s">
        <v>56</v>
      </c>
      <c r="H212" s="122"/>
      <c r="I212" s="121" t="s">
        <v>52</v>
      </c>
      <c r="J212" s="113" t="s">
        <v>133</v>
      </c>
      <c r="K212" s="121" t="s">
        <v>717</v>
      </c>
      <c r="L212" s="120">
        <v>21</v>
      </c>
      <c r="M212" s="120">
        <v>6</v>
      </c>
      <c r="N212" s="120">
        <v>1</v>
      </c>
      <c r="O212" s="120">
        <v>1</v>
      </c>
      <c r="P212" s="120">
        <v>0</v>
      </c>
      <c r="Q212" s="120">
        <v>6</v>
      </c>
      <c r="S212" s="120">
        <v>3</v>
      </c>
      <c r="T212" s="120">
        <v>0</v>
      </c>
      <c r="U212" s="120">
        <v>1</v>
      </c>
      <c r="V212" s="120">
        <v>0</v>
      </c>
      <c r="W212" s="120">
        <v>0</v>
      </c>
      <c r="X212" s="120">
        <v>0</v>
      </c>
      <c r="Y212" s="120">
        <v>0</v>
      </c>
      <c r="Z212" s="120">
        <v>0</v>
      </c>
      <c r="AA212" s="120">
        <v>0</v>
      </c>
      <c r="AB212" s="120">
        <v>0</v>
      </c>
      <c r="AC212" s="120">
        <v>0</v>
      </c>
      <c r="AD212" s="107" t="s">
        <v>562</v>
      </c>
      <c r="AE212" s="120"/>
      <c r="AF212" s="120"/>
      <c r="AH212" s="120"/>
      <c r="AI212" s="120"/>
      <c r="AJ212" s="120">
        <v>28.9</v>
      </c>
      <c r="AK212" s="120"/>
      <c r="AL212" s="120"/>
      <c r="AM212" s="120"/>
      <c r="AN212" s="107">
        <v>1</v>
      </c>
      <c r="AO212" s="239">
        <v>45241</v>
      </c>
      <c r="AP212" s="240">
        <v>0.82569444444444395</v>
      </c>
      <c r="AW212" s="113">
        <v>0</v>
      </c>
      <c r="BA212" s="107">
        <v>1</v>
      </c>
    </row>
    <row r="213" spans="1:56" ht="16.5" hidden="1">
      <c r="A213" s="107">
        <v>161</v>
      </c>
      <c r="B213" s="119" t="s">
        <v>718</v>
      </c>
      <c r="C213" s="121" t="s">
        <v>49</v>
      </c>
      <c r="D213" s="120">
        <v>62</v>
      </c>
      <c r="F213" s="260" t="s">
        <v>719</v>
      </c>
      <c r="G213" s="121" t="s">
        <v>56</v>
      </c>
      <c r="H213" s="122"/>
      <c r="I213" s="121" t="s">
        <v>52</v>
      </c>
      <c r="J213" s="113">
        <v>5</v>
      </c>
      <c r="K213" s="121" t="s">
        <v>720</v>
      </c>
      <c r="L213" s="120">
        <v>23</v>
      </c>
      <c r="M213" s="120">
        <v>5</v>
      </c>
      <c r="N213" s="120">
        <v>1</v>
      </c>
      <c r="O213" s="120">
        <v>1</v>
      </c>
      <c r="P213" s="120">
        <v>0</v>
      </c>
      <c r="Q213" s="120">
        <v>1</v>
      </c>
      <c r="S213" s="120">
        <v>28</v>
      </c>
      <c r="T213" s="120">
        <v>1</v>
      </c>
      <c r="U213" s="120">
        <v>0</v>
      </c>
      <c r="V213" s="120">
        <v>0</v>
      </c>
      <c r="W213" s="120">
        <v>0</v>
      </c>
      <c r="X213" s="120">
        <v>1</v>
      </c>
      <c r="Y213" s="120">
        <v>0</v>
      </c>
      <c r="Z213" s="120">
        <v>0</v>
      </c>
      <c r="AA213" s="120">
        <v>1</v>
      </c>
      <c r="AB213" s="120">
        <v>0</v>
      </c>
      <c r="AC213" s="120">
        <v>0</v>
      </c>
      <c r="AD213" s="107" t="s">
        <v>562</v>
      </c>
      <c r="AE213" s="120"/>
      <c r="AF213" s="120"/>
      <c r="AH213" s="120"/>
      <c r="AI213" s="120"/>
      <c r="AJ213" s="120">
        <v>525</v>
      </c>
      <c r="AK213" s="120"/>
      <c r="AL213" s="120"/>
      <c r="AM213" s="120"/>
      <c r="AN213" s="107">
        <v>1</v>
      </c>
      <c r="AO213" s="239">
        <v>45311</v>
      </c>
      <c r="AP213" s="240">
        <v>0.58888888888888902</v>
      </c>
      <c r="AW213" s="113">
        <v>1</v>
      </c>
      <c r="BA213" s="107">
        <v>1</v>
      </c>
    </row>
    <row r="214" spans="1:56" ht="16.5" hidden="1">
      <c r="A214" s="107">
        <v>162</v>
      </c>
      <c r="B214" s="119" t="s">
        <v>721</v>
      </c>
      <c r="C214" s="121" t="s">
        <v>63</v>
      </c>
      <c r="D214" s="120">
        <v>85</v>
      </c>
      <c r="F214" s="274" t="s">
        <v>722</v>
      </c>
      <c r="G214" s="121" t="s">
        <v>56</v>
      </c>
      <c r="H214" s="238"/>
      <c r="I214" s="121" t="s">
        <v>123</v>
      </c>
      <c r="J214" s="113">
        <v>5</v>
      </c>
      <c r="K214" s="121" t="s">
        <v>723</v>
      </c>
      <c r="L214" s="120">
        <v>7</v>
      </c>
      <c r="M214" s="120">
        <v>5</v>
      </c>
      <c r="N214" s="120">
        <v>1</v>
      </c>
      <c r="O214" s="120">
        <v>1</v>
      </c>
      <c r="P214" s="120">
        <v>1</v>
      </c>
      <c r="Q214" s="120">
        <v>6</v>
      </c>
      <c r="S214" s="120">
        <v>7</v>
      </c>
      <c r="T214" s="120">
        <v>0</v>
      </c>
      <c r="U214" s="120">
        <v>0</v>
      </c>
      <c r="V214" s="120">
        <v>1</v>
      </c>
      <c r="W214" s="120">
        <v>1</v>
      </c>
      <c r="X214" s="120">
        <v>1</v>
      </c>
      <c r="Y214" s="120">
        <v>1</v>
      </c>
      <c r="Z214" s="120">
        <v>1</v>
      </c>
      <c r="AA214" s="120">
        <v>1</v>
      </c>
      <c r="AB214" s="120">
        <v>0</v>
      </c>
      <c r="AC214" s="120">
        <v>0</v>
      </c>
      <c r="AE214" s="120"/>
      <c r="AF214" s="120"/>
      <c r="AH214" s="120"/>
      <c r="AI214" s="120">
        <v>36.799999999999997</v>
      </c>
      <c r="AJ214" s="120">
        <v>41.9</v>
      </c>
      <c r="AK214" s="120">
        <v>151</v>
      </c>
      <c r="AL214" s="120"/>
      <c r="AM214" s="120"/>
      <c r="AN214" s="107">
        <v>1</v>
      </c>
      <c r="AO214" s="239">
        <v>45311</v>
      </c>
      <c r="AP214" s="240">
        <v>0.63958333333333295</v>
      </c>
      <c r="AW214" s="113">
        <v>0</v>
      </c>
      <c r="BA214" s="107">
        <v>1</v>
      </c>
    </row>
    <row r="215" spans="1:56" ht="16.5" hidden="1">
      <c r="A215" s="107">
        <v>163</v>
      </c>
      <c r="B215" s="119" t="s">
        <v>814</v>
      </c>
      <c r="C215" s="121" t="s">
        <v>49</v>
      </c>
      <c r="D215" s="120">
        <v>71</v>
      </c>
      <c r="F215" s="260" t="s">
        <v>725</v>
      </c>
      <c r="G215" s="121" t="s">
        <v>56</v>
      </c>
      <c r="H215" s="122"/>
      <c r="I215" s="121" t="s">
        <v>52</v>
      </c>
      <c r="J215" s="113">
        <v>5</v>
      </c>
      <c r="K215" s="121" t="s">
        <v>726</v>
      </c>
      <c r="L215" s="120">
        <v>72</v>
      </c>
      <c r="M215" s="120">
        <v>6</v>
      </c>
      <c r="N215" s="120">
        <v>1</v>
      </c>
      <c r="O215" s="120">
        <v>1</v>
      </c>
      <c r="P215" s="120">
        <v>1</v>
      </c>
      <c r="Q215" s="120">
        <v>6</v>
      </c>
      <c r="S215" s="120">
        <v>20</v>
      </c>
      <c r="T215" s="120">
        <v>1</v>
      </c>
      <c r="U215" s="120">
        <v>0</v>
      </c>
      <c r="V215" s="120">
        <v>1</v>
      </c>
      <c r="W215" s="120">
        <v>1</v>
      </c>
      <c r="X215" s="120">
        <v>0</v>
      </c>
      <c r="Y215" s="120">
        <v>0</v>
      </c>
      <c r="Z215" s="120">
        <v>0</v>
      </c>
      <c r="AA215" s="120">
        <v>0</v>
      </c>
      <c r="AB215" s="120">
        <v>0</v>
      </c>
      <c r="AC215" s="120">
        <v>0</v>
      </c>
      <c r="AD215" s="107">
        <v>57</v>
      </c>
      <c r="AE215" s="120"/>
      <c r="AF215" s="120">
        <v>15.53</v>
      </c>
      <c r="AH215" s="120"/>
      <c r="AI215" s="120">
        <v>35.4</v>
      </c>
      <c r="AJ215" s="275">
        <v>418</v>
      </c>
      <c r="AK215" s="120">
        <v>600</v>
      </c>
      <c r="AL215" s="120"/>
      <c r="AM215" s="120"/>
      <c r="AN215" s="107">
        <v>1</v>
      </c>
      <c r="AO215" s="127">
        <v>45314</v>
      </c>
      <c r="AP215" s="162">
        <v>0.72430555555555554</v>
      </c>
      <c r="AW215" s="113">
        <v>0</v>
      </c>
      <c r="BA215" s="107">
        <v>1</v>
      </c>
    </row>
    <row r="216" spans="1:56" s="173" customFormat="1" ht="16.5" hidden="1">
      <c r="A216" s="107">
        <v>164</v>
      </c>
      <c r="B216" s="119" t="s">
        <v>727</v>
      </c>
      <c r="C216" s="121" t="s">
        <v>63</v>
      </c>
      <c r="D216" s="120">
        <v>34</v>
      </c>
      <c r="E216" s="107"/>
      <c r="F216" s="238" t="s">
        <v>728</v>
      </c>
      <c r="G216" s="121" t="s">
        <v>56</v>
      </c>
      <c r="H216" s="238"/>
      <c r="I216" s="121" t="s">
        <v>52</v>
      </c>
      <c r="J216" s="113">
        <v>4</v>
      </c>
      <c r="K216" s="121" t="s">
        <v>729</v>
      </c>
      <c r="L216" s="120">
        <v>58</v>
      </c>
      <c r="M216" s="120">
        <v>6</v>
      </c>
      <c r="N216" s="120">
        <v>1</v>
      </c>
      <c r="O216" s="120">
        <v>1</v>
      </c>
      <c r="P216" s="120">
        <v>0</v>
      </c>
      <c r="Q216" s="120">
        <v>6</v>
      </c>
      <c r="S216" s="120">
        <v>50</v>
      </c>
      <c r="T216" s="120">
        <v>1</v>
      </c>
      <c r="U216" s="120">
        <v>1</v>
      </c>
      <c r="V216" s="120">
        <v>0</v>
      </c>
      <c r="W216" s="120">
        <v>0</v>
      </c>
      <c r="X216" s="120">
        <v>0</v>
      </c>
      <c r="Y216" s="120">
        <v>0</v>
      </c>
      <c r="Z216" s="120">
        <v>0</v>
      </c>
      <c r="AA216" s="120">
        <v>1</v>
      </c>
      <c r="AB216" s="120">
        <v>0</v>
      </c>
      <c r="AC216" s="120">
        <v>0</v>
      </c>
      <c r="AD216" s="107">
        <v>25</v>
      </c>
      <c r="AE216" s="120"/>
      <c r="AF216" s="120"/>
      <c r="AG216" s="107"/>
      <c r="AH216" s="120"/>
      <c r="AI216" s="120"/>
      <c r="AJ216" s="120"/>
      <c r="AK216" s="120"/>
      <c r="AL216" s="120"/>
      <c r="AM216" s="120"/>
      <c r="AN216" s="107">
        <v>1</v>
      </c>
      <c r="AO216" s="239">
        <v>45349</v>
      </c>
      <c r="AP216" s="240">
        <v>0.63611111111111096</v>
      </c>
      <c r="AQ216" s="107"/>
      <c r="AR216" s="107"/>
      <c r="AS216" s="107"/>
      <c r="AT216" s="107"/>
      <c r="AU216" s="107"/>
      <c r="AV216" s="107"/>
      <c r="AW216" s="113">
        <v>0</v>
      </c>
      <c r="AY216" s="107"/>
      <c r="BA216" s="107">
        <v>1</v>
      </c>
      <c r="BB216" s="107"/>
      <c r="BC216" s="107"/>
      <c r="BD216" s="107"/>
    </row>
    <row r="217" spans="1:56" s="173" customFormat="1" ht="16.5" hidden="1">
      <c r="A217" s="107">
        <v>166</v>
      </c>
      <c r="B217" s="119" t="s">
        <v>730</v>
      </c>
      <c r="C217" s="121" t="s">
        <v>49</v>
      </c>
      <c r="D217" s="120">
        <v>23</v>
      </c>
      <c r="E217" s="107"/>
      <c r="F217" s="121" t="s">
        <v>731</v>
      </c>
      <c r="G217" s="121" t="s">
        <v>56</v>
      </c>
      <c r="H217" s="122"/>
      <c r="I217" s="121" t="s">
        <v>52</v>
      </c>
      <c r="J217" s="113">
        <v>5</v>
      </c>
      <c r="K217" s="121" t="s">
        <v>732</v>
      </c>
      <c r="L217" s="120">
        <v>165</v>
      </c>
      <c r="M217" s="120">
        <v>4</v>
      </c>
      <c r="N217" s="120">
        <v>1</v>
      </c>
      <c r="O217" s="120">
        <v>1</v>
      </c>
      <c r="P217" s="120">
        <v>1</v>
      </c>
      <c r="Q217" s="120">
        <v>1</v>
      </c>
      <c r="S217" s="120">
        <v>165</v>
      </c>
      <c r="T217" s="120">
        <v>1</v>
      </c>
      <c r="U217" s="120">
        <v>1</v>
      </c>
      <c r="V217" s="120">
        <v>0</v>
      </c>
      <c r="W217" s="120">
        <v>0</v>
      </c>
      <c r="X217" s="120">
        <v>0</v>
      </c>
      <c r="Y217" s="120">
        <v>0</v>
      </c>
      <c r="Z217" s="120">
        <v>0</v>
      </c>
      <c r="AA217" s="120">
        <v>0</v>
      </c>
      <c r="AB217" s="120">
        <v>0</v>
      </c>
      <c r="AC217" s="120">
        <v>0</v>
      </c>
      <c r="AD217" s="107" t="s">
        <v>562</v>
      </c>
      <c r="AE217" s="120"/>
      <c r="AF217" s="120"/>
      <c r="AG217" s="107"/>
      <c r="AH217" s="120"/>
      <c r="AI217" s="120">
        <v>126</v>
      </c>
      <c r="AJ217" s="120">
        <v>269</v>
      </c>
      <c r="AK217" s="120"/>
      <c r="AL217" s="120"/>
      <c r="AM217" s="120"/>
      <c r="AN217" s="107">
        <v>1</v>
      </c>
      <c r="AO217" s="276">
        <v>45371</v>
      </c>
      <c r="AP217" s="277">
        <v>0.24861111111111101</v>
      </c>
      <c r="AQ217" s="107"/>
      <c r="AR217" s="107"/>
      <c r="AS217" s="107"/>
      <c r="AT217" s="107"/>
      <c r="AU217" s="107"/>
      <c r="AV217" s="107"/>
      <c r="AW217" s="113">
        <v>0</v>
      </c>
      <c r="AY217" s="107"/>
      <c r="BA217" s="107">
        <v>1</v>
      </c>
      <c r="BB217" s="107"/>
      <c r="BC217" s="107"/>
      <c r="BD217" s="107"/>
    </row>
    <row r="218" spans="1:56" s="173" customFormat="1" ht="16.5" hidden="1">
      <c r="A218" s="107">
        <v>167</v>
      </c>
      <c r="B218" s="119" t="s">
        <v>815</v>
      </c>
      <c r="C218" s="121" t="s">
        <v>49</v>
      </c>
      <c r="D218" s="120">
        <v>68</v>
      </c>
      <c r="E218" s="107"/>
      <c r="F218" s="121" t="s">
        <v>734</v>
      </c>
      <c r="G218" s="121" t="s">
        <v>56</v>
      </c>
      <c r="H218" s="122"/>
      <c r="I218" s="121" t="s">
        <v>52</v>
      </c>
      <c r="J218" s="113">
        <v>4</v>
      </c>
      <c r="K218" s="121" t="s">
        <v>735</v>
      </c>
      <c r="L218" s="120">
        <v>69</v>
      </c>
      <c r="M218" s="120">
        <v>1</v>
      </c>
      <c r="N218" s="120">
        <v>1</v>
      </c>
      <c r="O218" s="120">
        <v>1</v>
      </c>
      <c r="P218" s="120">
        <v>1</v>
      </c>
      <c r="Q218" s="120">
        <v>6</v>
      </c>
      <c r="S218" s="120">
        <v>69</v>
      </c>
      <c r="T218" s="120">
        <v>0</v>
      </c>
      <c r="U218" s="120">
        <v>1</v>
      </c>
      <c r="V218" s="120">
        <v>1</v>
      </c>
      <c r="W218" s="120">
        <v>1</v>
      </c>
      <c r="X218" s="120">
        <v>0</v>
      </c>
      <c r="Y218" s="120">
        <v>0</v>
      </c>
      <c r="Z218" s="120">
        <v>0</v>
      </c>
      <c r="AA218" s="120">
        <v>0</v>
      </c>
      <c r="AB218" s="120">
        <v>1</v>
      </c>
      <c r="AC218" s="120" t="s">
        <v>228</v>
      </c>
      <c r="AD218" s="107"/>
      <c r="AE218" s="120"/>
      <c r="AF218" s="120"/>
      <c r="AG218" s="107">
        <v>31.18</v>
      </c>
      <c r="AH218" s="120">
        <v>31.38</v>
      </c>
      <c r="AI218" s="120">
        <v>99.8</v>
      </c>
      <c r="AJ218" s="120">
        <v>256</v>
      </c>
      <c r="AK218" s="120">
        <v>600</v>
      </c>
      <c r="AL218" s="120"/>
      <c r="AM218" s="120"/>
      <c r="AN218" s="107">
        <v>1</v>
      </c>
      <c r="AO218" s="127">
        <v>45404</v>
      </c>
      <c r="AP218" s="162">
        <v>0.48472222222222222</v>
      </c>
      <c r="AQ218" s="107"/>
      <c r="AR218" s="107"/>
      <c r="AS218" s="107"/>
      <c r="AT218" s="107"/>
      <c r="AU218" s="107"/>
      <c r="AV218" s="107"/>
      <c r="AW218" s="113">
        <v>0</v>
      </c>
      <c r="AY218" s="107"/>
      <c r="BA218" s="107">
        <v>1</v>
      </c>
      <c r="BB218" s="107"/>
      <c r="BC218" s="107"/>
      <c r="BD218" s="107"/>
    </row>
    <row r="219" spans="1:56" s="284" customFormat="1" ht="17.25" hidden="1" thickBot="1">
      <c r="A219" s="278"/>
      <c r="B219" s="279"/>
      <c r="C219" s="280"/>
      <c r="D219" s="280"/>
      <c r="E219" s="281"/>
      <c r="F219" s="282"/>
      <c r="G219" s="282"/>
      <c r="H219" s="283"/>
      <c r="I219" s="282"/>
      <c r="J219" s="281"/>
      <c r="K219" s="107"/>
      <c r="L219" s="280"/>
      <c r="M219" s="280"/>
      <c r="N219" s="278"/>
      <c r="O219" s="278"/>
      <c r="P219" s="278"/>
      <c r="Q219" s="278"/>
      <c r="S219" s="278"/>
      <c r="T219" s="285"/>
      <c r="U219" s="285"/>
      <c r="V219" s="278"/>
      <c r="W219" s="278"/>
      <c r="X219" s="278"/>
      <c r="Y219" s="278"/>
      <c r="Z219" s="278"/>
      <c r="AA219" s="278"/>
      <c r="AB219" s="280"/>
      <c r="AC219" s="278"/>
      <c r="AD219" s="278"/>
      <c r="AE219" s="278"/>
      <c r="AF219" s="278"/>
      <c r="AG219" s="278"/>
      <c r="AH219" s="278"/>
      <c r="AI219" s="278"/>
      <c r="AJ219" s="278"/>
      <c r="AK219" s="278"/>
      <c r="AL219" s="278"/>
      <c r="AM219" s="278"/>
      <c r="AN219" s="278"/>
      <c r="AO219" s="124"/>
      <c r="AP219" s="107"/>
      <c r="AQ219" s="278"/>
      <c r="AR219" s="278"/>
      <c r="AS219" s="278"/>
      <c r="AT219" s="278"/>
      <c r="AU219" s="278"/>
      <c r="AV219" s="278"/>
      <c r="AW219" s="281"/>
      <c r="AY219" s="278"/>
      <c r="BA219" s="278"/>
      <c r="BB219" s="278"/>
      <c r="BC219" s="278"/>
      <c r="BD219" s="278"/>
    </row>
    <row r="220" spans="1:56" hidden="1">
      <c r="A220" s="107" t="s">
        <v>736</v>
      </c>
      <c r="D220" s="107">
        <f>AVERAGE(D125:D218)</f>
        <v>60.597826086956523</v>
      </c>
      <c r="M220" s="286"/>
      <c r="N220" s="286">
        <f>SUM(N125:N218)</f>
        <v>46</v>
      </c>
      <c r="O220" s="286">
        <f>SUM(O125:O218)</f>
        <v>84</v>
      </c>
      <c r="P220" s="286">
        <f>SUM(P125:P218)</f>
        <v>65</v>
      </c>
      <c r="Q220" s="286"/>
      <c r="S220" s="286"/>
      <c r="T220" s="286">
        <f t="shared" ref="T220:AB220" si="0">SUM(T125:T218)</f>
        <v>25</v>
      </c>
      <c r="U220" s="286">
        <f t="shared" si="0"/>
        <v>23</v>
      </c>
      <c r="V220" s="286">
        <f t="shared" si="0"/>
        <v>38</v>
      </c>
      <c r="W220" s="286">
        <f t="shared" si="0"/>
        <v>29</v>
      </c>
      <c r="X220" s="286">
        <f t="shared" si="0"/>
        <v>13</v>
      </c>
      <c r="Y220" s="286">
        <f t="shared" si="0"/>
        <v>11</v>
      </c>
      <c r="Z220" s="286">
        <f t="shared" si="0"/>
        <v>2</v>
      </c>
      <c r="AA220" s="286">
        <f t="shared" si="0"/>
        <v>16</v>
      </c>
      <c r="AB220" s="286">
        <f t="shared" si="0"/>
        <v>11</v>
      </c>
      <c r="AC220" s="286"/>
      <c r="AD220" s="286"/>
      <c r="AE220" s="286"/>
      <c r="AF220" s="286">
        <v>111</v>
      </c>
      <c r="AG220" s="286"/>
      <c r="AH220" s="286"/>
      <c r="AI220" s="286">
        <v>107</v>
      </c>
      <c r="AJ220" s="286"/>
      <c r="AK220" s="286"/>
      <c r="AL220" s="286"/>
      <c r="AM220" s="286"/>
      <c r="AN220" s="286">
        <f>SUM(AN125:AN218)</f>
        <v>69</v>
      </c>
      <c r="AO220" s="286"/>
      <c r="AP220" s="286"/>
      <c r="AQ220" s="286">
        <f>SUM(AQ2:AQ219)</f>
        <v>93</v>
      </c>
      <c r="AR220" s="286"/>
      <c r="AS220" s="286"/>
      <c r="AT220" s="286">
        <f>SUM(AT125:AT218)</f>
        <v>26</v>
      </c>
      <c r="AU220" s="286"/>
      <c r="AV220" s="286"/>
      <c r="AW220" s="287"/>
      <c r="AY220" s="286"/>
      <c r="BA220" s="286"/>
      <c r="BB220" s="286"/>
      <c r="BC220" s="286"/>
      <c r="BD220" s="286"/>
    </row>
    <row r="221" spans="1:56" s="286" customFormat="1" ht="16.5" hidden="1">
      <c r="A221" s="107"/>
      <c r="B221" s="119" t="s">
        <v>816</v>
      </c>
      <c r="C221" s="107"/>
      <c r="D221" s="107"/>
      <c r="E221" s="107"/>
      <c r="F221" s="113"/>
      <c r="G221" s="113"/>
      <c r="H221" s="140"/>
      <c r="I221" s="113"/>
      <c r="J221" s="113"/>
      <c r="K221" s="107"/>
      <c r="L221" s="107"/>
      <c r="M221" s="107"/>
      <c r="N221" s="107"/>
      <c r="O221" s="107"/>
      <c r="P221" s="107"/>
      <c r="Q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 t="s">
        <v>817</v>
      </c>
      <c r="AG221" s="107"/>
      <c r="AH221" s="107"/>
      <c r="AI221" s="107"/>
      <c r="AJ221" s="107"/>
      <c r="AK221" s="107"/>
      <c r="AL221" s="107"/>
      <c r="AM221" s="107"/>
      <c r="AN221" s="118" t="s">
        <v>737</v>
      </c>
      <c r="AO221" s="118"/>
      <c r="AP221" s="118" t="s">
        <v>738</v>
      </c>
      <c r="AQ221" s="114">
        <v>196</v>
      </c>
      <c r="AR221" s="114"/>
      <c r="AS221" s="107"/>
      <c r="AT221" s="107"/>
      <c r="AU221" s="107"/>
      <c r="AV221" s="107"/>
      <c r="AW221" s="113"/>
      <c r="AY221" s="107"/>
      <c r="BA221" s="107"/>
      <c r="BB221" s="107"/>
      <c r="BC221" s="107"/>
      <c r="BD221" s="107"/>
    </row>
    <row r="222" spans="1:56" hidden="1">
      <c r="L222" s="288"/>
      <c r="AN222" s="118" t="s">
        <v>818</v>
      </c>
      <c r="AO222" s="118"/>
      <c r="AP222" s="118" t="s">
        <v>738</v>
      </c>
      <c r="AQ222" s="107">
        <v>218</v>
      </c>
    </row>
    <row r="223" spans="1:56" hidden="1">
      <c r="L223" s="289"/>
    </row>
    <row r="224" spans="1:56" ht="16.5" hidden="1">
      <c r="B224" s="119" t="s">
        <v>739</v>
      </c>
      <c r="C224" s="109" t="s">
        <v>751</v>
      </c>
      <c r="D224" s="109" t="s">
        <v>752</v>
      </c>
      <c r="E224" s="110" t="s">
        <v>753</v>
      </c>
      <c r="F224" s="110" t="s">
        <v>754</v>
      </c>
      <c r="G224" s="110"/>
      <c r="H224" s="290"/>
      <c r="I224" s="110"/>
      <c r="L224" s="289"/>
    </row>
    <row r="225" spans="2:12" ht="16.5" hidden="1">
      <c r="B225" s="119" t="s">
        <v>360</v>
      </c>
      <c r="C225" s="120" t="s">
        <v>63</v>
      </c>
      <c r="D225" s="120">
        <v>85</v>
      </c>
      <c r="E225" s="121">
        <v>4730883</v>
      </c>
      <c r="F225" s="128" t="s">
        <v>361</v>
      </c>
      <c r="G225" s="121"/>
      <c r="H225" s="122"/>
      <c r="I225" s="121"/>
      <c r="L225" s="289"/>
    </row>
    <row r="226" spans="2:12" ht="16.5" hidden="1">
      <c r="B226" s="119" t="s">
        <v>311</v>
      </c>
      <c r="C226" s="120" t="s">
        <v>49</v>
      </c>
      <c r="D226" s="120">
        <v>54</v>
      </c>
      <c r="E226" s="121">
        <v>5109819</v>
      </c>
      <c r="F226" s="128" t="s">
        <v>312</v>
      </c>
      <c r="G226" s="121"/>
      <c r="H226" s="122"/>
      <c r="I226" s="121"/>
      <c r="L226" s="289"/>
    </row>
    <row r="227" spans="2:12" ht="16.5" hidden="1">
      <c r="B227" s="119" t="s">
        <v>350</v>
      </c>
      <c r="C227" s="120" t="s">
        <v>63</v>
      </c>
      <c r="D227" s="120">
        <v>84</v>
      </c>
      <c r="E227" s="121">
        <v>5151845</v>
      </c>
      <c r="F227" s="128" t="s">
        <v>351</v>
      </c>
      <c r="G227" s="121"/>
      <c r="H227" s="122"/>
      <c r="I227" s="121"/>
      <c r="L227" s="289"/>
    </row>
    <row r="228" spans="2:12" ht="16.5" hidden="1">
      <c r="B228" s="119" t="s">
        <v>399</v>
      </c>
      <c r="C228" s="120" t="s">
        <v>49</v>
      </c>
      <c r="D228" s="120">
        <v>68</v>
      </c>
      <c r="F228" s="121" t="s">
        <v>400</v>
      </c>
      <c r="G228" s="121"/>
      <c r="H228" s="122"/>
      <c r="I228" s="121"/>
      <c r="L228" s="289"/>
    </row>
    <row r="229" spans="2:12" ht="16.5" hidden="1">
      <c r="B229" s="119" t="s">
        <v>711</v>
      </c>
      <c r="C229" s="121" t="s">
        <v>63</v>
      </c>
      <c r="D229" s="120">
        <v>88</v>
      </c>
      <c r="F229" s="121" t="s">
        <v>712</v>
      </c>
      <c r="G229" s="121"/>
      <c r="H229" s="122"/>
      <c r="I229" s="121"/>
      <c r="L229" s="289"/>
    </row>
    <row r="230" spans="2:12" ht="16.5" hidden="1">
      <c r="B230" s="119" t="s">
        <v>652</v>
      </c>
      <c r="C230" s="121" t="s">
        <v>63</v>
      </c>
      <c r="D230" s="120">
        <v>55</v>
      </c>
      <c r="F230" s="121" t="s">
        <v>653</v>
      </c>
      <c r="G230" s="121"/>
      <c r="H230" s="122"/>
      <c r="I230" s="121"/>
      <c r="L230" s="289"/>
    </row>
    <row r="231" spans="2:12">
      <c r="L231" s="289"/>
    </row>
    <row r="232" spans="2:12">
      <c r="L232" s="289"/>
    </row>
    <row r="233" spans="2:12">
      <c r="L233" s="289"/>
    </row>
    <row r="234" spans="2:12">
      <c r="L234" s="289"/>
    </row>
    <row r="235" spans="2:12">
      <c r="L235" s="289"/>
    </row>
    <row r="236" spans="2:12">
      <c r="L236" s="289"/>
    </row>
    <row r="237" spans="2:12">
      <c r="L237" s="289"/>
    </row>
    <row r="238" spans="2:12">
      <c r="L238" s="289"/>
    </row>
    <row r="239" spans="2:12">
      <c r="L239" s="291"/>
    </row>
  </sheetData>
  <autoFilter ref="A1:BE230" xr:uid="{00000000-0009-0000-0000-000004000000}">
    <filterColumn colId="1">
      <colorFilter dxfId="2"/>
    </filterColumn>
  </autoFilter>
  <phoneticPr fontId="2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224"/>
  <sheetViews>
    <sheetView tabSelected="1" zoomScaleNormal="100" workbookViewId="0">
      <selection activeCell="AU26" sqref="AU26"/>
    </sheetView>
  </sheetViews>
  <sheetFormatPr defaultColWidth="9" defaultRowHeight="14.25"/>
  <cols>
    <col min="2" max="2" width="9.5" style="101" customWidth="1"/>
    <col min="3" max="4" width="9" hidden="1" customWidth="1"/>
    <col min="5" max="5" width="12.375" hidden="1" customWidth="1"/>
    <col min="6" max="6" width="19" style="1" customWidth="1"/>
    <col min="7" max="7" width="11.25" style="1" hidden="1" customWidth="1"/>
    <col min="8" max="8" width="36.625" style="2" hidden="1" customWidth="1"/>
    <col min="9" max="9" width="10.75" style="1" hidden="1" customWidth="1"/>
    <col min="10" max="10" width="9" style="1" hidden="1" customWidth="1"/>
    <col min="11" max="11" width="19.875" customWidth="1"/>
    <col min="12" max="12" width="12.25" hidden="1" customWidth="1"/>
    <col min="13" max="15" width="10" hidden="1" customWidth="1"/>
    <col min="16" max="16" width="12" hidden="1" customWidth="1"/>
    <col min="17" max="17" width="12.125" hidden="1" customWidth="1"/>
    <col min="18" max="18" width="9" hidden="1" customWidth="1"/>
    <col min="19" max="19" width="9.5" hidden="1" customWidth="1"/>
    <col min="20" max="23" width="10" hidden="1" customWidth="1"/>
    <col min="24" max="24" width="5.625" hidden="1" customWidth="1"/>
    <col min="25" max="27" width="9" hidden="1" customWidth="1"/>
    <col min="28" max="28" width="23.5" hidden="1" customWidth="1"/>
    <col min="29" max="37" width="9" customWidth="1"/>
    <col min="39" max="39" width="11.375" style="304" customWidth="1"/>
    <col min="40" max="41" width="9" style="304"/>
    <col min="42" max="42" width="14.625" style="304" customWidth="1"/>
    <col min="43" max="44" width="9" style="304"/>
    <col min="45" max="45" width="11.875" style="304" customWidth="1"/>
    <col min="46" max="46" width="9" style="304"/>
    <col min="47" max="47" width="9" style="1"/>
  </cols>
  <sheetData>
    <row r="1" spans="1:58" ht="15.75">
      <c r="A1" t="s">
        <v>0</v>
      </c>
      <c r="B1" s="97" t="s">
        <v>750</v>
      </c>
      <c r="C1" s="68" t="s">
        <v>2</v>
      </c>
      <c r="D1" s="68" t="s">
        <v>3</v>
      </c>
      <c r="E1" s="4" t="s">
        <v>4</v>
      </c>
      <c r="F1" s="4" t="s">
        <v>5</v>
      </c>
      <c r="G1" s="69" t="s">
        <v>6</v>
      </c>
      <c r="H1" s="5" t="s">
        <v>7</v>
      </c>
      <c r="I1" s="69" t="s">
        <v>8</v>
      </c>
      <c r="J1" s="70" t="s">
        <v>9</v>
      </c>
      <c r="K1" s="6" t="s">
        <v>10</v>
      </c>
      <c r="L1" s="8" t="s">
        <v>11</v>
      </c>
      <c r="M1" s="8" t="s">
        <v>12</v>
      </c>
      <c r="N1" s="71" t="s">
        <v>741</v>
      </c>
      <c r="O1" s="71" t="s">
        <v>13</v>
      </c>
      <c r="P1" s="72" t="s">
        <v>14</v>
      </c>
      <c r="Q1" s="72" t="s">
        <v>15</v>
      </c>
      <c r="S1" s="8" t="s">
        <v>16</v>
      </c>
      <c r="T1" s="73" t="s">
        <v>17</v>
      </c>
      <c r="U1" s="73" t="s">
        <v>18</v>
      </c>
      <c r="V1" s="73" t="s">
        <v>19</v>
      </c>
      <c r="W1" s="73" t="s">
        <v>20</v>
      </c>
      <c r="X1" s="74" t="s">
        <v>21</v>
      </c>
      <c r="Y1" s="73" t="s">
        <v>22</v>
      </c>
      <c r="Z1" s="73" t="s">
        <v>23</v>
      </c>
      <c r="AA1" s="73" t="s">
        <v>24</v>
      </c>
      <c r="AB1" s="7" t="s">
        <v>25</v>
      </c>
      <c r="AC1" t="s">
        <v>28</v>
      </c>
      <c r="AD1" t="s">
        <v>30</v>
      </c>
      <c r="AE1" t="s">
        <v>31</v>
      </c>
      <c r="AF1" s="8" t="s">
        <v>32</v>
      </c>
      <c r="AG1" s="8" t="s">
        <v>33</v>
      </c>
      <c r="AH1" s="8" t="s">
        <v>34</v>
      </c>
      <c r="AI1" t="s">
        <v>35</v>
      </c>
      <c r="AJ1" s="75" t="s">
        <v>742</v>
      </c>
      <c r="AK1" s="75" t="s">
        <v>836</v>
      </c>
      <c r="AL1" t="s">
        <v>36</v>
      </c>
      <c r="AM1" s="304" t="s">
        <v>37</v>
      </c>
      <c r="AN1" s="304" t="s">
        <v>38</v>
      </c>
      <c r="AO1" s="313" t="s">
        <v>39</v>
      </c>
      <c r="AP1" s="304" t="s">
        <v>40</v>
      </c>
      <c r="AQ1" s="304" t="s">
        <v>41</v>
      </c>
      <c r="AR1" s="304" t="s">
        <v>42</v>
      </c>
      <c r="AS1" s="304" t="s">
        <v>43</v>
      </c>
      <c r="AT1" s="304" t="s">
        <v>44</v>
      </c>
      <c r="AU1" s="1" t="s">
        <v>45</v>
      </c>
      <c r="AV1" s="304" t="s">
        <v>837</v>
      </c>
      <c r="AY1" t="s">
        <v>46</v>
      </c>
    </row>
    <row r="2" spans="1:58" ht="16.5">
      <c r="A2">
        <v>4</v>
      </c>
      <c r="B2" s="387" t="s">
        <v>533</v>
      </c>
      <c r="C2" s="9" t="s">
        <v>49</v>
      </c>
      <c r="D2" s="9">
        <v>69</v>
      </c>
      <c r="E2" s="10">
        <v>5503018</v>
      </c>
      <c r="F2" s="363" t="s">
        <v>534</v>
      </c>
      <c r="G2" s="10" t="s">
        <v>56</v>
      </c>
      <c r="H2" s="11"/>
      <c r="I2" s="10" t="s">
        <v>52</v>
      </c>
      <c r="J2" s="1">
        <v>5</v>
      </c>
      <c r="K2" s="59">
        <v>45009.097222222219</v>
      </c>
      <c r="L2" s="64">
        <v>18</v>
      </c>
      <c r="M2" s="9">
        <v>6</v>
      </c>
      <c r="N2" s="9">
        <f>IF(I2="OHCA",1,IF(I2="IHCA",0,""))</f>
        <v>1</v>
      </c>
      <c r="O2" s="9">
        <v>1</v>
      </c>
      <c r="P2" s="9">
        <v>1</v>
      </c>
      <c r="Q2" s="9">
        <v>1</v>
      </c>
      <c r="S2" s="9">
        <v>0</v>
      </c>
      <c r="T2" s="9">
        <v>0</v>
      </c>
      <c r="U2" s="9">
        <v>1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76">
        <v>25.5</v>
      </c>
      <c r="AD2" s="76">
        <v>56.4</v>
      </c>
      <c r="AE2" s="76">
        <v>22.6</v>
      </c>
      <c r="AF2" s="76">
        <v>24.7</v>
      </c>
      <c r="AG2" s="76">
        <v>15.1</v>
      </c>
      <c r="AH2" s="76">
        <v>11.6</v>
      </c>
      <c r="AI2" s="76">
        <v>14.6</v>
      </c>
      <c r="AJ2" s="9">
        <f>COUNT(AC2:AI2)</f>
        <v>7</v>
      </c>
      <c r="AK2" s="9">
        <v>3</v>
      </c>
      <c r="AL2">
        <v>1</v>
      </c>
      <c r="AM2" s="320">
        <v>45009</v>
      </c>
      <c r="AN2" s="303">
        <v>0.43958333333333299</v>
      </c>
      <c r="AP2" s="307"/>
      <c r="AR2" s="304">
        <v>1</v>
      </c>
      <c r="AS2" s="310">
        <v>45016</v>
      </c>
      <c r="AT2" s="306">
        <v>0.52152777777777803</v>
      </c>
      <c r="AU2" s="1">
        <v>1</v>
      </c>
      <c r="AV2" t="str">
        <f>IF(AK2&gt;0,IF(AL2&gt;0,"1","0"),"0")</f>
        <v>1</v>
      </c>
      <c r="AY2">
        <v>1</v>
      </c>
    </row>
    <row r="3" spans="1:58" ht="16.5">
      <c r="A3">
        <v>27</v>
      </c>
      <c r="B3" s="387" t="s">
        <v>134</v>
      </c>
      <c r="C3" s="9" t="s">
        <v>63</v>
      </c>
      <c r="D3" s="9">
        <v>53</v>
      </c>
      <c r="E3" s="10">
        <v>1227317</v>
      </c>
      <c r="F3" s="60" t="s">
        <v>135</v>
      </c>
      <c r="G3" s="10" t="s">
        <v>56</v>
      </c>
      <c r="H3" s="11"/>
      <c r="I3" s="10" t="s">
        <v>52</v>
      </c>
      <c r="J3" s="1">
        <v>1</v>
      </c>
      <c r="K3" s="15">
        <v>42495.746527777803</v>
      </c>
      <c r="L3" s="64">
        <v>10</v>
      </c>
      <c r="M3" s="9">
        <v>6</v>
      </c>
      <c r="N3" s="9">
        <f>IF(I3="OHCA",1,IF(I3="IHCA",0,""))</f>
        <v>1</v>
      </c>
      <c r="O3" s="9">
        <v>1</v>
      </c>
      <c r="P3" s="9">
        <v>1</v>
      </c>
      <c r="Q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76">
        <v>30.32</v>
      </c>
      <c r="AD3" s="76">
        <v>29.22</v>
      </c>
      <c r="AE3" s="76">
        <v>23.46</v>
      </c>
      <c r="AF3" s="76">
        <v>19.989999999999998</v>
      </c>
      <c r="AG3" s="76">
        <v>11.86</v>
      </c>
      <c r="AH3" s="76">
        <v>13.46</v>
      </c>
      <c r="AI3" s="76">
        <v>12.21</v>
      </c>
      <c r="AJ3" s="9">
        <f>COUNT(AC3:AI3)</f>
        <v>7</v>
      </c>
      <c r="AK3" s="9">
        <v>3</v>
      </c>
      <c r="AL3">
        <v>1</v>
      </c>
      <c r="AM3" s="310">
        <v>42495</v>
      </c>
      <c r="AN3" s="303">
        <v>0.83472222222222203</v>
      </c>
      <c r="AO3" s="304">
        <v>1</v>
      </c>
      <c r="AP3" s="305">
        <v>42498</v>
      </c>
      <c r="AQ3" s="306">
        <v>0.67291666666666705</v>
      </c>
      <c r="AR3" s="304">
        <v>1</v>
      </c>
      <c r="AS3" s="310">
        <v>42503</v>
      </c>
      <c r="AT3" s="306">
        <v>0.57013888888888897</v>
      </c>
      <c r="AU3" s="1">
        <v>0</v>
      </c>
      <c r="AV3" t="str">
        <f>IF(AK3&gt;0,IF(AL3&gt;0,"1","0"),"0")</f>
        <v>1</v>
      </c>
      <c r="AY3">
        <v>1</v>
      </c>
      <c r="BC3" s="36"/>
    </row>
    <row r="4" spans="1:58" ht="16.5">
      <c r="A4">
        <v>44</v>
      </c>
      <c r="B4" s="387" t="s">
        <v>249</v>
      </c>
      <c r="C4" s="9" t="s">
        <v>63</v>
      </c>
      <c r="D4" s="9">
        <v>61</v>
      </c>
      <c r="E4" s="10">
        <v>5019075</v>
      </c>
      <c r="F4" s="60" t="s">
        <v>250</v>
      </c>
      <c r="G4" s="10" t="s">
        <v>56</v>
      </c>
      <c r="H4" s="11" t="s">
        <v>251</v>
      </c>
      <c r="I4" s="10" t="s">
        <v>52</v>
      </c>
      <c r="J4" s="1">
        <v>4</v>
      </c>
      <c r="K4" s="63">
        <v>43314.125</v>
      </c>
      <c r="L4" s="64">
        <v>25</v>
      </c>
      <c r="M4" s="9">
        <v>6</v>
      </c>
      <c r="N4" s="9">
        <f>IF(I4="OHCA",1,IF(I4="IHCA",0,""))</f>
        <v>1</v>
      </c>
      <c r="O4" s="9">
        <v>1</v>
      </c>
      <c r="P4" s="9">
        <v>1</v>
      </c>
      <c r="Q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76">
        <v>29.46</v>
      </c>
      <c r="AD4" s="76">
        <v>18.18</v>
      </c>
      <c r="AE4" s="76">
        <v>16.61</v>
      </c>
      <c r="AF4" s="76">
        <v>17.07</v>
      </c>
      <c r="AG4" s="76">
        <v>18.68</v>
      </c>
      <c r="AH4" s="76">
        <v>23.06</v>
      </c>
      <c r="AI4" s="76">
        <v>16.09</v>
      </c>
      <c r="AJ4" s="9">
        <f>COUNT(AC4:AI4)</f>
        <v>7</v>
      </c>
      <c r="AK4" s="9">
        <v>3</v>
      </c>
      <c r="AL4">
        <v>1</v>
      </c>
      <c r="AM4" s="318">
        <v>43314</v>
      </c>
      <c r="AN4" s="332">
        <v>0.210416666666667</v>
      </c>
      <c r="AO4" s="304">
        <v>1</v>
      </c>
      <c r="AP4" s="368">
        <v>43317</v>
      </c>
      <c r="AQ4" s="327" t="s">
        <v>252</v>
      </c>
      <c r="AR4" s="304">
        <v>1</v>
      </c>
      <c r="AS4" s="328">
        <v>43325</v>
      </c>
      <c r="AT4" s="371">
        <v>0.41805555555555601</v>
      </c>
      <c r="AU4" s="1">
        <v>1</v>
      </c>
      <c r="AV4" t="str">
        <f>IF(AK4&gt;0,IF(AL4&gt;0,"1","0"),"0")</f>
        <v>1</v>
      </c>
      <c r="AY4">
        <v>1</v>
      </c>
      <c r="BC4" s="36"/>
    </row>
    <row r="5" spans="1:58" ht="16.5">
      <c r="A5">
        <v>49</v>
      </c>
      <c r="B5" s="387" t="s">
        <v>289</v>
      </c>
      <c r="C5" s="9" t="s">
        <v>63</v>
      </c>
      <c r="D5" s="9">
        <v>65</v>
      </c>
      <c r="E5" s="10">
        <v>5066332</v>
      </c>
      <c r="F5" s="60" t="s">
        <v>290</v>
      </c>
      <c r="G5" s="10" t="s">
        <v>56</v>
      </c>
      <c r="H5" s="11" t="s">
        <v>291</v>
      </c>
      <c r="I5" s="10" t="s">
        <v>52</v>
      </c>
      <c r="J5" s="1">
        <v>5</v>
      </c>
      <c r="K5" s="29">
        <v>43550.284722222197</v>
      </c>
      <c r="L5" s="64">
        <v>35</v>
      </c>
      <c r="M5" s="9">
        <v>6</v>
      </c>
      <c r="N5" s="9">
        <f>IF(I5="OHCA",1,IF(I5="IHCA",0,""))</f>
        <v>1</v>
      </c>
      <c r="O5" s="9">
        <v>1</v>
      </c>
      <c r="P5" s="9">
        <v>1</v>
      </c>
      <c r="Q5" s="9">
        <v>1</v>
      </c>
      <c r="S5" s="33">
        <v>0</v>
      </c>
      <c r="T5" s="33">
        <v>0</v>
      </c>
      <c r="U5" s="33">
        <v>1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1</v>
      </c>
      <c r="AB5" s="33" t="s">
        <v>228</v>
      </c>
      <c r="AC5" s="76">
        <v>29.7</v>
      </c>
      <c r="AD5" s="76">
        <v>159.69999999999999</v>
      </c>
      <c r="AE5" s="76">
        <v>127.3</v>
      </c>
      <c r="AF5" s="76">
        <v>368.1</v>
      </c>
      <c r="AG5" s="76">
        <v>539</v>
      </c>
      <c r="AH5" s="76">
        <v>835.2</v>
      </c>
      <c r="AI5" s="76">
        <v>1133</v>
      </c>
      <c r="AJ5" s="9">
        <f>COUNT(AC5:AI5)</f>
        <v>7</v>
      </c>
      <c r="AK5" s="9">
        <v>3</v>
      </c>
      <c r="AL5">
        <v>1</v>
      </c>
      <c r="AM5" s="310">
        <v>43550</v>
      </c>
      <c r="AN5" s="303">
        <v>0.49375000000000002</v>
      </c>
      <c r="AO5" s="304">
        <v>1</v>
      </c>
      <c r="AP5" s="305">
        <v>43553</v>
      </c>
      <c r="AQ5" s="306">
        <v>0.45902777777777798</v>
      </c>
      <c r="AS5" s="307"/>
      <c r="AU5" s="96">
        <v>0</v>
      </c>
      <c r="AV5" t="str">
        <f>IF(AK5&gt;0,IF(AL5&gt;0,"1","0"),"0")</f>
        <v>1</v>
      </c>
      <c r="AY5">
        <v>1</v>
      </c>
    </row>
    <row r="6" spans="1:58" ht="16.5">
      <c r="A6">
        <v>66</v>
      </c>
      <c r="B6" s="387" t="s">
        <v>166</v>
      </c>
      <c r="C6" s="9" t="s">
        <v>49</v>
      </c>
      <c r="D6" s="9">
        <v>78</v>
      </c>
      <c r="E6" s="10">
        <v>4502798</v>
      </c>
      <c r="F6" s="60" t="s">
        <v>167</v>
      </c>
      <c r="G6" s="10" t="s">
        <v>56</v>
      </c>
      <c r="H6" s="11"/>
      <c r="I6" s="10" t="s">
        <v>52</v>
      </c>
      <c r="J6" s="1">
        <v>5</v>
      </c>
      <c r="K6" s="15">
        <v>42913.121527777803</v>
      </c>
      <c r="L6" s="64">
        <v>22</v>
      </c>
      <c r="M6" s="9">
        <v>6</v>
      </c>
      <c r="N6" s="9">
        <f>IF(I6="OHCA",1,IF(I6="IHCA",0,""))</f>
        <v>1</v>
      </c>
      <c r="O6" s="9">
        <v>1</v>
      </c>
      <c r="P6" s="9">
        <v>1</v>
      </c>
      <c r="Q6" s="9">
        <v>1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1</v>
      </c>
      <c r="AA6" s="9">
        <v>0</v>
      </c>
      <c r="AB6" s="9">
        <v>0</v>
      </c>
      <c r="AC6" s="76">
        <v>44.63</v>
      </c>
      <c r="AD6" s="76">
        <v>67.12</v>
      </c>
      <c r="AE6" s="76">
        <v>86.05</v>
      </c>
      <c r="AF6" s="76">
        <v>156.1</v>
      </c>
      <c r="AG6" s="86">
        <v>306</v>
      </c>
      <c r="AH6" s="76">
        <v>254.7</v>
      </c>
      <c r="AI6" s="76"/>
      <c r="AJ6" s="9">
        <f>COUNT(AC6:AI6)</f>
        <v>6</v>
      </c>
      <c r="AK6" s="9">
        <v>3</v>
      </c>
      <c r="AL6">
        <v>1</v>
      </c>
      <c r="AM6" s="309">
        <v>42913</v>
      </c>
      <c r="AN6" s="311">
        <v>0.41875000000000001</v>
      </c>
      <c r="AP6" s="307"/>
      <c r="AS6" s="307"/>
      <c r="AU6" s="1">
        <v>0</v>
      </c>
      <c r="AV6" t="str">
        <f>IF(AK6&gt;0,IF(AL6&gt;0,"1","0"),"0")</f>
        <v>1</v>
      </c>
      <c r="AY6">
        <v>1</v>
      </c>
    </row>
    <row r="7" spans="1:58" ht="16.5">
      <c r="A7">
        <v>81</v>
      </c>
      <c r="B7" s="387" t="s">
        <v>430</v>
      </c>
      <c r="C7" s="9" t="s">
        <v>63</v>
      </c>
      <c r="D7" s="9">
        <v>22</v>
      </c>
      <c r="E7" s="10">
        <v>5373283</v>
      </c>
      <c r="F7" s="60" t="s">
        <v>431</v>
      </c>
      <c r="G7" s="10" t="s">
        <v>56</v>
      </c>
      <c r="H7" s="11"/>
      <c r="I7" s="10" t="s">
        <v>52</v>
      </c>
      <c r="J7" s="1" t="s">
        <v>75</v>
      </c>
      <c r="K7" s="379">
        <v>44476.527777777803</v>
      </c>
      <c r="L7" s="64">
        <v>54</v>
      </c>
      <c r="M7" s="9">
        <v>5</v>
      </c>
      <c r="N7" s="9">
        <f>IF(I7="OHCA",1,IF(I7="IHCA",0,""))</f>
        <v>1</v>
      </c>
      <c r="O7" s="9">
        <v>1</v>
      </c>
      <c r="P7" s="9">
        <v>1</v>
      </c>
      <c r="Q7" s="9">
        <v>1</v>
      </c>
      <c r="S7" s="9">
        <v>1</v>
      </c>
      <c r="T7" s="9">
        <v>1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44.63</v>
      </c>
      <c r="AD7" s="76">
        <v>28.7</v>
      </c>
      <c r="AE7" s="76">
        <v>26.4</v>
      </c>
      <c r="AF7" s="76">
        <v>27.7</v>
      </c>
      <c r="AG7" s="76">
        <v>18.3</v>
      </c>
      <c r="AH7" s="76">
        <v>14.2</v>
      </c>
      <c r="AI7" s="76"/>
      <c r="AJ7" s="9">
        <f>COUNT(AC7:AI7)</f>
        <v>6</v>
      </c>
      <c r="AK7" s="9">
        <v>3</v>
      </c>
      <c r="AL7">
        <v>1</v>
      </c>
      <c r="AM7" s="346">
        <v>44476</v>
      </c>
      <c r="AN7" s="347">
        <v>0.78333333333333299</v>
      </c>
      <c r="AO7" s="304">
        <v>1</v>
      </c>
      <c r="AP7" s="348">
        <v>44478</v>
      </c>
      <c r="AQ7" s="349">
        <v>0.57569444444444395</v>
      </c>
      <c r="AR7" s="304">
        <v>1</v>
      </c>
      <c r="AS7" s="350">
        <v>44479</v>
      </c>
      <c r="AT7" s="349">
        <v>0.56874999999999998</v>
      </c>
      <c r="AU7" s="1">
        <v>0</v>
      </c>
      <c r="AV7" t="str">
        <f>IF(AK7&gt;0,IF(AL7&gt;0,"1","0"),"0")</f>
        <v>1</v>
      </c>
      <c r="AY7">
        <v>1</v>
      </c>
      <c r="BB7" s="95"/>
      <c r="BC7" s="95"/>
    </row>
    <row r="8" spans="1:58" ht="16.5">
      <c r="A8">
        <v>96</v>
      </c>
      <c r="B8" s="387" t="s">
        <v>343</v>
      </c>
      <c r="C8" s="9" t="s">
        <v>49</v>
      </c>
      <c r="D8" s="9">
        <v>52</v>
      </c>
      <c r="E8" s="10">
        <v>5137852</v>
      </c>
      <c r="F8" s="60" t="s">
        <v>344</v>
      </c>
      <c r="G8" s="10" t="s">
        <v>345</v>
      </c>
      <c r="H8" s="22" t="s">
        <v>346</v>
      </c>
      <c r="I8" s="10" t="s">
        <v>52</v>
      </c>
      <c r="J8" s="1">
        <v>5</v>
      </c>
      <c r="K8" s="15">
        <v>43864.732638888898</v>
      </c>
      <c r="L8" s="9">
        <v>70</v>
      </c>
      <c r="M8" s="9">
        <v>1</v>
      </c>
      <c r="N8" s="9">
        <f>IF(I8="OHCA",1,IF(I8="IHCA",0,""))</f>
        <v>1</v>
      </c>
      <c r="O8" s="9">
        <v>1</v>
      </c>
      <c r="P8" s="9">
        <v>1</v>
      </c>
      <c r="Q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76">
        <v>35.69</v>
      </c>
      <c r="AD8" s="76">
        <v>33.53</v>
      </c>
      <c r="AE8" s="76">
        <v>22.51</v>
      </c>
      <c r="AF8" s="76"/>
      <c r="AG8" s="76"/>
      <c r="AH8" s="76"/>
      <c r="AI8" s="9">
        <v>1474</v>
      </c>
      <c r="AJ8" s="9">
        <f>COUNT(AC8:AI8)</f>
        <v>4</v>
      </c>
      <c r="AK8" s="9">
        <v>3</v>
      </c>
      <c r="AL8">
        <v>1</v>
      </c>
      <c r="AM8" s="309">
        <v>43864</v>
      </c>
      <c r="AN8" s="311">
        <v>0.85624999999999996</v>
      </c>
      <c r="AP8" s="307"/>
      <c r="AS8" s="307"/>
      <c r="AU8" s="1">
        <v>0</v>
      </c>
      <c r="AV8" t="str">
        <f>IF(AK8&gt;0,IF(AL8&gt;0,"1","0"),"0")</f>
        <v>1</v>
      </c>
      <c r="AY8">
        <v>1</v>
      </c>
      <c r="BD8" s="95"/>
      <c r="BE8" s="95"/>
      <c r="BF8" s="95"/>
    </row>
    <row r="9" spans="1:58" ht="16.5">
      <c r="A9">
        <v>97</v>
      </c>
      <c r="B9" s="387" t="s">
        <v>144</v>
      </c>
      <c r="C9" s="9" t="s">
        <v>63</v>
      </c>
      <c r="D9" s="9">
        <v>67</v>
      </c>
      <c r="E9" s="10">
        <v>4885274</v>
      </c>
      <c r="F9" s="60" t="s">
        <v>145</v>
      </c>
      <c r="G9" s="10" t="s">
        <v>56</v>
      </c>
      <c r="H9" s="11"/>
      <c r="I9" s="10" t="s">
        <v>123</v>
      </c>
      <c r="J9" s="1">
        <v>1</v>
      </c>
      <c r="K9" s="59">
        <v>42567.378472222197</v>
      </c>
      <c r="L9" s="64">
        <v>20</v>
      </c>
      <c r="M9" s="9">
        <v>4</v>
      </c>
      <c r="N9" s="9">
        <f>IF(I9="OHCA",1,IF(I9="IHCA",0,""))</f>
        <v>0</v>
      </c>
      <c r="O9" s="9">
        <v>0</v>
      </c>
      <c r="P9" s="9">
        <v>1</v>
      </c>
      <c r="Q9" s="9">
        <v>1</v>
      </c>
      <c r="S9" s="9">
        <v>0</v>
      </c>
      <c r="T9" s="9">
        <v>0</v>
      </c>
      <c r="U9" s="9">
        <v>1</v>
      </c>
      <c r="V9" s="9">
        <v>1</v>
      </c>
      <c r="W9" s="9">
        <v>0</v>
      </c>
      <c r="X9" s="9">
        <v>0</v>
      </c>
      <c r="Y9" s="9">
        <v>0</v>
      </c>
      <c r="Z9" s="9">
        <v>1</v>
      </c>
      <c r="AA9" s="9">
        <v>0</v>
      </c>
      <c r="AB9" s="9">
        <v>0</v>
      </c>
      <c r="AC9" s="76">
        <v>27.66</v>
      </c>
      <c r="AD9" s="76">
        <v>26.48</v>
      </c>
      <c r="AE9" s="76">
        <v>31.48</v>
      </c>
      <c r="AF9" s="76">
        <v>27.88</v>
      </c>
      <c r="AG9" s="76">
        <v>15.26</v>
      </c>
      <c r="AH9" s="76">
        <v>12.74</v>
      </c>
      <c r="AI9" s="76">
        <v>15.2</v>
      </c>
      <c r="AJ9" s="9">
        <f>COUNT(AC9:AI9)</f>
        <v>7</v>
      </c>
      <c r="AK9" s="9">
        <v>3</v>
      </c>
      <c r="AL9">
        <v>1</v>
      </c>
      <c r="AM9" s="19">
        <v>42567</v>
      </c>
      <c r="AN9" s="303">
        <v>0.43611111111111101</v>
      </c>
      <c r="AO9" s="304">
        <v>1</v>
      </c>
      <c r="AP9" s="305">
        <v>42570</v>
      </c>
      <c r="AQ9" s="306">
        <v>0.58611111111111103</v>
      </c>
      <c r="AR9" s="304">
        <v>1</v>
      </c>
      <c r="AS9" s="310">
        <v>42574</v>
      </c>
      <c r="AT9" s="306">
        <v>0.56874999999999998</v>
      </c>
      <c r="AU9" s="1">
        <v>0</v>
      </c>
      <c r="AV9" t="str">
        <f>IF(AK9&gt;0,IF(AL9&gt;0,"1","0"),"0")</f>
        <v>1</v>
      </c>
      <c r="AY9">
        <v>1</v>
      </c>
      <c r="BD9" s="95"/>
      <c r="BE9" s="95"/>
      <c r="BF9" s="95"/>
    </row>
    <row r="10" spans="1:58" ht="16.5">
      <c r="A10">
        <v>156</v>
      </c>
      <c r="B10" s="387" t="s">
        <v>733</v>
      </c>
      <c r="C10" s="10" t="s">
        <v>49</v>
      </c>
      <c r="D10" s="9">
        <v>68</v>
      </c>
      <c r="F10" s="62" t="s">
        <v>734</v>
      </c>
      <c r="G10" s="10" t="s">
        <v>56</v>
      </c>
      <c r="H10" s="22"/>
      <c r="I10" s="10" t="s">
        <v>52</v>
      </c>
      <c r="J10" s="1">
        <v>4</v>
      </c>
      <c r="K10" s="35" t="s">
        <v>735</v>
      </c>
      <c r="L10" s="9">
        <v>69</v>
      </c>
      <c r="M10" s="9">
        <v>1</v>
      </c>
      <c r="N10" s="9">
        <f>IF(I10="OHCA",1,IF(I10="IHCA",0,""))</f>
        <v>1</v>
      </c>
      <c r="O10" s="9">
        <v>1</v>
      </c>
      <c r="P10" s="9">
        <v>1</v>
      </c>
      <c r="Q10" s="9">
        <v>1</v>
      </c>
      <c r="R10" s="32"/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76">
        <v>69.7</v>
      </c>
      <c r="AD10" s="76">
        <v>196</v>
      </c>
      <c r="AE10" s="76">
        <v>99.8</v>
      </c>
      <c r="AF10" s="76">
        <v>256</v>
      </c>
      <c r="AG10" s="76">
        <v>600</v>
      </c>
      <c r="AH10" s="76"/>
      <c r="AI10" s="76"/>
      <c r="AJ10" s="9">
        <f>COUNT(AC10:AI10)</f>
        <v>5</v>
      </c>
      <c r="AK10" s="9">
        <v>3</v>
      </c>
      <c r="AL10">
        <v>1</v>
      </c>
      <c r="AM10" s="312">
        <v>45404</v>
      </c>
      <c r="AN10" s="308">
        <v>0.48472222222222222</v>
      </c>
      <c r="AP10" s="317"/>
      <c r="AQ10" s="317"/>
      <c r="AS10" s="317"/>
      <c r="AT10" s="317"/>
      <c r="AU10" s="1">
        <v>1</v>
      </c>
      <c r="AV10" t="str">
        <f>IF(AK10&gt;0,IF(AL10&gt;0,"1","0"),"0")</f>
        <v>1</v>
      </c>
      <c r="AW10" s="95"/>
      <c r="AX10" s="56"/>
      <c r="AY10">
        <v>1</v>
      </c>
      <c r="BD10" s="95"/>
      <c r="BE10" s="95"/>
      <c r="BF10" s="95"/>
    </row>
    <row r="11" spans="1:58" ht="16.5">
      <c r="A11">
        <v>174</v>
      </c>
      <c r="B11" s="388" t="s">
        <v>599</v>
      </c>
      <c r="C11" s="13" t="s">
        <v>49</v>
      </c>
      <c r="D11" s="13">
        <v>71</v>
      </c>
      <c r="E11" s="13"/>
      <c r="F11" s="83" t="s">
        <v>600</v>
      </c>
      <c r="G11" s="10" t="s">
        <v>56</v>
      </c>
      <c r="H11" s="46"/>
      <c r="I11" s="10" t="s">
        <v>52</v>
      </c>
      <c r="J11" s="12">
        <v>5</v>
      </c>
      <c r="K11" s="80" t="s">
        <v>601</v>
      </c>
      <c r="L11" s="64">
        <v>10</v>
      </c>
      <c r="M11" s="9">
        <v>6</v>
      </c>
      <c r="N11" s="9">
        <f>IF(I11="OHCA",1,IF(I11="IHCA",0,""))</f>
        <v>1</v>
      </c>
      <c r="O11" s="9">
        <v>1</v>
      </c>
      <c r="P11" s="13">
        <v>1</v>
      </c>
      <c r="Q11" s="13">
        <v>1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43">
        <v>26.39</v>
      </c>
      <c r="AD11" s="43">
        <v>261.10000000000002</v>
      </c>
      <c r="AE11" s="43">
        <v>210.1</v>
      </c>
      <c r="AF11" s="43">
        <v>138.5</v>
      </c>
      <c r="AG11" s="43">
        <v>400.2</v>
      </c>
      <c r="AH11" s="89">
        <v>1110</v>
      </c>
      <c r="AI11" s="43">
        <v>3114</v>
      </c>
      <c r="AJ11" s="9">
        <f>COUNT(AC11:AI11)</f>
        <v>7</v>
      </c>
      <c r="AK11" s="9">
        <v>3</v>
      </c>
      <c r="AL11" s="13">
        <v>1</v>
      </c>
      <c r="AM11" s="312" t="s">
        <v>835</v>
      </c>
      <c r="AP11" s="307"/>
      <c r="AS11" s="307"/>
      <c r="AU11" s="1">
        <v>0</v>
      </c>
      <c r="AV11" t="str">
        <f>IF(AK11&gt;0,IF(AL11&gt;0,"1","0"),"0")</f>
        <v>1</v>
      </c>
      <c r="AY11">
        <v>1</v>
      </c>
      <c r="BD11" s="95"/>
      <c r="BE11" s="95"/>
      <c r="BF11" s="95"/>
    </row>
    <row r="12" spans="1:58" ht="16.5">
      <c r="A12">
        <v>2</v>
      </c>
      <c r="B12" s="387" t="s">
        <v>86</v>
      </c>
      <c r="C12" s="9" t="s">
        <v>49</v>
      </c>
      <c r="D12" s="9">
        <v>87</v>
      </c>
      <c r="E12" s="10">
        <v>4529850</v>
      </c>
      <c r="F12" s="60" t="s">
        <v>87</v>
      </c>
      <c r="G12" s="10" t="s">
        <v>56</v>
      </c>
      <c r="H12" s="11"/>
      <c r="I12" s="10" t="s">
        <v>52</v>
      </c>
      <c r="J12" s="1">
        <v>5</v>
      </c>
      <c r="K12" s="15">
        <v>42119.086805555598</v>
      </c>
      <c r="L12" s="9">
        <v>5</v>
      </c>
      <c r="M12" s="9">
        <v>4</v>
      </c>
      <c r="N12" s="9">
        <f>IF(I12="OHCA",1,IF(I12="IHCA",0,""))</f>
        <v>1</v>
      </c>
      <c r="O12" s="9">
        <v>1</v>
      </c>
      <c r="P12" s="9">
        <v>1</v>
      </c>
      <c r="Q12" s="9">
        <v>1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76">
        <v>22.89</v>
      </c>
      <c r="AD12" s="76"/>
      <c r="AE12" s="76">
        <v>32.01</v>
      </c>
      <c r="AF12" s="76">
        <v>21.85</v>
      </c>
      <c r="AG12" s="76"/>
      <c r="AH12" s="76"/>
      <c r="AI12" s="76"/>
      <c r="AJ12" s="9">
        <f>COUNT(AC12:AI12)</f>
        <v>3</v>
      </c>
      <c r="AK12" s="9">
        <v>2</v>
      </c>
      <c r="AL12">
        <v>1</v>
      </c>
      <c r="AM12" s="309" t="s">
        <v>88</v>
      </c>
      <c r="AN12" s="311">
        <v>0.41180555555555598</v>
      </c>
      <c r="AP12" s="307"/>
      <c r="AS12" s="307"/>
      <c r="AU12" s="1">
        <v>0</v>
      </c>
      <c r="AV12" t="str">
        <f>IF(AK12&gt;0,IF(AL12&gt;0,"1","0"),"0")</f>
        <v>1</v>
      </c>
      <c r="AY12">
        <v>1</v>
      </c>
      <c r="BD12" s="95"/>
      <c r="BE12" s="95"/>
      <c r="BF12" s="95"/>
    </row>
    <row r="13" spans="1:58" ht="16.5">
      <c r="A13">
        <v>3</v>
      </c>
      <c r="B13" s="387" t="s">
        <v>160</v>
      </c>
      <c r="C13" s="9" t="s">
        <v>63</v>
      </c>
      <c r="D13" s="9">
        <v>69</v>
      </c>
      <c r="E13" s="10">
        <v>4465259</v>
      </c>
      <c r="F13" s="58" t="s">
        <v>161</v>
      </c>
      <c r="G13" s="10" t="s">
        <v>56</v>
      </c>
      <c r="H13" s="18"/>
      <c r="I13" s="10" t="s">
        <v>52</v>
      </c>
      <c r="J13" s="1">
        <v>5</v>
      </c>
      <c r="K13" s="15">
        <v>42823.177083333299</v>
      </c>
      <c r="L13" s="9">
        <v>37</v>
      </c>
      <c r="M13" s="9">
        <v>4</v>
      </c>
      <c r="N13" s="9">
        <f>IF(I13="OHCA",1,IF(I13="IHCA",0,""))</f>
        <v>1</v>
      </c>
      <c r="O13" s="9">
        <v>1</v>
      </c>
      <c r="P13" s="9">
        <v>1</v>
      </c>
      <c r="Q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76">
        <v>32.78</v>
      </c>
      <c r="AD13" s="76"/>
      <c r="AE13" s="76">
        <v>92.52</v>
      </c>
      <c r="AF13" s="76">
        <v>87.61</v>
      </c>
      <c r="AG13" s="76">
        <v>146.80000000000001</v>
      </c>
      <c r="AH13" s="76">
        <v>216.7</v>
      </c>
      <c r="AI13" s="76"/>
      <c r="AJ13" s="9">
        <f>COUNT(AC13:AI13)</f>
        <v>5</v>
      </c>
      <c r="AK13" s="9">
        <v>2</v>
      </c>
      <c r="AL13">
        <v>1</v>
      </c>
      <c r="AM13" s="309">
        <v>42823</v>
      </c>
      <c r="AN13" s="311">
        <v>0.6</v>
      </c>
      <c r="AP13" s="307"/>
      <c r="AS13" s="307"/>
      <c r="AU13" s="1">
        <v>1</v>
      </c>
      <c r="AV13" t="str">
        <f>IF(AK13&gt;0,IF(AL13&gt;0,"1","0"),"0")</f>
        <v>1</v>
      </c>
      <c r="AY13">
        <v>1</v>
      </c>
      <c r="BB13" s="95"/>
      <c r="BC13" s="56"/>
      <c r="BD13" s="95"/>
      <c r="BE13" s="95"/>
      <c r="BF13" s="95"/>
    </row>
    <row r="14" spans="1:58" ht="16.5">
      <c r="A14">
        <v>5</v>
      </c>
      <c r="B14" s="387" t="s">
        <v>633</v>
      </c>
      <c r="C14" s="9" t="s">
        <v>63</v>
      </c>
      <c r="D14" s="9">
        <v>19</v>
      </c>
      <c r="E14" s="10" t="s">
        <v>634</v>
      </c>
      <c r="F14" s="10">
        <v>813065700</v>
      </c>
      <c r="G14" s="10" t="s">
        <v>215</v>
      </c>
      <c r="H14" s="11" t="s">
        <v>635</v>
      </c>
      <c r="I14" s="10" t="s">
        <v>123</v>
      </c>
      <c r="J14" s="1">
        <v>5</v>
      </c>
      <c r="K14" s="15">
        <v>44843.927083333299</v>
      </c>
      <c r="L14" s="9">
        <v>115</v>
      </c>
      <c r="M14" s="9">
        <v>6</v>
      </c>
      <c r="N14" s="9">
        <f>IF(I14="OHCA",1,IF(I14="IHCA",0,""))</f>
        <v>0</v>
      </c>
      <c r="O14" s="9">
        <v>0</v>
      </c>
      <c r="P14" s="9">
        <v>1</v>
      </c>
      <c r="Q14" s="9">
        <v>1</v>
      </c>
      <c r="S14" s="9">
        <v>0</v>
      </c>
      <c r="T14" s="9">
        <v>0</v>
      </c>
      <c r="U14" s="9">
        <v>0</v>
      </c>
      <c r="V14" s="9">
        <v>1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76"/>
      <c r="AD14" s="76">
        <v>52</v>
      </c>
      <c r="AE14" s="76">
        <v>105</v>
      </c>
      <c r="AF14" s="76">
        <v>172</v>
      </c>
      <c r="AG14" s="76">
        <v>134</v>
      </c>
      <c r="AH14" s="76">
        <v>146</v>
      </c>
      <c r="AI14" s="76"/>
      <c r="AJ14" s="9">
        <f>COUNT(AC14:AI14)</f>
        <v>5</v>
      </c>
      <c r="AK14" s="9">
        <v>2</v>
      </c>
      <c r="AL14">
        <v>1</v>
      </c>
      <c r="AM14" s="315">
        <v>44844</v>
      </c>
      <c r="AN14" s="319">
        <v>0.49027777777777798</v>
      </c>
      <c r="AP14" s="316"/>
      <c r="AQ14" s="317"/>
      <c r="AS14" s="316"/>
      <c r="AT14" s="317"/>
      <c r="AU14" s="1">
        <v>1</v>
      </c>
      <c r="AV14" t="str">
        <f>IF(AK14&gt;0,IF(AL14&gt;0,"1","0"),"0")</f>
        <v>1</v>
      </c>
      <c r="AY14">
        <v>1</v>
      </c>
      <c r="BB14" s="95"/>
      <c r="BC14" s="95"/>
      <c r="BD14" s="95"/>
      <c r="BE14" s="95"/>
      <c r="BF14" s="95"/>
    </row>
    <row r="15" spans="1:58" ht="16.5" customHeight="1">
      <c r="A15">
        <v>8</v>
      </c>
      <c r="B15" s="387" t="s">
        <v>397</v>
      </c>
      <c r="C15" s="9" t="s">
        <v>49</v>
      </c>
      <c r="D15" s="9">
        <v>37</v>
      </c>
      <c r="E15" s="10">
        <v>5334645</v>
      </c>
      <c r="F15" s="14" t="s">
        <v>398</v>
      </c>
      <c r="G15" s="10" t="s">
        <v>56</v>
      </c>
      <c r="H15" s="11"/>
      <c r="I15" s="10" t="s">
        <v>52</v>
      </c>
      <c r="J15" s="1">
        <v>1</v>
      </c>
      <c r="K15" s="15">
        <v>44331.4375</v>
      </c>
      <c r="L15" s="9">
        <v>10</v>
      </c>
      <c r="M15" s="9">
        <v>6</v>
      </c>
      <c r="N15" s="9">
        <f>IF(I15="OHCA",1,IF(I15="IHCA",0,""))</f>
        <v>1</v>
      </c>
      <c r="O15" s="9">
        <v>1</v>
      </c>
      <c r="P15" s="9">
        <v>1</v>
      </c>
      <c r="Q15" s="9">
        <v>1</v>
      </c>
      <c r="S15" s="9">
        <v>0</v>
      </c>
      <c r="T15" s="9">
        <v>0</v>
      </c>
      <c r="U15" s="9">
        <v>1</v>
      </c>
      <c r="V15" s="9">
        <v>0</v>
      </c>
      <c r="W15" s="9">
        <v>1</v>
      </c>
      <c r="X15" s="9">
        <v>0</v>
      </c>
      <c r="Y15" s="9">
        <v>1</v>
      </c>
      <c r="Z15" s="9">
        <v>0</v>
      </c>
      <c r="AA15" s="9">
        <v>1</v>
      </c>
      <c r="AB15" s="9" t="s">
        <v>474</v>
      </c>
      <c r="AC15" s="76"/>
      <c r="AD15" s="76">
        <v>28.5</v>
      </c>
      <c r="AE15" s="76">
        <v>23.9</v>
      </c>
      <c r="AF15" s="76">
        <v>30.2</v>
      </c>
      <c r="AG15" s="76">
        <v>18.7</v>
      </c>
      <c r="AH15" s="76">
        <v>12.4</v>
      </c>
      <c r="AI15" s="76">
        <v>13.8</v>
      </c>
      <c r="AJ15" s="9">
        <f>COUNT(AC15:AI15)</f>
        <v>6</v>
      </c>
      <c r="AK15" s="9">
        <v>2</v>
      </c>
      <c r="AL15">
        <v>1</v>
      </c>
      <c r="AM15" s="19">
        <v>44331</v>
      </c>
      <c r="AN15" s="303">
        <v>0.5</v>
      </c>
      <c r="AO15" s="304">
        <v>1</v>
      </c>
      <c r="AP15" s="305">
        <v>44334</v>
      </c>
      <c r="AQ15" s="306">
        <v>0.39791666666666697</v>
      </c>
      <c r="AR15" s="304">
        <v>1</v>
      </c>
      <c r="AS15" s="318">
        <v>44338</v>
      </c>
      <c r="AT15" s="332">
        <v>0.45624999999999999</v>
      </c>
      <c r="AU15" s="1">
        <v>1</v>
      </c>
      <c r="AV15" t="str">
        <f>IF(AK15&gt;0,IF(AL15&gt;0,"1","0"),"0")</f>
        <v>1</v>
      </c>
      <c r="AY15">
        <v>1</v>
      </c>
      <c r="BD15" s="95"/>
      <c r="BE15" s="95"/>
      <c r="BF15" s="95"/>
    </row>
    <row r="16" spans="1:58" ht="16.5">
      <c r="A16">
        <v>20</v>
      </c>
      <c r="B16" s="387" t="s">
        <v>379</v>
      </c>
      <c r="C16" s="9" t="s">
        <v>63</v>
      </c>
      <c r="D16" s="9">
        <v>18</v>
      </c>
      <c r="E16" s="10">
        <v>5183270</v>
      </c>
      <c r="F16" s="14" t="s">
        <v>380</v>
      </c>
      <c r="G16" s="10" t="s">
        <v>56</v>
      </c>
      <c r="H16" s="11"/>
      <c r="I16" s="10" t="s">
        <v>52</v>
      </c>
      <c r="J16" s="1">
        <v>5</v>
      </c>
      <c r="K16" s="59">
        <v>44146.805555555598</v>
      </c>
      <c r="L16" s="9">
        <v>242</v>
      </c>
      <c r="M16" s="9">
        <v>5</v>
      </c>
      <c r="N16" s="9">
        <f>IF(I16="OHCA",1,IF(I16="IHCA",0,""))</f>
        <v>1</v>
      </c>
      <c r="O16" s="9">
        <v>1</v>
      </c>
      <c r="P16" s="9">
        <v>1</v>
      </c>
      <c r="Q16" s="9">
        <v>1</v>
      </c>
      <c r="S16" s="9">
        <v>1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76">
        <v>46.56</v>
      </c>
      <c r="AD16" s="76"/>
      <c r="AE16" s="76">
        <v>76.41</v>
      </c>
      <c r="AF16" s="76">
        <v>84.78</v>
      </c>
      <c r="AG16" s="76">
        <v>142.1</v>
      </c>
      <c r="AH16" s="76"/>
      <c r="AI16" s="76"/>
      <c r="AJ16" s="9">
        <f>COUNT(AC16:AI16)</f>
        <v>4</v>
      </c>
      <c r="AK16" s="9">
        <v>2</v>
      </c>
      <c r="AL16">
        <v>1</v>
      </c>
      <c r="AM16" s="309">
        <v>44147</v>
      </c>
      <c r="AN16" s="311">
        <v>0.104861111111111</v>
      </c>
      <c r="AP16" s="307"/>
      <c r="AS16" s="307"/>
      <c r="AU16" s="96">
        <v>1</v>
      </c>
      <c r="AV16" t="str">
        <f>IF(AK16&gt;0,IF(AL16&gt;0,"1","0"),"0")</f>
        <v>1</v>
      </c>
      <c r="AW16" s="95"/>
      <c r="AX16" s="95"/>
      <c r="AY16" s="95">
        <v>1</v>
      </c>
      <c r="AZ16" s="95"/>
      <c r="BA16" s="95"/>
      <c r="BB16" s="95"/>
      <c r="BC16" s="95"/>
      <c r="BD16" s="95"/>
      <c r="BE16" s="95"/>
      <c r="BF16" s="95"/>
    </row>
    <row r="17" spans="1:58" s="56" customFormat="1" ht="16.5">
      <c r="A17">
        <v>23</v>
      </c>
      <c r="B17" s="387" t="s">
        <v>580</v>
      </c>
      <c r="C17" s="9" t="s">
        <v>49</v>
      </c>
      <c r="D17" s="9">
        <v>80</v>
      </c>
      <c r="E17" s="10">
        <v>256146</v>
      </c>
      <c r="F17" s="62" t="s">
        <v>581</v>
      </c>
      <c r="G17" s="10" t="s">
        <v>56</v>
      </c>
      <c r="H17" s="11"/>
      <c r="I17" s="10" t="s">
        <v>52</v>
      </c>
      <c r="J17" s="1">
        <v>5</v>
      </c>
      <c r="K17" s="47" t="s">
        <v>582</v>
      </c>
      <c r="L17" s="9">
        <v>28</v>
      </c>
      <c r="M17" s="9">
        <v>6</v>
      </c>
      <c r="N17" s="9">
        <f>IF(I17="OHCA",1,IF(I17="IHCA",0,""))</f>
        <v>1</v>
      </c>
      <c r="O17" s="9">
        <v>1</v>
      </c>
      <c r="P17" s="9">
        <v>1</v>
      </c>
      <c r="Q17" s="9">
        <v>1</v>
      </c>
      <c r="R17"/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 t="s">
        <v>207</v>
      </c>
      <c r="AC17" s="76">
        <v>162.69999999999999</v>
      </c>
      <c r="AD17" s="76"/>
      <c r="AE17" s="76">
        <v>489.6</v>
      </c>
      <c r="AF17" s="76"/>
      <c r="AG17" s="76"/>
      <c r="AH17" s="76"/>
      <c r="AI17" s="76"/>
      <c r="AJ17" s="9">
        <f>COUNT(AC17:AI17)</f>
        <v>2</v>
      </c>
      <c r="AK17" s="9">
        <v>2</v>
      </c>
      <c r="AL17">
        <v>1</v>
      </c>
      <c r="AM17" s="312" t="s">
        <v>822</v>
      </c>
      <c r="AN17" s="304"/>
      <c r="AO17" s="304"/>
      <c r="AP17" s="307"/>
      <c r="AQ17" s="304"/>
      <c r="AR17" s="304"/>
      <c r="AS17" s="307"/>
      <c r="AT17" s="304"/>
      <c r="AU17" s="1">
        <v>1</v>
      </c>
      <c r="AV17" t="str">
        <f>IF(AK17&gt;0,IF(AL17&gt;0,"1","0"),"0")</f>
        <v>1</v>
      </c>
      <c r="AW17"/>
      <c r="AX17"/>
      <c r="AY17">
        <v>1</v>
      </c>
      <c r="AZ17"/>
      <c r="BA17"/>
      <c r="BB17"/>
      <c r="BC17"/>
    </row>
    <row r="18" spans="1:58" ht="21" customHeight="1">
      <c r="A18">
        <v>25</v>
      </c>
      <c r="B18" s="387" t="s">
        <v>124</v>
      </c>
      <c r="C18" s="9" t="s">
        <v>63</v>
      </c>
      <c r="D18" s="9">
        <v>36</v>
      </c>
      <c r="E18" s="10">
        <v>4853795</v>
      </c>
      <c r="F18" s="60" t="s">
        <v>125</v>
      </c>
      <c r="G18" s="10" t="s">
        <v>126</v>
      </c>
      <c r="H18" s="11"/>
      <c r="I18" s="10" t="s">
        <v>52</v>
      </c>
      <c r="J18" s="1">
        <v>5</v>
      </c>
      <c r="K18" s="59">
        <v>42384.340277777803</v>
      </c>
      <c r="L18" s="9">
        <v>55</v>
      </c>
      <c r="M18" s="9">
        <v>6</v>
      </c>
      <c r="N18" s="9">
        <f>IF(I18="OHCA",1,IF(I18="IHCA",0,""))</f>
        <v>1</v>
      </c>
      <c r="O18" s="9">
        <v>1</v>
      </c>
      <c r="P18" s="9">
        <v>1</v>
      </c>
      <c r="Q18" s="9">
        <v>1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76">
        <v>22.78</v>
      </c>
      <c r="AD18" s="76"/>
      <c r="AE18" s="76">
        <v>315.5</v>
      </c>
      <c r="AF18" s="76">
        <v>527.79999999999995</v>
      </c>
      <c r="AG18" s="76"/>
      <c r="AH18" s="76"/>
      <c r="AI18" s="76"/>
      <c r="AJ18" s="9">
        <f>COUNT(AC18:AI18)</f>
        <v>3</v>
      </c>
      <c r="AK18" s="9">
        <v>2</v>
      </c>
      <c r="AL18" s="304">
        <v>1</v>
      </c>
      <c r="AM18" s="309" t="s">
        <v>127</v>
      </c>
      <c r="AN18" s="311">
        <v>0.47847222222222202</v>
      </c>
      <c r="AP18" s="307"/>
      <c r="AS18" s="307"/>
      <c r="AU18" s="1">
        <v>1</v>
      </c>
      <c r="AV18" t="str">
        <f>IF(AK18&gt;0,IF(AL18&gt;0,"1","0"),"0")</f>
        <v>1</v>
      </c>
      <c r="AY18">
        <v>1</v>
      </c>
      <c r="BD18" s="95"/>
      <c r="BE18" s="95"/>
      <c r="BF18" s="95"/>
    </row>
    <row r="19" spans="1:58" ht="16.5">
      <c r="A19">
        <v>29</v>
      </c>
      <c r="B19" s="387" t="s">
        <v>173</v>
      </c>
      <c r="C19" s="9" t="s">
        <v>63</v>
      </c>
      <c r="D19" s="9">
        <v>54</v>
      </c>
      <c r="E19" s="10">
        <v>4956815</v>
      </c>
      <c r="F19" s="14" t="s">
        <v>174</v>
      </c>
      <c r="G19" s="10" t="s">
        <v>56</v>
      </c>
      <c r="H19" s="11"/>
      <c r="I19" s="10" t="s">
        <v>52</v>
      </c>
      <c r="J19" s="1">
        <v>4</v>
      </c>
      <c r="K19" s="29">
        <v>42974.78125</v>
      </c>
      <c r="L19" s="9">
        <v>8</v>
      </c>
      <c r="M19" s="9">
        <v>6</v>
      </c>
      <c r="N19" s="9">
        <f>IF(I19="OHCA",1,IF(I19="IHCA",0,""))</f>
        <v>1</v>
      </c>
      <c r="O19" s="9">
        <v>1</v>
      </c>
      <c r="P19" s="9">
        <v>1</v>
      </c>
      <c r="Q19" s="9">
        <v>1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/>
      <c r="AD19" s="76">
        <v>21.69</v>
      </c>
      <c r="AE19" s="76">
        <v>26.71</v>
      </c>
      <c r="AF19" s="76">
        <v>32.08</v>
      </c>
      <c r="AG19" s="76">
        <v>54.93</v>
      </c>
      <c r="AH19" s="76">
        <v>95.06</v>
      </c>
      <c r="AI19" s="76">
        <v>68.400000000000006</v>
      </c>
      <c r="AJ19" s="9">
        <f>COUNT(AC19:AI19)</f>
        <v>6</v>
      </c>
      <c r="AK19" s="9">
        <v>2</v>
      </c>
      <c r="AL19">
        <v>1</v>
      </c>
      <c r="AM19" s="19">
        <v>42974</v>
      </c>
      <c r="AN19" s="303">
        <v>0.94027777777777799</v>
      </c>
      <c r="AO19" s="304">
        <v>1</v>
      </c>
      <c r="AP19" s="305">
        <v>42977</v>
      </c>
      <c r="AQ19" s="306">
        <v>0.74305555555555602</v>
      </c>
      <c r="AR19" s="304">
        <v>1</v>
      </c>
      <c r="AS19" s="310">
        <v>42982</v>
      </c>
      <c r="AT19" s="306">
        <v>0.41944444444444401</v>
      </c>
      <c r="AU19" s="1">
        <v>0</v>
      </c>
      <c r="AV19" t="str">
        <f>IF(AK19&gt;0,IF(AL19&gt;0,"1","0"),"0")</f>
        <v>1</v>
      </c>
      <c r="AY19">
        <v>1</v>
      </c>
      <c r="BD19" s="95"/>
      <c r="BE19" s="95"/>
      <c r="BF19" s="95"/>
    </row>
    <row r="20" spans="1:58" ht="16.5">
      <c r="A20">
        <v>34</v>
      </c>
      <c r="B20" s="387" t="s">
        <v>384</v>
      </c>
      <c r="C20" s="9" t="s">
        <v>49</v>
      </c>
      <c r="D20" s="9">
        <v>79</v>
      </c>
      <c r="E20" s="10">
        <v>5301839</v>
      </c>
      <c r="F20" s="60" t="s">
        <v>385</v>
      </c>
      <c r="G20" s="10" t="s">
        <v>51</v>
      </c>
      <c r="H20" s="11" t="s">
        <v>386</v>
      </c>
      <c r="I20" s="10" t="s">
        <v>123</v>
      </c>
      <c r="J20" s="1">
        <v>5</v>
      </c>
      <c r="K20" s="15">
        <v>44195.493055555598</v>
      </c>
      <c r="L20" s="9">
        <v>8</v>
      </c>
      <c r="M20" s="9">
        <v>6</v>
      </c>
      <c r="N20" s="9">
        <f>IF(I20="OHCA",1,IF(I20="IHCA",0,""))</f>
        <v>0</v>
      </c>
      <c r="O20" s="9">
        <v>0</v>
      </c>
      <c r="P20" s="9">
        <v>1</v>
      </c>
      <c r="Q20" s="9">
        <v>1</v>
      </c>
      <c r="S20" s="9">
        <v>0</v>
      </c>
      <c r="T20" s="9">
        <v>0</v>
      </c>
      <c r="U20" s="9">
        <v>0</v>
      </c>
      <c r="V20" s="9">
        <v>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76">
        <v>22.2</v>
      </c>
      <c r="AD20" s="76"/>
      <c r="AE20" s="76">
        <v>19.2</v>
      </c>
      <c r="AF20" s="76">
        <v>14.5</v>
      </c>
      <c r="AG20" s="76">
        <v>12.7</v>
      </c>
      <c r="AH20" s="76">
        <v>21.4</v>
      </c>
      <c r="AI20" s="76">
        <v>11</v>
      </c>
      <c r="AJ20" s="9">
        <f>COUNT(AC20:AI20)</f>
        <v>6</v>
      </c>
      <c r="AK20" s="9">
        <v>2</v>
      </c>
      <c r="AL20">
        <v>1</v>
      </c>
      <c r="AM20" s="19">
        <v>44195</v>
      </c>
      <c r="AN20" s="311" t="s">
        <v>387</v>
      </c>
      <c r="AO20" s="304">
        <v>1</v>
      </c>
      <c r="AP20" s="309" t="s">
        <v>388</v>
      </c>
      <c r="AQ20" s="314" t="s">
        <v>389</v>
      </c>
      <c r="AR20" s="304">
        <v>1</v>
      </c>
      <c r="AS20" s="302" t="s">
        <v>390</v>
      </c>
      <c r="AT20" s="314" t="s">
        <v>391</v>
      </c>
      <c r="AU20" s="1">
        <v>0</v>
      </c>
      <c r="AV20" t="str">
        <f>IF(AK20&gt;0,IF(AL20&gt;0,"1","0"),"0")</f>
        <v>1</v>
      </c>
      <c r="AY20">
        <v>1</v>
      </c>
    </row>
    <row r="21" spans="1:58" ht="16.5">
      <c r="A21">
        <v>36</v>
      </c>
      <c r="B21" s="387" t="s">
        <v>423</v>
      </c>
      <c r="C21" s="9" t="s">
        <v>63</v>
      </c>
      <c r="D21" s="9">
        <v>69</v>
      </c>
      <c r="E21" s="10">
        <v>5367027</v>
      </c>
      <c r="F21" s="14" t="s">
        <v>424</v>
      </c>
      <c r="G21" s="10" t="s">
        <v>56</v>
      </c>
      <c r="H21" s="11" t="s">
        <v>291</v>
      </c>
      <c r="I21" s="10" t="s">
        <v>52</v>
      </c>
      <c r="J21" s="1">
        <v>5</v>
      </c>
      <c r="K21" s="15">
        <v>44447.489583333299</v>
      </c>
      <c r="L21" s="9">
        <v>47</v>
      </c>
      <c r="M21" s="9">
        <v>1</v>
      </c>
      <c r="N21" s="9">
        <f>IF(I21="OHCA",1,IF(I21="IHCA",0,""))</f>
        <v>1</v>
      </c>
      <c r="O21" s="9">
        <v>1</v>
      </c>
      <c r="P21" s="9">
        <v>1</v>
      </c>
      <c r="Q21" s="9">
        <v>1</v>
      </c>
      <c r="S21" s="9">
        <v>1</v>
      </c>
      <c r="T21" s="9">
        <v>0</v>
      </c>
      <c r="U21" s="9">
        <v>1</v>
      </c>
      <c r="V21" s="9">
        <v>1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76">
        <v>12.5</v>
      </c>
      <c r="AD21" s="76"/>
      <c r="AE21" s="76">
        <v>58.4</v>
      </c>
      <c r="AF21" s="76">
        <v>135</v>
      </c>
      <c r="AG21" s="76">
        <v>449.4</v>
      </c>
      <c r="AH21" s="76">
        <v>1770</v>
      </c>
      <c r="AI21" s="76">
        <v>300</v>
      </c>
      <c r="AJ21" s="9">
        <f>COUNT(AC21:AI21)</f>
        <v>6</v>
      </c>
      <c r="AK21" s="9">
        <v>2</v>
      </c>
      <c r="AL21">
        <v>1</v>
      </c>
      <c r="AM21" s="19">
        <v>44447</v>
      </c>
      <c r="AN21" s="303">
        <v>0.58263888888888904</v>
      </c>
      <c r="AO21" s="304">
        <v>1</v>
      </c>
      <c r="AP21" s="305">
        <v>44451</v>
      </c>
      <c r="AQ21" s="306">
        <v>0.438194444444444</v>
      </c>
      <c r="AR21" s="304">
        <v>1</v>
      </c>
      <c r="AS21" s="307">
        <v>44454</v>
      </c>
      <c r="AT21" s="308">
        <v>0.44236111111111098</v>
      </c>
      <c r="AU21" s="10">
        <v>0</v>
      </c>
      <c r="AV21" t="str">
        <f>IF(AK21&gt;0,IF(AL21&gt;0,"1","0"),"0")</f>
        <v>1</v>
      </c>
      <c r="AY21">
        <v>1</v>
      </c>
    </row>
    <row r="22" spans="1:58" ht="16.5">
      <c r="A22">
        <v>37</v>
      </c>
      <c r="B22" s="387" t="s">
        <v>191</v>
      </c>
      <c r="C22" s="9" t="s">
        <v>49</v>
      </c>
      <c r="D22" s="9">
        <v>63</v>
      </c>
      <c r="E22" s="10">
        <v>4536997</v>
      </c>
      <c r="F22" s="60" t="s">
        <v>192</v>
      </c>
      <c r="G22" s="10" t="s">
        <v>56</v>
      </c>
      <c r="H22" s="11" t="s">
        <v>193</v>
      </c>
      <c r="I22" s="10" t="s">
        <v>52</v>
      </c>
      <c r="J22" s="1">
        <v>5</v>
      </c>
      <c r="K22" s="25">
        <v>43080.954166666699</v>
      </c>
      <c r="L22" s="9">
        <v>16</v>
      </c>
      <c r="M22" s="9">
        <v>6</v>
      </c>
      <c r="N22" s="9">
        <f>IF(I22="OHCA",1,IF(I22="IHCA",0,""))</f>
        <v>1</v>
      </c>
      <c r="O22" s="9">
        <v>1</v>
      </c>
      <c r="P22" s="9">
        <v>1</v>
      </c>
      <c r="Q22" s="9">
        <v>1</v>
      </c>
      <c r="S22" s="9">
        <v>1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76">
        <v>101</v>
      </c>
      <c r="AD22" s="76"/>
      <c r="AE22" s="76">
        <v>143.80000000000001</v>
      </c>
      <c r="AF22" s="76">
        <v>260.60000000000002</v>
      </c>
      <c r="AG22" s="76">
        <v>493.95</v>
      </c>
      <c r="AH22" s="76"/>
      <c r="AI22" s="76"/>
      <c r="AJ22" s="9">
        <f>COUNT(AC22:AI22)</f>
        <v>4</v>
      </c>
      <c r="AK22" s="9">
        <v>2</v>
      </c>
      <c r="AL22">
        <v>1</v>
      </c>
      <c r="AM22" s="309">
        <v>43081</v>
      </c>
      <c r="AN22" s="311">
        <v>0.27569444444444402</v>
      </c>
      <c r="AP22" s="307"/>
      <c r="AS22" s="307"/>
      <c r="AU22" s="1">
        <v>1</v>
      </c>
      <c r="AV22" t="str">
        <f>IF(AK22&gt;0,IF(AL22&gt;0,"1","0"),"0")</f>
        <v>1</v>
      </c>
      <c r="AY22">
        <v>1</v>
      </c>
    </row>
    <row r="23" spans="1:58" ht="16.5">
      <c r="A23">
        <v>39</v>
      </c>
      <c r="B23" s="387" t="s">
        <v>472</v>
      </c>
      <c r="C23" s="9" t="s">
        <v>49</v>
      </c>
      <c r="D23" s="9">
        <v>87</v>
      </c>
      <c r="E23" s="10">
        <v>4962030</v>
      </c>
      <c r="F23" s="14" t="s">
        <v>473</v>
      </c>
      <c r="G23" s="10" t="s">
        <v>56</v>
      </c>
      <c r="H23" s="11"/>
      <c r="I23" s="10" t="s">
        <v>123</v>
      </c>
      <c r="J23" s="1">
        <v>2</v>
      </c>
      <c r="K23" s="59">
        <v>44640.677777777775</v>
      </c>
      <c r="L23" s="9">
        <v>4</v>
      </c>
      <c r="M23" s="9">
        <v>1</v>
      </c>
      <c r="N23" s="9">
        <f>IF(I23="OHCA",1,IF(I23="IHCA",0,""))</f>
        <v>0</v>
      </c>
      <c r="O23" s="9">
        <v>0</v>
      </c>
      <c r="P23" s="9">
        <v>1</v>
      </c>
      <c r="Q23" s="9">
        <v>1</v>
      </c>
      <c r="S23" s="9">
        <v>0</v>
      </c>
      <c r="T23" s="9">
        <v>1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76">
        <v>11.5</v>
      </c>
      <c r="AD23" s="76"/>
      <c r="AE23" s="76">
        <v>25.5</v>
      </c>
      <c r="AF23" s="76">
        <v>12.4</v>
      </c>
      <c r="AG23" s="76">
        <v>8.48</v>
      </c>
      <c r="AH23" s="76">
        <v>7.2</v>
      </c>
      <c r="AI23" s="76">
        <v>6.9</v>
      </c>
      <c r="AJ23" s="9">
        <f>COUNT(AC23:AI23)</f>
        <v>6</v>
      </c>
      <c r="AK23" s="9">
        <v>2</v>
      </c>
      <c r="AL23">
        <v>1</v>
      </c>
      <c r="AM23" s="309">
        <v>44640</v>
      </c>
      <c r="AN23" s="311">
        <v>0.76388888888888895</v>
      </c>
      <c r="AP23" s="307"/>
      <c r="AS23" s="307"/>
      <c r="AU23" s="1">
        <v>0</v>
      </c>
      <c r="AV23" t="str">
        <f>IF(AK23&gt;0,IF(AL23&gt;0,"1","0"),"0")</f>
        <v>1</v>
      </c>
      <c r="AY23">
        <v>1</v>
      </c>
    </row>
    <row r="24" spans="1:58" ht="16.5">
      <c r="A24">
        <v>42</v>
      </c>
      <c r="B24" s="387" t="s">
        <v>300</v>
      </c>
      <c r="C24" s="9" t="s">
        <v>63</v>
      </c>
      <c r="D24" s="9">
        <v>18</v>
      </c>
      <c r="E24" s="10">
        <v>5076094</v>
      </c>
      <c r="F24" s="14" t="s">
        <v>301</v>
      </c>
      <c r="G24" s="10" t="s">
        <v>56</v>
      </c>
      <c r="H24" s="11"/>
      <c r="I24" s="10" t="s">
        <v>52</v>
      </c>
      <c r="J24" s="1">
        <v>1</v>
      </c>
      <c r="K24" s="29">
        <v>43592.708333333299</v>
      </c>
      <c r="L24" s="9">
        <v>30</v>
      </c>
      <c r="M24" s="9">
        <v>6</v>
      </c>
      <c r="N24" s="9">
        <f>IF(I24="OHCA",1,IF(I24="IHCA",0,""))</f>
        <v>1</v>
      </c>
      <c r="O24" s="9">
        <v>1</v>
      </c>
      <c r="P24" s="9">
        <v>1</v>
      </c>
      <c r="Q24" s="9">
        <v>1</v>
      </c>
      <c r="S24" s="9">
        <v>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76">
        <v>30.35</v>
      </c>
      <c r="AD24" s="76"/>
      <c r="AE24" s="76">
        <v>27.7</v>
      </c>
      <c r="AF24" s="76">
        <v>28.93</v>
      </c>
      <c r="AG24" s="76">
        <v>21.81</v>
      </c>
      <c r="AH24" s="76">
        <v>17.96</v>
      </c>
      <c r="AI24" s="76">
        <v>17.07</v>
      </c>
      <c r="AJ24" s="9">
        <f>COUNT(AC24:AI24)</f>
        <v>6</v>
      </c>
      <c r="AK24" s="9">
        <v>2</v>
      </c>
      <c r="AL24">
        <v>1</v>
      </c>
      <c r="AM24" s="19">
        <v>43592</v>
      </c>
      <c r="AN24" s="303">
        <v>0.80694444444444402</v>
      </c>
      <c r="AO24" s="304">
        <v>1</v>
      </c>
      <c r="AP24" s="305">
        <v>43595</v>
      </c>
      <c r="AQ24" s="306">
        <v>0.68541666666666701</v>
      </c>
      <c r="AR24" s="304">
        <v>1</v>
      </c>
      <c r="AS24" s="310">
        <v>43598</v>
      </c>
      <c r="AT24" s="306">
        <v>0.38333333333333303</v>
      </c>
      <c r="AU24" s="1">
        <v>1</v>
      </c>
      <c r="AV24" t="str">
        <f>IF(AK24&gt;0,IF(AL24&gt;0,"1","0"),"0")</f>
        <v>1</v>
      </c>
      <c r="AY24">
        <v>1</v>
      </c>
    </row>
    <row r="25" spans="1:58" ht="18.75" customHeight="1">
      <c r="A25">
        <v>43</v>
      </c>
      <c r="B25" s="387" t="s">
        <v>171</v>
      </c>
      <c r="C25" s="9" t="s">
        <v>49</v>
      </c>
      <c r="D25" s="9">
        <v>46</v>
      </c>
      <c r="E25" s="10">
        <v>4813808</v>
      </c>
      <c r="F25" s="30" t="s">
        <v>172</v>
      </c>
      <c r="G25" s="10" t="s">
        <v>51</v>
      </c>
      <c r="H25" s="11"/>
      <c r="I25" s="10" t="s">
        <v>52</v>
      </c>
      <c r="J25" s="1">
        <v>5</v>
      </c>
      <c r="K25" s="15">
        <v>42964.614583333299</v>
      </c>
      <c r="L25" s="9">
        <v>38</v>
      </c>
      <c r="M25" s="9">
        <v>3</v>
      </c>
      <c r="N25" s="9">
        <f>IF(I25="OHCA",1,IF(I25="IHCA",0,""))</f>
        <v>1</v>
      </c>
      <c r="O25" s="9">
        <v>1</v>
      </c>
      <c r="P25" s="9">
        <v>0</v>
      </c>
      <c r="Q25" s="9">
        <v>0</v>
      </c>
      <c r="S25" s="9">
        <v>0</v>
      </c>
      <c r="T25" s="9">
        <v>0</v>
      </c>
      <c r="U25" s="9">
        <v>1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76">
        <v>36.04</v>
      </c>
      <c r="AD25" s="76"/>
      <c r="AE25" s="76">
        <v>25.79</v>
      </c>
      <c r="AF25" s="76">
        <v>124.6</v>
      </c>
      <c r="AG25" s="76">
        <v>182.5</v>
      </c>
      <c r="AH25" s="76"/>
      <c r="AI25" s="76">
        <v>207.5</v>
      </c>
      <c r="AJ25" s="9">
        <f>COUNT(AC25:AI25)</f>
        <v>5</v>
      </c>
      <c r="AK25" s="9">
        <v>2</v>
      </c>
      <c r="AL25">
        <v>1</v>
      </c>
      <c r="AM25" s="340">
        <v>42964</v>
      </c>
      <c r="AN25" s="338">
        <v>0.72708333333333297</v>
      </c>
      <c r="AO25" s="304">
        <v>1</v>
      </c>
      <c r="AP25" s="341">
        <v>42967</v>
      </c>
      <c r="AQ25" s="342">
        <v>0.60972222222222205</v>
      </c>
      <c r="AS25" s="316"/>
      <c r="AT25" s="317"/>
      <c r="AU25" s="1">
        <v>1</v>
      </c>
      <c r="AV25" t="str">
        <f>IF(AK25&gt;0,IF(AL25&gt;0,"1","0"),"0")</f>
        <v>1</v>
      </c>
      <c r="AY25">
        <v>1</v>
      </c>
    </row>
    <row r="26" spans="1:58" ht="16.5">
      <c r="A26">
        <v>47</v>
      </c>
      <c r="B26" s="387" t="s">
        <v>465</v>
      </c>
      <c r="C26" s="9" t="s">
        <v>49</v>
      </c>
      <c r="D26" s="9">
        <v>55</v>
      </c>
      <c r="E26" s="10">
        <v>5409142</v>
      </c>
      <c r="F26" s="87" t="s">
        <v>466</v>
      </c>
      <c r="G26" s="10" t="s">
        <v>56</v>
      </c>
      <c r="H26" s="11"/>
      <c r="I26" s="10" t="s">
        <v>52</v>
      </c>
      <c r="J26" s="1">
        <v>5</v>
      </c>
      <c r="K26" s="15">
        <v>44621.665277777778</v>
      </c>
      <c r="L26" s="9">
        <v>77</v>
      </c>
      <c r="M26" s="9">
        <v>6</v>
      </c>
      <c r="N26" s="9">
        <f>IF(I26="OHCA",1,IF(I26="IHCA",0,""))</f>
        <v>1</v>
      </c>
      <c r="O26" s="9">
        <v>1</v>
      </c>
      <c r="P26" s="9">
        <v>1</v>
      </c>
      <c r="Q26" s="9">
        <v>0</v>
      </c>
      <c r="S26" s="32">
        <v>0</v>
      </c>
      <c r="T26" s="32">
        <v>0</v>
      </c>
      <c r="U26" s="32">
        <v>1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1</v>
      </c>
      <c r="AB26" s="32" t="s">
        <v>184</v>
      </c>
      <c r="AC26" s="76">
        <v>56.3</v>
      </c>
      <c r="AD26" s="76"/>
      <c r="AE26" s="76">
        <v>232</v>
      </c>
      <c r="AF26" s="76">
        <v>510</v>
      </c>
      <c r="AG26" s="76">
        <v>594</v>
      </c>
      <c r="AH26" s="76">
        <v>1100</v>
      </c>
      <c r="AI26" s="76"/>
      <c r="AJ26" s="9">
        <f>COUNT(AC26:AI26)</f>
        <v>5</v>
      </c>
      <c r="AK26" s="9">
        <v>2</v>
      </c>
      <c r="AL26">
        <v>1</v>
      </c>
      <c r="AM26" s="339">
        <v>44621</v>
      </c>
      <c r="AN26" s="319">
        <v>0.81458333333333299</v>
      </c>
      <c r="AO26" s="304">
        <v>1</v>
      </c>
      <c r="AP26" s="305" t="s">
        <v>467</v>
      </c>
      <c r="AQ26" s="314" t="s">
        <v>468</v>
      </c>
      <c r="AS26" s="316"/>
      <c r="AT26" s="317"/>
      <c r="AU26" s="56">
        <v>0</v>
      </c>
      <c r="AV26" t="str">
        <f>IF(AK26&gt;0,IF(AL26&gt;0,"1","0"),"0")</f>
        <v>1</v>
      </c>
      <c r="AY26">
        <v>1</v>
      </c>
    </row>
    <row r="27" spans="1:58" ht="17.25" customHeight="1">
      <c r="A27">
        <v>51</v>
      </c>
      <c r="B27" s="387" t="s">
        <v>495</v>
      </c>
      <c r="C27" s="9" t="s">
        <v>49</v>
      </c>
      <c r="D27" s="9">
        <v>84</v>
      </c>
      <c r="E27" s="10">
        <v>5423427</v>
      </c>
      <c r="F27" s="60" t="s">
        <v>496</v>
      </c>
      <c r="G27" s="10" t="s">
        <v>56</v>
      </c>
      <c r="H27" s="11"/>
      <c r="I27" s="10" t="s">
        <v>123</v>
      </c>
      <c r="J27" s="1">
        <v>5</v>
      </c>
      <c r="K27" s="59">
        <v>44711.357638888891</v>
      </c>
      <c r="L27">
        <v>18</v>
      </c>
      <c r="M27">
        <v>1</v>
      </c>
      <c r="N27" s="9">
        <f>IF(I27="OHCA",1,IF(I27="IHCA",0,""))</f>
        <v>0</v>
      </c>
      <c r="O27" s="9">
        <v>0</v>
      </c>
      <c r="P27" s="9">
        <v>1</v>
      </c>
      <c r="Q27" s="9">
        <v>1</v>
      </c>
      <c r="S27" s="9">
        <v>1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76">
        <v>4395</v>
      </c>
      <c r="AD27" s="76"/>
      <c r="AE27" s="76">
        <v>4728</v>
      </c>
      <c r="AF27" s="76"/>
      <c r="AG27" s="76"/>
      <c r="AH27" s="76"/>
      <c r="AI27" s="76"/>
      <c r="AJ27" s="9">
        <f>COUNT(AC27:AI27)</f>
        <v>2</v>
      </c>
      <c r="AK27" s="9">
        <v>2</v>
      </c>
      <c r="AL27">
        <v>1</v>
      </c>
      <c r="AM27" s="309">
        <v>44711</v>
      </c>
      <c r="AN27" s="311">
        <v>0.64166666666666705</v>
      </c>
      <c r="AP27" s="307"/>
      <c r="AS27" s="307"/>
      <c r="AU27" s="1">
        <v>1</v>
      </c>
      <c r="AV27" t="str">
        <f>IF(AK27&gt;0,IF(AL27&gt;0,"1","0"),"0")</f>
        <v>1</v>
      </c>
      <c r="AY27">
        <v>1</v>
      </c>
    </row>
    <row r="28" spans="1:58" ht="16.5">
      <c r="A28">
        <v>53</v>
      </c>
      <c r="B28" s="387" t="s">
        <v>309</v>
      </c>
      <c r="C28" s="9" t="s">
        <v>63</v>
      </c>
      <c r="D28" s="9">
        <v>55</v>
      </c>
      <c r="E28" s="10">
        <v>5107490</v>
      </c>
      <c r="F28" s="14" t="s">
        <v>310</v>
      </c>
      <c r="G28" s="10" t="s">
        <v>56</v>
      </c>
      <c r="H28" s="11" t="s">
        <v>291</v>
      </c>
      <c r="I28" s="10" t="s">
        <v>52</v>
      </c>
      <c r="J28" s="1">
        <v>5</v>
      </c>
      <c r="K28" s="29">
        <v>43720.288194444402</v>
      </c>
      <c r="L28" s="9">
        <v>69</v>
      </c>
      <c r="M28" s="9">
        <v>6</v>
      </c>
      <c r="N28" s="9">
        <f>IF(I28="OHCA",1,IF(I28="IHCA",0,""))</f>
        <v>1</v>
      </c>
      <c r="O28" s="9">
        <v>1</v>
      </c>
      <c r="P28" s="9">
        <v>1</v>
      </c>
      <c r="Q28" s="9">
        <v>1</v>
      </c>
      <c r="S28" s="9">
        <v>0</v>
      </c>
      <c r="T28" s="9">
        <v>0</v>
      </c>
      <c r="U28" s="9">
        <v>1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76"/>
      <c r="AD28" s="76">
        <v>358</v>
      </c>
      <c r="AE28" s="76">
        <v>123.6</v>
      </c>
      <c r="AF28" s="76">
        <v>136.80000000000001</v>
      </c>
      <c r="AG28" s="76">
        <v>631.79999999999995</v>
      </c>
      <c r="AH28" s="76">
        <v>2019</v>
      </c>
      <c r="AI28" s="76">
        <v>1474</v>
      </c>
      <c r="AJ28" s="9">
        <f>COUNT(AC28:AI28)</f>
        <v>6</v>
      </c>
      <c r="AK28" s="9">
        <v>2</v>
      </c>
      <c r="AL28">
        <v>1</v>
      </c>
      <c r="AM28" s="302">
        <v>43720</v>
      </c>
      <c r="AN28" s="311">
        <v>0.51180555555555596</v>
      </c>
      <c r="AO28" s="304">
        <v>1</v>
      </c>
      <c r="AP28" s="312">
        <v>43723</v>
      </c>
      <c r="AQ28" s="332">
        <v>0.43958333333333299</v>
      </c>
      <c r="AR28" s="304">
        <v>1</v>
      </c>
      <c r="AS28" s="318">
        <v>43727</v>
      </c>
      <c r="AT28" s="332">
        <v>0.49791666666666701</v>
      </c>
      <c r="AU28" s="1">
        <v>0</v>
      </c>
      <c r="AV28" t="str">
        <f>IF(AK28&gt;0,IF(AL28&gt;0,"1","0"),"0")</f>
        <v>1</v>
      </c>
      <c r="AY28">
        <v>1</v>
      </c>
    </row>
    <row r="29" spans="1:58" ht="16.5">
      <c r="A29">
        <v>55</v>
      </c>
      <c r="B29" s="387" t="s">
        <v>157</v>
      </c>
      <c r="C29" s="9" t="s">
        <v>63</v>
      </c>
      <c r="D29" s="9">
        <v>53</v>
      </c>
      <c r="E29" s="10">
        <v>4917073</v>
      </c>
      <c r="F29" s="14" t="s">
        <v>158</v>
      </c>
      <c r="G29" s="10" t="s">
        <v>56</v>
      </c>
      <c r="H29" s="11"/>
      <c r="I29" s="10" t="s">
        <v>52</v>
      </c>
      <c r="J29" s="1">
        <v>4</v>
      </c>
      <c r="K29" s="15">
        <v>42746.635416666701</v>
      </c>
      <c r="L29">
        <v>100</v>
      </c>
      <c r="M29">
        <v>6</v>
      </c>
      <c r="N29" s="9">
        <f>IF(I29="OHCA",1,IF(I29="IHCA",0,""))</f>
        <v>1</v>
      </c>
      <c r="O29" s="9">
        <v>1</v>
      </c>
      <c r="P29" s="9">
        <v>1</v>
      </c>
      <c r="Q29" s="9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76">
        <v>40.18</v>
      </c>
      <c r="AD29" s="76"/>
      <c r="AE29" s="76">
        <v>172.3</v>
      </c>
      <c r="AF29" s="76">
        <v>212.48</v>
      </c>
      <c r="AG29" s="76">
        <v>555</v>
      </c>
      <c r="AH29" s="76">
        <v>951.2</v>
      </c>
      <c r="AI29" s="76">
        <v>95.53</v>
      </c>
      <c r="AJ29" s="9">
        <f>COUNT(AC29:AI29)</f>
        <v>6</v>
      </c>
      <c r="AK29" s="9">
        <v>2</v>
      </c>
      <c r="AL29">
        <v>1</v>
      </c>
      <c r="AM29" s="307">
        <v>42747</v>
      </c>
      <c r="AN29" s="308">
        <v>0.44444444444444398</v>
      </c>
      <c r="AO29" s="304">
        <v>1</v>
      </c>
      <c r="AP29" s="309">
        <v>42750</v>
      </c>
      <c r="AQ29" s="314" t="s">
        <v>159</v>
      </c>
      <c r="AR29" s="304">
        <v>1</v>
      </c>
      <c r="AS29" s="307">
        <v>42753</v>
      </c>
      <c r="AT29" s="308">
        <v>0.57569444444444395</v>
      </c>
      <c r="AU29" s="96">
        <v>0</v>
      </c>
      <c r="AV29" t="str">
        <f>IF(AK29&gt;0,IF(AL29&gt;0,"1","0"),"0")</f>
        <v>1</v>
      </c>
      <c r="AY29">
        <v>1</v>
      </c>
    </row>
    <row r="30" spans="1:58" ht="16.5">
      <c r="A30">
        <v>57</v>
      </c>
      <c r="B30" s="387" t="s">
        <v>175</v>
      </c>
      <c r="C30" s="9" t="s">
        <v>63</v>
      </c>
      <c r="D30" s="9">
        <v>73</v>
      </c>
      <c r="E30" s="10" t="s">
        <v>176</v>
      </c>
      <c r="F30" s="14" t="s">
        <v>177</v>
      </c>
      <c r="G30" s="10" t="s">
        <v>56</v>
      </c>
      <c r="H30" s="11"/>
      <c r="I30" s="10" t="s">
        <v>123</v>
      </c>
      <c r="J30" s="1">
        <v>5</v>
      </c>
      <c r="K30" s="25">
        <v>42982.361111111102</v>
      </c>
      <c r="L30" s="9">
        <v>62</v>
      </c>
      <c r="M30" s="9">
        <v>1</v>
      </c>
      <c r="N30" s="9">
        <f>IF(I30="OHCA",1,IF(I30="IHCA",0,""))</f>
        <v>0</v>
      </c>
      <c r="O30" s="9">
        <v>0</v>
      </c>
      <c r="P30" s="9">
        <v>1</v>
      </c>
      <c r="Q30" s="9">
        <v>1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76">
        <v>34.28</v>
      </c>
      <c r="AD30" s="9"/>
      <c r="AE30" s="76">
        <v>73.260000000000005</v>
      </c>
      <c r="AF30" s="76"/>
      <c r="AG30" s="76"/>
      <c r="AH30" s="76"/>
      <c r="AI30" s="76"/>
      <c r="AJ30" s="9">
        <f>COUNT(AC30:AI30)</f>
        <v>2</v>
      </c>
      <c r="AK30" s="9">
        <v>2</v>
      </c>
      <c r="AL30">
        <v>1</v>
      </c>
      <c r="AM30" s="309">
        <v>42982</v>
      </c>
      <c r="AN30" s="311">
        <v>0.60347222222222197</v>
      </c>
      <c r="AP30" s="307"/>
      <c r="AS30" s="307"/>
      <c r="AU30" s="1">
        <v>1</v>
      </c>
      <c r="AV30" t="str">
        <f>IF(AK30&gt;0,IF(AL30&gt;0,"1","0"),"0")</f>
        <v>1</v>
      </c>
      <c r="AY30">
        <v>1</v>
      </c>
    </row>
    <row r="31" spans="1:58" ht="16.5">
      <c r="A31">
        <v>60</v>
      </c>
      <c r="B31" s="387" t="s">
        <v>392</v>
      </c>
      <c r="C31" s="9" t="s">
        <v>49</v>
      </c>
      <c r="D31" s="9">
        <v>63</v>
      </c>
      <c r="E31" s="10">
        <v>5312519</v>
      </c>
      <c r="F31" s="60" t="s">
        <v>393</v>
      </c>
      <c r="G31" s="10" t="s">
        <v>56</v>
      </c>
      <c r="H31" s="11"/>
      <c r="I31" s="10" t="s">
        <v>123</v>
      </c>
      <c r="J31" s="1">
        <v>4</v>
      </c>
      <c r="K31" s="15">
        <v>44250.886805555601</v>
      </c>
      <c r="L31" s="9">
        <v>52</v>
      </c>
      <c r="M31" s="9">
        <v>1</v>
      </c>
      <c r="N31" s="9">
        <f>IF(I31="OHCA",1,IF(I31="IHCA",0,""))</f>
        <v>0</v>
      </c>
      <c r="O31" s="9">
        <v>0</v>
      </c>
      <c r="P31" s="9">
        <v>1</v>
      </c>
      <c r="Q31" s="9">
        <v>1</v>
      </c>
      <c r="S31" s="9">
        <v>1</v>
      </c>
      <c r="T31" s="9">
        <v>0</v>
      </c>
      <c r="U31" s="9">
        <v>1</v>
      </c>
      <c r="V31" s="9">
        <v>1</v>
      </c>
      <c r="W31" s="9">
        <v>1</v>
      </c>
      <c r="X31" s="9">
        <v>0</v>
      </c>
      <c r="Y31" s="9">
        <v>0</v>
      </c>
      <c r="Z31" s="9">
        <v>1</v>
      </c>
      <c r="AA31" s="9">
        <v>0</v>
      </c>
      <c r="AB31" s="9">
        <v>0</v>
      </c>
      <c r="AC31" s="76">
        <v>31.2</v>
      </c>
      <c r="AD31" s="76"/>
      <c r="AE31" s="76">
        <v>21.3</v>
      </c>
      <c r="AF31" s="76"/>
      <c r="AG31" s="76">
        <v>20.100000000000001</v>
      </c>
      <c r="AH31" s="76">
        <v>20.2</v>
      </c>
      <c r="AI31" s="76">
        <v>12</v>
      </c>
      <c r="AJ31" s="9">
        <f>COUNT(AC31:AI31)</f>
        <v>5</v>
      </c>
      <c r="AK31" s="9">
        <v>2</v>
      </c>
      <c r="AL31">
        <v>1</v>
      </c>
      <c r="AM31" s="93">
        <v>44251</v>
      </c>
      <c r="AN31" s="303">
        <v>8.2638888888888901E-2</v>
      </c>
      <c r="AO31" s="304">
        <v>1</v>
      </c>
      <c r="AP31" s="312">
        <v>44253</v>
      </c>
      <c r="AQ31" s="332">
        <v>0.69236111111111098</v>
      </c>
      <c r="AR31" s="304">
        <v>1</v>
      </c>
      <c r="AS31" s="310">
        <v>44257</v>
      </c>
      <c r="AT31" s="306">
        <v>0.69513888888888897</v>
      </c>
      <c r="AU31" s="1">
        <v>1</v>
      </c>
      <c r="AV31" t="str">
        <f>IF(AK31&gt;0,IF(AL31&gt;0,"1","0"),"0")</f>
        <v>1</v>
      </c>
      <c r="AY31">
        <v>1</v>
      </c>
    </row>
    <row r="32" spans="1:58" ht="16.5">
      <c r="A32">
        <v>64</v>
      </c>
      <c r="B32" s="387" t="s">
        <v>154</v>
      </c>
      <c r="C32" s="9" t="s">
        <v>63</v>
      </c>
      <c r="D32" s="9">
        <v>61</v>
      </c>
      <c r="E32" s="10">
        <v>4914072</v>
      </c>
      <c r="F32" s="14" t="s">
        <v>155</v>
      </c>
      <c r="G32" s="10" t="s">
        <v>56</v>
      </c>
      <c r="H32" s="11" t="s">
        <v>156</v>
      </c>
      <c r="I32" s="10" t="s">
        <v>52</v>
      </c>
      <c r="J32" s="1">
        <v>4</v>
      </c>
      <c r="K32" s="59">
        <v>42730.770833333299</v>
      </c>
      <c r="L32" s="9">
        <v>60</v>
      </c>
      <c r="M32" s="9">
        <v>3</v>
      </c>
      <c r="N32" s="9">
        <f>IF(I32="OHCA",1,IF(I32="IHCA",0,""))</f>
        <v>1</v>
      </c>
      <c r="O32" s="9">
        <v>1</v>
      </c>
      <c r="P32" s="9">
        <v>1</v>
      </c>
      <c r="Q32" s="9">
        <v>1</v>
      </c>
      <c r="S32" s="9">
        <v>0</v>
      </c>
      <c r="T32" s="9">
        <v>0</v>
      </c>
      <c r="U32" s="9">
        <v>1</v>
      </c>
      <c r="V32" s="9">
        <v>0</v>
      </c>
      <c r="W32" s="9">
        <v>0</v>
      </c>
      <c r="X32" s="9">
        <v>1</v>
      </c>
      <c r="Y32" s="9">
        <v>0</v>
      </c>
      <c r="Z32" s="9">
        <v>0</v>
      </c>
      <c r="AA32" s="9">
        <v>0</v>
      </c>
      <c r="AB32" s="9">
        <v>0</v>
      </c>
      <c r="AC32" s="76">
        <v>79.900000000000006</v>
      </c>
      <c r="AD32" s="76"/>
      <c r="AE32" s="76">
        <v>53.9</v>
      </c>
      <c r="AF32" s="76">
        <v>94.76</v>
      </c>
      <c r="AG32" s="76">
        <v>542.4</v>
      </c>
      <c r="AH32" s="76">
        <v>297.89999999999998</v>
      </c>
      <c r="AI32" s="76">
        <v>74.45</v>
      </c>
      <c r="AJ32" s="9">
        <f>COUNT(AC32:AI32)</f>
        <v>6</v>
      </c>
      <c r="AK32" s="9">
        <v>2</v>
      </c>
      <c r="AL32">
        <v>1</v>
      </c>
      <c r="AM32" s="19">
        <v>42730</v>
      </c>
      <c r="AN32" s="303">
        <v>0.85416666666666696</v>
      </c>
      <c r="AO32" s="304">
        <v>1</v>
      </c>
      <c r="AP32" s="305">
        <v>42733</v>
      </c>
      <c r="AQ32" s="306">
        <v>0.67777777777777803</v>
      </c>
      <c r="AR32" s="304">
        <v>1</v>
      </c>
      <c r="AS32" s="310">
        <v>42738</v>
      </c>
      <c r="AT32" s="306">
        <v>0.60069444444444398</v>
      </c>
      <c r="AU32" s="1">
        <v>1</v>
      </c>
      <c r="AV32" t="str">
        <f>IF(AK32&gt;0,IF(AL32&gt;0,"1","0"),"0")</f>
        <v>1</v>
      </c>
      <c r="AY32">
        <v>1</v>
      </c>
    </row>
    <row r="33" spans="1:55" ht="16.5">
      <c r="A33">
        <v>73</v>
      </c>
      <c r="B33" s="387" t="s">
        <v>450</v>
      </c>
      <c r="C33" s="9" t="s">
        <v>63</v>
      </c>
      <c r="D33" s="9">
        <v>27</v>
      </c>
      <c r="E33" s="10">
        <v>5387230</v>
      </c>
      <c r="F33" s="60" t="s">
        <v>451</v>
      </c>
      <c r="G33" s="10" t="s">
        <v>56</v>
      </c>
      <c r="H33" s="11"/>
      <c r="I33" s="10" t="s">
        <v>123</v>
      </c>
      <c r="J33" s="1">
        <v>5</v>
      </c>
      <c r="K33" s="15">
        <v>44530.618055555598</v>
      </c>
      <c r="L33" s="9">
        <v>3</v>
      </c>
      <c r="M33" s="9">
        <v>6</v>
      </c>
      <c r="N33" s="9">
        <f>IF(I33="OHCA",1,IF(I33="IHCA",0,""))</f>
        <v>0</v>
      </c>
      <c r="O33" s="9">
        <v>0</v>
      </c>
      <c r="P33" s="9">
        <v>1</v>
      </c>
      <c r="Q33" s="9">
        <v>1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0</v>
      </c>
      <c r="AC33" s="76">
        <v>8.6300000000000008</v>
      </c>
      <c r="AD33" s="76"/>
      <c r="AE33" s="76">
        <v>6.25</v>
      </c>
      <c r="AF33" s="76">
        <v>7.02</v>
      </c>
      <c r="AG33" s="76">
        <v>10.6</v>
      </c>
      <c r="AH33" s="76">
        <v>12.4</v>
      </c>
      <c r="AI33" s="76"/>
      <c r="AJ33" s="9">
        <f>COUNT(AC33:AI33)</f>
        <v>5</v>
      </c>
      <c r="AK33" s="9">
        <v>2</v>
      </c>
      <c r="AL33">
        <v>1</v>
      </c>
      <c r="AM33" s="19">
        <v>44530</v>
      </c>
      <c r="AN33" s="303">
        <v>0.66388888888888897</v>
      </c>
      <c r="AO33" s="304">
        <v>1</v>
      </c>
      <c r="AP33" s="310">
        <v>44531</v>
      </c>
      <c r="AQ33" s="306">
        <v>0.64722222222222203</v>
      </c>
      <c r="AR33" s="304">
        <v>1</v>
      </c>
      <c r="AS33" s="305">
        <v>44533</v>
      </c>
      <c r="AT33" s="306">
        <v>0.62847222222222199</v>
      </c>
      <c r="AU33" s="1">
        <v>0</v>
      </c>
      <c r="AV33" t="str">
        <f>IF(AK33&gt;0,IF(AL33&gt;0,"1","0"),"0")</f>
        <v>1</v>
      </c>
      <c r="AY33">
        <v>1</v>
      </c>
    </row>
    <row r="34" spans="1:55" ht="16.5">
      <c r="A34">
        <v>74</v>
      </c>
      <c r="B34" s="387" t="s">
        <v>253</v>
      </c>
      <c r="C34" s="9" t="s">
        <v>63</v>
      </c>
      <c r="D34" s="9">
        <v>83</v>
      </c>
      <c r="E34" s="10">
        <v>5024391</v>
      </c>
      <c r="F34" s="14" t="s">
        <v>254</v>
      </c>
      <c r="G34" s="10" t="s">
        <v>56</v>
      </c>
      <c r="H34" s="11" t="s">
        <v>255</v>
      </c>
      <c r="I34" s="10" t="s">
        <v>123</v>
      </c>
      <c r="J34" s="1">
        <v>5</v>
      </c>
      <c r="K34" s="29">
        <v>43357.645833333299</v>
      </c>
      <c r="L34" s="9">
        <v>4</v>
      </c>
      <c r="M34" s="9">
        <v>1</v>
      </c>
      <c r="N34" s="9">
        <f>IF(I34="OHCA",1,IF(I34="IHCA",0,""))</f>
        <v>0</v>
      </c>
      <c r="O34" s="9">
        <v>0</v>
      </c>
      <c r="P34" s="9">
        <v>1</v>
      </c>
      <c r="Q34" s="9">
        <v>1</v>
      </c>
      <c r="S34" s="9">
        <v>0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76">
        <v>31.34</v>
      </c>
      <c r="AD34" s="76"/>
      <c r="AE34" s="76">
        <v>52.15</v>
      </c>
      <c r="AF34" s="76">
        <v>51.51</v>
      </c>
      <c r="AG34" s="76"/>
      <c r="AH34" s="76"/>
      <c r="AI34" s="76"/>
      <c r="AJ34" s="9">
        <f>COUNT(AC34:AI34)</f>
        <v>3</v>
      </c>
      <c r="AK34" s="9">
        <v>2</v>
      </c>
      <c r="AL34">
        <v>1</v>
      </c>
      <c r="AM34" s="309">
        <v>43357</v>
      </c>
      <c r="AN34" s="311">
        <v>0.75486111111111098</v>
      </c>
      <c r="AP34" s="307"/>
      <c r="AS34" s="307"/>
      <c r="AU34" s="1">
        <v>1</v>
      </c>
      <c r="AV34" t="str">
        <f>IF(AK34&gt;0,IF(AL34&gt;0,"1","0"),"0")</f>
        <v>1</v>
      </c>
      <c r="AY34">
        <v>1</v>
      </c>
    </row>
    <row r="35" spans="1:55" ht="16.5">
      <c r="A35">
        <v>78</v>
      </c>
      <c r="B35" s="387" t="s">
        <v>401</v>
      </c>
      <c r="C35" s="9" t="s">
        <v>63</v>
      </c>
      <c r="D35" s="9">
        <v>84</v>
      </c>
      <c r="E35" s="10">
        <v>5338176</v>
      </c>
      <c r="F35" s="14" t="s">
        <v>402</v>
      </c>
      <c r="G35" s="10" t="s">
        <v>56</v>
      </c>
      <c r="H35" s="11"/>
      <c r="I35" s="10" t="s">
        <v>52</v>
      </c>
      <c r="J35" s="1">
        <v>4</v>
      </c>
      <c r="K35" s="59">
        <v>44343.203472222202</v>
      </c>
      <c r="L35" s="9">
        <v>12</v>
      </c>
      <c r="M35" s="9">
        <v>6</v>
      </c>
      <c r="N35" s="9">
        <f>IF(I35="OHCA",1,IF(I35="IHCA",0,""))</f>
        <v>1</v>
      </c>
      <c r="O35" s="9">
        <v>1</v>
      </c>
      <c r="P35" s="9">
        <v>1</v>
      </c>
      <c r="Q35" s="9">
        <v>1</v>
      </c>
      <c r="S35" s="9">
        <v>1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76">
        <v>18.399999999999999</v>
      </c>
      <c r="AD35" s="76"/>
      <c r="AE35" s="76">
        <v>23.9</v>
      </c>
      <c r="AF35" s="76">
        <v>20.100000000000001</v>
      </c>
      <c r="AG35" s="76">
        <v>24.6</v>
      </c>
      <c r="AH35" s="76">
        <v>20.100000000000001</v>
      </c>
      <c r="AI35" s="76">
        <v>17.899999999999999</v>
      </c>
      <c r="AJ35" s="9">
        <f>COUNT(AC35:AI35)</f>
        <v>6</v>
      </c>
      <c r="AK35" s="9">
        <v>2</v>
      </c>
      <c r="AL35">
        <v>1</v>
      </c>
      <c r="AM35" s="93">
        <v>44343</v>
      </c>
      <c r="AN35" s="319" t="s">
        <v>403</v>
      </c>
      <c r="AO35" s="304">
        <v>1</v>
      </c>
      <c r="AP35" s="309" t="s">
        <v>404</v>
      </c>
      <c r="AQ35" s="314" t="s">
        <v>405</v>
      </c>
      <c r="AR35" s="304">
        <v>1</v>
      </c>
      <c r="AS35" s="339" t="s">
        <v>406</v>
      </c>
      <c r="AT35" s="327" t="s">
        <v>407</v>
      </c>
      <c r="AU35" s="1">
        <v>0</v>
      </c>
      <c r="AV35" t="str">
        <f>IF(AK35&gt;0,IF(AL35&gt;0,"1","0"),"0")</f>
        <v>1</v>
      </c>
      <c r="AY35">
        <v>1</v>
      </c>
      <c r="BB35" s="95"/>
      <c r="BC35" s="94"/>
    </row>
    <row r="36" spans="1:55" ht="16.5">
      <c r="A36">
        <v>79</v>
      </c>
      <c r="B36" s="387" t="s">
        <v>419</v>
      </c>
      <c r="C36" s="9" t="s">
        <v>63</v>
      </c>
      <c r="D36" s="9">
        <v>66</v>
      </c>
      <c r="E36" s="10">
        <v>378307</v>
      </c>
      <c r="F36" s="10" t="s">
        <v>420</v>
      </c>
      <c r="G36" s="10" t="s">
        <v>56</v>
      </c>
      <c r="H36" s="11"/>
      <c r="I36" s="10" t="s">
        <v>52</v>
      </c>
      <c r="J36" s="1">
        <v>5</v>
      </c>
      <c r="K36" s="59">
        <v>44427.753472222197</v>
      </c>
      <c r="L36" s="9">
        <v>66</v>
      </c>
      <c r="M36" s="9">
        <v>1</v>
      </c>
      <c r="N36" s="9">
        <f>IF(I36="OHCA",1,IF(I36="IHCA",0,""))</f>
        <v>1</v>
      </c>
      <c r="O36" s="9">
        <v>1</v>
      </c>
      <c r="P36" s="9">
        <v>0</v>
      </c>
      <c r="Q36" s="9">
        <v>1</v>
      </c>
      <c r="S36" s="9">
        <v>0</v>
      </c>
      <c r="T36" s="9">
        <v>0</v>
      </c>
      <c r="U36" s="9">
        <v>1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76">
        <v>87.3</v>
      </c>
      <c r="AD36" s="76"/>
      <c r="AE36" s="76">
        <v>301</v>
      </c>
      <c r="AF36" s="76">
        <v>174</v>
      </c>
      <c r="AG36" s="76">
        <v>250</v>
      </c>
      <c r="AH36" s="76"/>
      <c r="AI36" s="76"/>
      <c r="AJ36" s="9">
        <f>COUNT(AC36:AI36)</f>
        <v>4</v>
      </c>
      <c r="AK36" s="9">
        <v>2</v>
      </c>
      <c r="AL36">
        <v>1</v>
      </c>
      <c r="AM36" s="309">
        <v>44427</v>
      </c>
      <c r="AN36" s="311">
        <v>0.86944444444444402</v>
      </c>
      <c r="AP36" s="307"/>
      <c r="AS36" s="307"/>
      <c r="AU36" s="1">
        <v>0</v>
      </c>
      <c r="AV36" t="str">
        <f>IF(AK36&gt;0,IF(AL36&gt;0,"1","0"),"0")</f>
        <v>1</v>
      </c>
      <c r="AY36">
        <v>1</v>
      </c>
    </row>
    <row r="37" spans="1:55" ht="16.5">
      <c r="A37">
        <v>82</v>
      </c>
      <c r="B37" s="387" t="s">
        <v>104</v>
      </c>
      <c r="C37" s="9" t="s">
        <v>49</v>
      </c>
      <c r="D37" s="9">
        <v>72</v>
      </c>
      <c r="E37" s="10">
        <v>4682713</v>
      </c>
      <c r="F37" s="60" t="s">
        <v>105</v>
      </c>
      <c r="G37" s="10" t="s">
        <v>56</v>
      </c>
      <c r="H37" s="11" t="s">
        <v>106</v>
      </c>
      <c r="I37" s="10" t="s">
        <v>52</v>
      </c>
      <c r="J37" s="1">
        <v>5</v>
      </c>
      <c r="K37" s="15">
        <v>42305.875</v>
      </c>
      <c r="L37" s="9">
        <v>9</v>
      </c>
      <c r="M37" s="9">
        <v>5</v>
      </c>
      <c r="N37" s="9">
        <f>IF(I37="OHCA",1,IF(I37="IHCA",0,""))</f>
        <v>1</v>
      </c>
      <c r="O37" s="9">
        <v>1</v>
      </c>
      <c r="P37" s="9">
        <v>1</v>
      </c>
      <c r="Q37" s="9">
        <v>1</v>
      </c>
      <c r="S37" s="9">
        <v>0</v>
      </c>
      <c r="T37" s="9">
        <v>0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76">
        <v>18.239999999999998</v>
      </c>
      <c r="AD37" s="76"/>
      <c r="AE37" s="76">
        <v>19.32</v>
      </c>
      <c r="AF37" s="76">
        <v>35.68</v>
      </c>
      <c r="AG37" s="76">
        <v>60.15</v>
      </c>
      <c r="AH37" s="76">
        <v>56.75</v>
      </c>
      <c r="AI37" s="76"/>
      <c r="AJ37" s="9">
        <f>COUNT(AC37:AI37)</f>
        <v>5</v>
      </c>
      <c r="AK37" s="9">
        <v>2</v>
      </c>
      <c r="AL37">
        <v>1</v>
      </c>
      <c r="AM37" s="309" t="s">
        <v>107</v>
      </c>
      <c r="AN37" s="311">
        <v>0.37916666666666698</v>
      </c>
      <c r="AP37" s="316"/>
      <c r="AQ37" s="317"/>
      <c r="AS37" s="307"/>
      <c r="AU37" s="1">
        <v>0</v>
      </c>
      <c r="AV37" t="str">
        <f>IF(AK37&gt;0,IF(AL37&gt;0,"1","0"),"0")</f>
        <v>1</v>
      </c>
      <c r="AY37">
        <v>1</v>
      </c>
    </row>
    <row r="38" spans="1:55" ht="16.5">
      <c r="A38">
        <v>85</v>
      </c>
      <c r="B38" s="387" t="s">
        <v>264</v>
      </c>
      <c r="C38" s="9" t="s">
        <v>63</v>
      </c>
      <c r="D38" s="9">
        <v>56</v>
      </c>
      <c r="E38" s="10">
        <v>352630</v>
      </c>
      <c r="F38" s="62" t="s">
        <v>265</v>
      </c>
      <c r="G38" s="10" t="s">
        <v>266</v>
      </c>
      <c r="H38" s="11" t="s">
        <v>267</v>
      </c>
      <c r="I38" s="10" t="s">
        <v>123</v>
      </c>
      <c r="J38" s="1">
        <v>5</v>
      </c>
      <c r="K38" s="29">
        <v>43466.702777777798</v>
      </c>
      <c r="L38" s="9">
        <v>28</v>
      </c>
      <c r="M38" s="9">
        <v>1</v>
      </c>
      <c r="N38" s="9">
        <f>IF(I38="OHCA",1,IF(I38="IHCA",0,""))</f>
        <v>0</v>
      </c>
      <c r="O38" s="9">
        <v>0</v>
      </c>
      <c r="P38" s="9">
        <v>1</v>
      </c>
      <c r="Q38" s="9">
        <v>1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76">
        <v>33.090000000000003</v>
      </c>
      <c r="AD38" s="76"/>
      <c r="AE38" s="76">
        <v>29.27</v>
      </c>
      <c r="AF38" s="76">
        <v>29.05</v>
      </c>
      <c r="AG38" s="76">
        <v>38.31</v>
      </c>
      <c r="AH38" s="76">
        <v>42.74</v>
      </c>
      <c r="AI38" s="76">
        <v>31.9</v>
      </c>
      <c r="AJ38" s="9">
        <f>COUNT(AC38:AI38)</f>
        <v>6</v>
      </c>
      <c r="AK38" s="9">
        <v>2</v>
      </c>
      <c r="AL38">
        <v>1</v>
      </c>
      <c r="AM38" s="307">
        <v>43468</v>
      </c>
      <c r="AN38" s="308">
        <v>0.44930555555555601</v>
      </c>
      <c r="AO38" s="304">
        <v>1</v>
      </c>
      <c r="AP38" s="315">
        <v>43469</v>
      </c>
      <c r="AQ38" s="384">
        <v>0.83333333333333304</v>
      </c>
      <c r="AR38" s="304">
        <v>1</v>
      </c>
      <c r="AS38" s="302">
        <v>43474</v>
      </c>
      <c r="AT38" s="308">
        <v>0.68541666666666701</v>
      </c>
      <c r="AU38" s="1">
        <v>0</v>
      </c>
      <c r="AV38" t="str">
        <f>IF(AK38&gt;0,IF(AL38&gt;0,"1","0"),"0")</f>
        <v>1</v>
      </c>
      <c r="AY38">
        <v>1</v>
      </c>
      <c r="BB38" s="95"/>
      <c r="BC38" s="94"/>
    </row>
    <row r="39" spans="1:55" ht="16.5">
      <c r="A39">
        <v>93</v>
      </c>
      <c r="B39" s="387" t="s">
        <v>408</v>
      </c>
      <c r="C39" s="9" t="s">
        <v>63</v>
      </c>
      <c r="D39" s="9">
        <v>81</v>
      </c>
      <c r="E39" s="10">
        <v>5344640</v>
      </c>
      <c r="F39" s="60" t="s">
        <v>409</v>
      </c>
      <c r="G39" s="10" t="s">
        <v>138</v>
      </c>
      <c r="H39" s="11"/>
      <c r="I39" s="10" t="s">
        <v>123</v>
      </c>
      <c r="J39" s="1">
        <v>5</v>
      </c>
      <c r="K39" s="15">
        <v>44367.0131944444</v>
      </c>
      <c r="L39" s="9">
        <v>10</v>
      </c>
      <c r="M39" s="9">
        <v>5</v>
      </c>
      <c r="N39" s="9">
        <f>IF(I39="OHCA",1,IF(I39="IHCA",0,""))</f>
        <v>0</v>
      </c>
      <c r="O39" s="9">
        <v>0</v>
      </c>
      <c r="P39" s="9">
        <v>1</v>
      </c>
      <c r="Q39" s="9">
        <v>1</v>
      </c>
      <c r="S39" s="9">
        <v>1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76">
        <v>16</v>
      </c>
      <c r="AD39" s="76"/>
      <c r="AE39" s="76">
        <v>82</v>
      </c>
      <c r="AF39" s="76">
        <v>261</v>
      </c>
      <c r="AG39" s="76"/>
      <c r="AH39" s="76"/>
      <c r="AI39" s="76"/>
      <c r="AJ39" s="9">
        <f>COUNT(AC39:AI39)</f>
        <v>3</v>
      </c>
      <c r="AK39" s="9">
        <v>2</v>
      </c>
      <c r="AL39">
        <v>1</v>
      </c>
      <c r="AM39" s="315">
        <v>44367</v>
      </c>
      <c r="AN39" s="319">
        <v>0.327083333333333</v>
      </c>
      <c r="AP39" s="316"/>
      <c r="AQ39" s="317"/>
      <c r="AS39" s="316"/>
      <c r="AT39" s="317"/>
      <c r="AU39" s="1">
        <v>0</v>
      </c>
      <c r="AV39" t="str">
        <f>IF(AK39&gt;0,IF(AL39&gt;0,"1","0"),"0")</f>
        <v>1</v>
      </c>
      <c r="AY39">
        <v>1</v>
      </c>
    </row>
    <row r="40" spans="1:55" ht="16.5">
      <c r="A40">
        <v>95</v>
      </c>
      <c r="B40" s="387" t="s">
        <v>475</v>
      </c>
      <c r="C40" s="9" t="s">
        <v>63</v>
      </c>
      <c r="D40" s="9">
        <v>68</v>
      </c>
      <c r="E40" s="10">
        <v>5408451</v>
      </c>
      <c r="F40" s="60" t="s">
        <v>476</v>
      </c>
      <c r="G40" s="10" t="s">
        <v>56</v>
      </c>
      <c r="H40" s="11" t="s">
        <v>477</v>
      </c>
      <c r="I40" s="10" t="s">
        <v>123</v>
      </c>
      <c r="J40" s="38" t="s">
        <v>133</v>
      </c>
      <c r="K40" s="15">
        <v>44641.024305555598</v>
      </c>
      <c r="L40" s="9">
        <v>8</v>
      </c>
      <c r="M40" s="9">
        <v>6</v>
      </c>
      <c r="N40" s="9">
        <f>IF(I40="OHCA",1,IF(I40="IHCA",0,""))</f>
        <v>0</v>
      </c>
      <c r="O40" s="9">
        <v>0</v>
      </c>
      <c r="P40" s="9">
        <v>1</v>
      </c>
      <c r="Q40" s="9">
        <v>1</v>
      </c>
      <c r="S40" s="9">
        <v>1</v>
      </c>
      <c r="T40" s="9">
        <v>0</v>
      </c>
      <c r="U40" s="9">
        <v>1</v>
      </c>
      <c r="V40" s="9">
        <v>1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76">
        <v>28.3</v>
      </c>
      <c r="AD40" s="76"/>
      <c r="AE40" s="76">
        <v>23.6</v>
      </c>
      <c r="AF40" s="76">
        <v>21.9</v>
      </c>
      <c r="AG40" s="76">
        <v>22.6</v>
      </c>
      <c r="AH40" s="76">
        <v>20.3</v>
      </c>
      <c r="AI40" s="76"/>
      <c r="AJ40" s="9">
        <f>COUNT(AC40:AI40)</f>
        <v>5</v>
      </c>
      <c r="AK40" s="9">
        <v>2</v>
      </c>
      <c r="AL40">
        <v>1</v>
      </c>
      <c r="AM40" s="19">
        <v>44641</v>
      </c>
      <c r="AN40" s="303">
        <v>0.46319444444444402</v>
      </c>
      <c r="AO40" s="304">
        <v>1</v>
      </c>
      <c r="AP40" s="305">
        <v>44644</v>
      </c>
      <c r="AQ40" s="306">
        <v>0.406944444444444</v>
      </c>
      <c r="AS40" s="307"/>
      <c r="AU40" s="1">
        <v>0</v>
      </c>
      <c r="AV40" t="str">
        <f>IF(AK40&gt;0,IF(AL40&gt;0,"1","0"),"0")</f>
        <v>1</v>
      </c>
      <c r="AY40">
        <v>1</v>
      </c>
    </row>
    <row r="41" spans="1:55" ht="16.5">
      <c r="A41">
        <v>100</v>
      </c>
      <c r="B41" s="387" t="s">
        <v>208</v>
      </c>
      <c r="C41" s="9" t="s">
        <v>63</v>
      </c>
      <c r="D41" s="9">
        <v>63</v>
      </c>
      <c r="E41" s="10">
        <v>4890199</v>
      </c>
      <c r="F41" s="62">
        <v>136773900</v>
      </c>
      <c r="G41" s="10" t="s">
        <v>56</v>
      </c>
      <c r="H41" s="11" t="s">
        <v>209</v>
      </c>
      <c r="I41" s="10" t="s">
        <v>123</v>
      </c>
      <c r="J41" s="1">
        <v>4</v>
      </c>
      <c r="K41" s="29">
        <v>43157.515277777798</v>
      </c>
      <c r="L41" s="9">
        <v>9</v>
      </c>
      <c r="M41" s="9">
        <v>1</v>
      </c>
      <c r="N41" s="9">
        <f>IF(I41="OHCA",1,IF(I41="IHCA",0,""))</f>
        <v>0</v>
      </c>
      <c r="O41" s="9">
        <v>0</v>
      </c>
      <c r="P41" s="9">
        <v>1</v>
      </c>
      <c r="Q41" s="9">
        <v>1</v>
      </c>
      <c r="S41" s="9">
        <v>1</v>
      </c>
      <c r="T41" s="9">
        <v>1</v>
      </c>
      <c r="U41" s="9">
        <v>1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76">
        <v>27.05</v>
      </c>
      <c r="AD41" s="76"/>
      <c r="AE41" s="76">
        <v>51.37</v>
      </c>
      <c r="AF41" s="76">
        <v>60.31</v>
      </c>
      <c r="AG41" s="76">
        <v>441</v>
      </c>
      <c r="AH41" s="76">
        <v>406.75</v>
      </c>
      <c r="AI41" s="76">
        <v>206.6</v>
      </c>
      <c r="AJ41" s="9">
        <f>COUNT(AC41:AI41)</f>
        <v>6</v>
      </c>
      <c r="AK41" s="9">
        <v>2</v>
      </c>
      <c r="AL41">
        <v>1</v>
      </c>
      <c r="AM41" s="19">
        <v>43157</v>
      </c>
      <c r="AN41" s="311" t="s">
        <v>210</v>
      </c>
      <c r="AO41" s="304">
        <v>1</v>
      </c>
      <c r="AP41" s="312">
        <v>43157</v>
      </c>
      <c r="AQ41" s="332">
        <v>0.77291666666666703</v>
      </c>
      <c r="AR41" s="304">
        <v>1</v>
      </c>
      <c r="AS41" s="302" t="s">
        <v>211</v>
      </c>
      <c r="AT41" s="314" t="s">
        <v>212</v>
      </c>
      <c r="AU41" s="1">
        <v>0</v>
      </c>
      <c r="AV41" t="str">
        <f>IF(AK41&gt;0,IF(AL41&gt;0,"1","0"),"0")</f>
        <v>1</v>
      </c>
      <c r="AY41">
        <v>1</v>
      </c>
      <c r="BB41" s="95"/>
      <c r="BC41" s="94"/>
    </row>
    <row r="42" spans="1:55" ht="16.5">
      <c r="A42">
        <v>102</v>
      </c>
      <c r="B42" s="387" t="s">
        <v>436</v>
      </c>
      <c r="C42" s="9" t="s">
        <v>63</v>
      </c>
      <c r="D42" s="9">
        <v>80</v>
      </c>
      <c r="E42" s="10" t="s">
        <v>437</v>
      </c>
      <c r="F42" s="60" t="s">
        <v>438</v>
      </c>
      <c r="G42" s="10" t="s">
        <v>138</v>
      </c>
      <c r="H42" s="11" t="s">
        <v>241</v>
      </c>
      <c r="I42" s="10" t="s">
        <v>123</v>
      </c>
      <c r="J42" s="1">
        <v>5</v>
      </c>
      <c r="K42" s="15">
        <v>44498.952777777798</v>
      </c>
      <c r="L42" s="9">
        <v>10</v>
      </c>
      <c r="M42" s="9">
        <v>6</v>
      </c>
      <c r="N42" s="9">
        <f>IF(I42="OHCA",1,IF(I42="IHCA",0,""))</f>
        <v>0</v>
      </c>
      <c r="O42" s="9">
        <v>0</v>
      </c>
      <c r="P42" s="9">
        <v>1</v>
      </c>
      <c r="Q42" s="9">
        <v>1</v>
      </c>
      <c r="S42" s="9">
        <v>0</v>
      </c>
      <c r="T42" s="9">
        <v>0</v>
      </c>
      <c r="U42" s="9">
        <v>1</v>
      </c>
      <c r="V42" s="9">
        <v>0</v>
      </c>
      <c r="W42" s="9">
        <v>0</v>
      </c>
      <c r="X42" s="9">
        <v>0</v>
      </c>
      <c r="Y42" s="9">
        <v>0</v>
      </c>
      <c r="Z42" s="9">
        <v>1</v>
      </c>
      <c r="AA42" s="9">
        <v>0</v>
      </c>
      <c r="AB42" s="9">
        <v>0</v>
      </c>
      <c r="AC42" s="76">
        <v>15.5</v>
      </c>
      <c r="AD42" s="76"/>
      <c r="AE42" s="76">
        <v>27.4</v>
      </c>
      <c r="AF42" s="76"/>
      <c r="AG42" s="76"/>
      <c r="AH42" s="76"/>
      <c r="AI42" s="76"/>
      <c r="AJ42" s="9">
        <f>COUNT(AC42:AI42)</f>
        <v>2</v>
      </c>
      <c r="AK42" s="9">
        <v>2</v>
      </c>
      <c r="AL42">
        <v>1</v>
      </c>
      <c r="AM42" s="309">
        <v>44499</v>
      </c>
      <c r="AN42" s="311">
        <v>0.31597222222222199</v>
      </c>
      <c r="AP42" s="307"/>
      <c r="AS42" s="307"/>
      <c r="AU42" s="1">
        <v>1</v>
      </c>
      <c r="AV42" t="str">
        <f>IF(AK42&gt;0,IF(AL42&gt;0,"1","0"),"0")</f>
        <v>1</v>
      </c>
      <c r="AY42">
        <v>1</v>
      </c>
    </row>
    <row r="43" spans="1:55" ht="16.5">
      <c r="A43">
        <v>105</v>
      </c>
      <c r="B43" s="387" t="s">
        <v>217</v>
      </c>
      <c r="C43" s="9" t="s">
        <v>49</v>
      </c>
      <c r="D43" s="9">
        <v>83</v>
      </c>
      <c r="E43" s="10">
        <v>5001490</v>
      </c>
      <c r="F43" s="60" t="s">
        <v>218</v>
      </c>
      <c r="G43" s="10" t="s">
        <v>56</v>
      </c>
      <c r="H43" s="11" t="s">
        <v>219</v>
      </c>
      <c r="I43" s="10" t="s">
        <v>52</v>
      </c>
      <c r="J43" s="1">
        <v>5</v>
      </c>
      <c r="K43" s="29">
        <v>43224.597222222197</v>
      </c>
      <c r="L43" s="9">
        <v>48</v>
      </c>
      <c r="M43" s="9">
        <v>6</v>
      </c>
      <c r="N43" s="9">
        <f>IF(I43="OHCA",1,IF(I43="IHCA",0,""))</f>
        <v>1</v>
      </c>
      <c r="O43" s="9">
        <v>1</v>
      </c>
      <c r="P43" s="9">
        <v>1</v>
      </c>
      <c r="Q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76">
        <v>50.84</v>
      </c>
      <c r="AD43" s="76"/>
      <c r="AE43" s="76">
        <v>17.399999999999999</v>
      </c>
      <c r="AF43" s="76">
        <v>17.239999999999998</v>
      </c>
      <c r="AG43" s="76">
        <v>11.91</v>
      </c>
      <c r="AH43" s="76">
        <v>11.04</v>
      </c>
      <c r="AI43" s="76">
        <v>15.61</v>
      </c>
      <c r="AJ43" s="9">
        <f>COUNT(AC43:AI43)</f>
        <v>6</v>
      </c>
      <c r="AK43" s="9">
        <v>2</v>
      </c>
      <c r="AL43">
        <v>1</v>
      </c>
      <c r="AM43" s="19">
        <v>43224</v>
      </c>
      <c r="AN43" s="311" t="s">
        <v>220</v>
      </c>
      <c r="AO43" s="304">
        <v>1</v>
      </c>
      <c r="AP43" s="309" t="s">
        <v>221</v>
      </c>
      <c r="AQ43" s="314" t="s">
        <v>222</v>
      </c>
      <c r="AR43" s="304">
        <v>1</v>
      </c>
      <c r="AS43" s="302" t="s">
        <v>223</v>
      </c>
      <c r="AT43" s="314" t="s">
        <v>224</v>
      </c>
      <c r="AU43" s="96">
        <v>0</v>
      </c>
      <c r="AV43" t="str">
        <f>IF(AK43&gt;0,IF(AL43&gt;0,"1","0"),"0")</f>
        <v>1</v>
      </c>
      <c r="AY43">
        <v>1</v>
      </c>
      <c r="BB43" s="95"/>
      <c r="BC43" s="94"/>
    </row>
    <row r="44" spans="1:55" ht="16.5">
      <c r="A44">
        <v>112</v>
      </c>
      <c r="B44" s="387" t="s">
        <v>149</v>
      </c>
      <c r="C44" s="9" t="s">
        <v>63</v>
      </c>
      <c r="D44" s="9">
        <v>49</v>
      </c>
      <c r="E44" s="10">
        <v>4898812</v>
      </c>
      <c r="F44" s="60" t="s">
        <v>150</v>
      </c>
      <c r="G44" s="10" t="s">
        <v>56</v>
      </c>
      <c r="H44" s="11"/>
      <c r="I44" s="10" t="s">
        <v>52</v>
      </c>
      <c r="J44" s="1">
        <v>2</v>
      </c>
      <c r="K44" s="15">
        <v>42642.333333333299</v>
      </c>
      <c r="L44" s="9">
        <v>20</v>
      </c>
      <c r="M44" s="9">
        <v>1</v>
      </c>
      <c r="N44" s="9">
        <f>IF(I44="OHCA",1,IF(I44="IHCA",0,""))</f>
        <v>1</v>
      </c>
      <c r="O44" s="9">
        <v>1</v>
      </c>
      <c r="P44" s="9">
        <v>1</v>
      </c>
      <c r="Q44" s="9">
        <v>0</v>
      </c>
      <c r="S44" s="9">
        <v>0</v>
      </c>
      <c r="T44">
        <v>1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76"/>
      <c r="AD44" s="76">
        <v>31.38</v>
      </c>
      <c r="AE44" s="76">
        <v>33.08</v>
      </c>
      <c r="AF44" s="76">
        <v>32.229999999999997</v>
      </c>
      <c r="AG44" s="76">
        <v>26.69</v>
      </c>
      <c r="AH44" s="76">
        <v>29.91</v>
      </c>
      <c r="AI44" s="76">
        <v>34.130000000000003</v>
      </c>
      <c r="AJ44" s="9">
        <f>COUNT(AC44:AI44)</f>
        <v>6</v>
      </c>
      <c r="AK44" s="9">
        <v>2</v>
      </c>
      <c r="AL44">
        <v>1</v>
      </c>
      <c r="AM44" s="310">
        <v>42642</v>
      </c>
      <c r="AN44" s="303">
        <v>0.63124999999999998</v>
      </c>
      <c r="AO44" s="304">
        <v>1</v>
      </c>
      <c r="AP44" s="305">
        <v>42645</v>
      </c>
      <c r="AQ44" s="306">
        <v>0.38611111111111102</v>
      </c>
      <c r="AR44" s="304">
        <v>1</v>
      </c>
      <c r="AS44" s="318">
        <v>42651</v>
      </c>
      <c r="AT44" s="332">
        <v>0.50902777777777797</v>
      </c>
      <c r="AU44" s="1">
        <v>0</v>
      </c>
      <c r="AV44" t="str">
        <f>IF(AK44&gt;0,IF(AL44&gt;0,"1","0"),"0")</f>
        <v>1</v>
      </c>
      <c r="AY44">
        <v>1</v>
      </c>
      <c r="BB44" s="95"/>
      <c r="BC44" s="94"/>
    </row>
    <row r="45" spans="1:55" ht="18.75" customHeight="1">
      <c r="A45">
        <v>116</v>
      </c>
      <c r="B45" s="387" t="s">
        <v>350</v>
      </c>
      <c r="C45" s="9" t="s">
        <v>63</v>
      </c>
      <c r="D45" s="9">
        <v>84</v>
      </c>
      <c r="E45" s="10">
        <v>5151845</v>
      </c>
      <c r="F45" s="60" t="s">
        <v>351</v>
      </c>
      <c r="G45" s="10" t="s">
        <v>56</v>
      </c>
      <c r="H45" s="11" t="s">
        <v>352</v>
      </c>
      <c r="I45" s="10" t="s">
        <v>123</v>
      </c>
      <c r="J45" s="1">
        <v>2</v>
      </c>
      <c r="K45" s="15">
        <v>44001.728472222203</v>
      </c>
      <c r="L45" s="9">
        <v>4</v>
      </c>
      <c r="M45" s="9">
        <v>1</v>
      </c>
      <c r="N45" s="9">
        <f>IF(I45="OHCA",1,IF(I45="IHCA",0,""))</f>
        <v>0</v>
      </c>
      <c r="O45" s="9">
        <v>0</v>
      </c>
      <c r="P45" s="9">
        <v>1</v>
      </c>
      <c r="Q45" s="9">
        <v>1</v>
      </c>
      <c r="S45" s="9">
        <v>1</v>
      </c>
      <c r="T45" s="9">
        <v>0</v>
      </c>
      <c r="U45" s="9">
        <v>1</v>
      </c>
      <c r="V45" s="9">
        <v>1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76">
        <v>19.09</v>
      </c>
      <c r="AD45" s="76"/>
      <c r="AE45" s="76">
        <v>23.39</v>
      </c>
      <c r="AF45" s="76">
        <v>21.82</v>
      </c>
      <c r="AG45" s="76">
        <v>19.11</v>
      </c>
      <c r="AH45" s="76">
        <v>22.12</v>
      </c>
      <c r="AI45" s="76">
        <v>22.1</v>
      </c>
      <c r="AJ45" s="9">
        <f>COUNT(AC45:AI45)</f>
        <v>6</v>
      </c>
      <c r="AK45" s="9">
        <v>2</v>
      </c>
      <c r="AL45">
        <v>1</v>
      </c>
      <c r="AM45" s="320">
        <v>44001</v>
      </c>
      <c r="AN45" s="303">
        <v>0.77222222222222203</v>
      </c>
      <c r="AP45" s="307"/>
      <c r="AR45" s="304">
        <v>1</v>
      </c>
      <c r="AS45" s="310">
        <v>44008</v>
      </c>
      <c r="AT45" s="306">
        <v>0.43958333333333299</v>
      </c>
      <c r="AU45" s="1">
        <v>0</v>
      </c>
      <c r="AV45" t="str">
        <f>IF(AK45&gt;0,IF(AL45&gt;0,"1","0"),"0")</f>
        <v>1</v>
      </c>
      <c r="AY45">
        <v>1</v>
      </c>
      <c r="BB45" s="95"/>
      <c r="BC45" s="95"/>
    </row>
    <row r="46" spans="1:55" ht="21.75" customHeight="1">
      <c r="A46">
        <v>119</v>
      </c>
      <c r="B46" s="387" t="s">
        <v>262</v>
      </c>
      <c r="C46" s="9" t="s">
        <v>63</v>
      </c>
      <c r="D46" s="9">
        <v>84</v>
      </c>
      <c r="E46" s="10">
        <v>5038498</v>
      </c>
      <c r="F46" s="60" t="s">
        <v>263</v>
      </c>
      <c r="G46" s="10" t="s">
        <v>56</v>
      </c>
      <c r="H46" s="11"/>
      <c r="I46" s="10" t="s">
        <v>123</v>
      </c>
      <c r="J46" s="1">
        <v>5</v>
      </c>
      <c r="K46" s="63">
        <v>43416.5534722222</v>
      </c>
      <c r="L46" s="9">
        <v>8</v>
      </c>
      <c r="M46" s="9">
        <v>1</v>
      </c>
      <c r="N46" s="9">
        <f>IF(I46="OHCA",1,IF(I46="IHCA",0,""))</f>
        <v>0</v>
      </c>
      <c r="O46" s="9">
        <v>0</v>
      </c>
      <c r="P46" s="9">
        <v>1</v>
      </c>
      <c r="Q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0</v>
      </c>
      <c r="Z46" s="9">
        <v>1</v>
      </c>
      <c r="AA46" s="9">
        <v>0</v>
      </c>
      <c r="AB46" s="9">
        <v>0</v>
      </c>
      <c r="AC46" s="76">
        <v>57.2</v>
      </c>
      <c r="AD46" s="76"/>
      <c r="AE46" s="76">
        <v>66.55</v>
      </c>
      <c r="AF46" s="76">
        <v>71.89</v>
      </c>
      <c r="AG46" s="76">
        <v>196.8</v>
      </c>
      <c r="AH46" s="76">
        <v>406.75</v>
      </c>
      <c r="AI46" s="76"/>
      <c r="AJ46" s="9">
        <f>COUNT(AC46:AI46)</f>
        <v>5</v>
      </c>
      <c r="AK46" s="9">
        <v>2</v>
      </c>
      <c r="AL46">
        <v>1</v>
      </c>
      <c r="AM46" s="315">
        <v>43416</v>
      </c>
      <c r="AN46" s="319">
        <v>0.92916666666666703</v>
      </c>
      <c r="AP46" s="316"/>
      <c r="AQ46" s="317"/>
      <c r="AS46" s="316"/>
      <c r="AT46" s="317"/>
      <c r="AU46" s="1">
        <v>0</v>
      </c>
      <c r="AV46" t="str">
        <f>IF(AK46&gt;0,IF(AL46&gt;0,"1","0"),"0")</f>
        <v>1</v>
      </c>
      <c r="AY46">
        <v>1</v>
      </c>
    </row>
    <row r="47" spans="1:55" ht="21" customHeight="1">
      <c r="A47">
        <v>122</v>
      </c>
      <c r="B47" s="387" t="s">
        <v>273</v>
      </c>
      <c r="C47" s="9" t="s">
        <v>63</v>
      </c>
      <c r="D47" s="9">
        <v>84</v>
      </c>
      <c r="E47" s="10">
        <v>4709256</v>
      </c>
      <c r="F47" s="14" t="s">
        <v>274</v>
      </c>
      <c r="G47" s="10" t="s">
        <v>51</v>
      </c>
      <c r="H47" s="11" t="s">
        <v>275</v>
      </c>
      <c r="I47" s="10" t="s">
        <v>52</v>
      </c>
      <c r="J47" s="1">
        <v>5</v>
      </c>
      <c r="K47" s="15">
        <v>43500.847222222197</v>
      </c>
      <c r="L47" s="9">
        <v>35</v>
      </c>
      <c r="M47" s="9">
        <v>6</v>
      </c>
      <c r="N47" s="9">
        <f>IF(I47="OHCA",1,IF(I47="IHCA",0,""))</f>
        <v>1</v>
      </c>
      <c r="O47" s="9">
        <v>1</v>
      </c>
      <c r="P47" s="9">
        <v>1</v>
      </c>
      <c r="Q47" s="9">
        <v>0</v>
      </c>
      <c r="S47" s="9">
        <v>0</v>
      </c>
      <c r="T47" s="9">
        <v>0</v>
      </c>
      <c r="U47" s="9">
        <v>1</v>
      </c>
      <c r="V47" s="9">
        <v>0</v>
      </c>
      <c r="W47" s="9">
        <v>0</v>
      </c>
      <c r="X47" s="9">
        <v>0</v>
      </c>
      <c r="Y47" s="9">
        <v>0</v>
      </c>
      <c r="Z47" s="9">
        <v>1</v>
      </c>
      <c r="AA47" s="9">
        <v>0</v>
      </c>
      <c r="AB47" s="9">
        <v>0</v>
      </c>
      <c r="AC47" s="76">
        <v>16.41</v>
      </c>
      <c r="AD47" s="76"/>
      <c r="AE47" s="76">
        <v>196</v>
      </c>
      <c r="AF47" s="76"/>
      <c r="AG47" s="76"/>
      <c r="AH47" s="76"/>
      <c r="AI47" s="76"/>
      <c r="AJ47" s="9">
        <f>COUNT(AC47:AI47)</f>
        <v>2</v>
      </c>
      <c r="AK47" s="9">
        <v>2</v>
      </c>
      <c r="AL47">
        <v>1</v>
      </c>
      <c r="AM47" s="309">
        <v>43501</v>
      </c>
      <c r="AN47" s="311">
        <v>3.19444444444444E-2</v>
      </c>
      <c r="AP47" s="307"/>
      <c r="AS47" s="307"/>
      <c r="AU47" s="96">
        <v>0</v>
      </c>
      <c r="AV47" t="str">
        <f>IF(AK47&gt;0,IF(AL47&gt;0,"1","0"),"0")</f>
        <v>1</v>
      </c>
      <c r="AW47" s="95"/>
      <c r="AX47" s="95"/>
      <c r="AY47" s="95">
        <v>1</v>
      </c>
      <c r="AZ47" s="95"/>
      <c r="BA47" s="95"/>
      <c r="BB47" s="95"/>
      <c r="BC47" s="95"/>
    </row>
    <row r="48" spans="1:55" ht="15.75" customHeight="1">
      <c r="A48">
        <v>123</v>
      </c>
      <c r="B48" s="387" t="s">
        <v>242</v>
      </c>
      <c r="C48" s="9" t="s">
        <v>63</v>
      </c>
      <c r="D48" s="9">
        <v>74</v>
      </c>
      <c r="E48" s="10">
        <v>4970581</v>
      </c>
      <c r="F48" s="60" t="s">
        <v>243</v>
      </c>
      <c r="G48" s="10" t="s">
        <v>51</v>
      </c>
      <c r="H48" s="11" t="s">
        <v>244</v>
      </c>
      <c r="I48" s="10" t="s">
        <v>52</v>
      </c>
      <c r="J48" s="1">
        <v>5</v>
      </c>
      <c r="K48" s="29">
        <v>43301.129861111098</v>
      </c>
      <c r="L48" s="9">
        <v>8</v>
      </c>
      <c r="M48" s="9">
        <v>6</v>
      </c>
      <c r="N48" s="9">
        <f>IF(I48="OHCA",1,IF(I48="IHCA",0,""))</f>
        <v>1</v>
      </c>
      <c r="O48" s="9">
        <v>1</v>
      </c>
      <c r="P48" s="9">
        <v>1</v>
      </c>
      <c r="Q48" s="9">
        <v>1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</v>
      </c>
      <c r="AA48" s="9">
        <v>0</v>
      </c>
      <c r="AB48" s="9">
        <v>0</v>
      </c>
      <c r="AC48" s="76">
        <v>21.16</v>
      </c>
      <c r="AD48" s="76"/>
      <c r="AE48" s="76">
        <v>21.86</v>
      </c>
      <c r="AF48" s="76">
        <v>69.260000000000005</v>
      </c>
      <c r="AG48" s="76">
        <v>171.8</v>
      </c>
      <c r="AH48" s="76">
        <v>193.5</v>
      </c>
      <c r="AI48" s="76">
        <v>88.95</v>
      </c>
      <c r="AJ48" s="9">
        <f>COUNT(AC48:AI48)</f>
        <v>6</v>
      </c>
      <c r="AK48" s="9">
        <v>2</v>
      </c>
      <c r="AL48">
        <v>1</v>
      </c>
      <c r="AM48" s="309">
        <v>43301</v>
      </c>
      <c r="AN48" s="311">
        <v>0.38055555555555598</v>
      </c>
      <c r="AP48" s="307"/>
      <c r="AS48" s="307"/>
      <c r="AU48" s="1">
        <v>1</v>
      </c>
      <c r="AV48" t="str">
        <f>IF(AK48&gt;0,IF(AL48&gt;0,"1","0"),"0")</f>
        <v>1</v>
      </c>
      <c r="AY48">
        <v>1</v>
      </c>
      <c r="BB48" s="95"/>
      <c r="BC48" s="56"/>
    </row>
    <row r="49" spans="1:56" ht="16.5" customHeight="1">
      <c r="A49">
        <v>125</v>
      </c>
      <c r="B49" s="387" t="s">
        <v>225</v>
      </c>
      <c r="C49" s="9" t="s">
        <v>63</v>
      </c>
      <c r="D49" s="9">
        <v>82</v>
      </c>
      <c r="E49" s="10" t="s">
        <v>226</v>
      </c>
      <c r="F49" s="10" t="s">
        <v>227</v>
      </c>
      <c r="G49" s="10" t="s">
        <v>56</v>
      </c>
      <c r="H49" s="11"/>
      <c r="I49" s="10" t="s">
        <v>123</v>
      </c>
      <c r="J49" s="1">
        <v>2</v>
      </c>
      <c r="K49" s="63">
        <v>43231.527777777803</v>
      </c>
      <c r="L49" s="9">
        <v>10</v>
      </c>
      <c r="M49" s="9">
        <v>6</v>
      </c>
      <c r="N49" s="9">
        <f>IF(I49="OHCA",1,IF(I49="IHCA",0,""))</f>
        <v>0</v>
      </c>
      <c r="O49" s="9">
        <v>0</v>
      </c>
      <c r="P49" s="9">
        <v>1</v>
      </c>
      <c r="Q49" s="9">
        <v>1</v>
      </c>
      <c r="S49" s="9">
        <v>0</v>
      </c>
      <c r="T49" s="9">
        <v>0</v>
      </c>
      <c r="U49" s="9">
        <v>1</v>
      </c>
      <c r="V49" s="9">
        <v>1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76">
        <v>115</v>
      </c>
      <c r="AD49" s="76"/>
      <c r="AE49" s="76">
        <v>121.1</v>
      </c>
      <c r="AF49" s="76">
        <v>108.5</v>
      </c>
      <c r="AG49" s="76">
        <v>71.44</v>
      </c>
      <c r="AH49" s="76">
        <v>62.03</v>
      </c>
      <c r="AI49" s="76"/>
      <c r="AJ49" s="9">
        <f>COUNT(AC49:AI49)</f>
        <v>5</v>
      </c>
      <c r="AK49" s="9">
        <v>2</v>
      </c>
      <c r="AL49">
        <v>1</v>
      </c>
      <c r="AM49" s="309">
        <v>43231</v>
      </c>
      <c r="AN49" s="311">
        <v>0.60833333333333295</v>
      </c>
      <c r="AP49" s="307"/>
      <c r="AS49" s="307"/>
      <c r="AU49" s="1">
        <v>0</v>
      </c>
      <c r="AV49" t="str">
        <f>IF(AK49&gt;0,IF(AL49&gt;0,"1","0"),"0")</f>
        <v>1</v>
      </c>
      <c r="AY49">
        <v>1</v>
      </c>
    </row>
    <row r="50" spans="1:56" ht="17.100000000000001" customHeight="1">
      <c r="A50">
        <v>126</v>
      </c>
      <c r="B50" s="387" t="s">
        <v>305</v>
      </c>
      <c r="C50" s="9" t="s">
        <v>63</v>
      </c>
      <c r="D50" s="9">
        <v>79</v>
      </c>
      <c r="E50" s="10"/>
      <c r="F50" s="60" t="s">
        <v>306</v>
      </c>
      <c r="G50" s="10" t="s">
        <v>51</v>
      </c>
      <c r="H50" s="11"/>
      <c r="I50" s="10" t="s">
        <v>123</v>
      </c>
      <c r="J50" s="1">
        <v>5</v>
      </c>
      <c r="K50" s="29">
        <v>43601.338194444397</v>
      </c>
      <c r="L50">
        <v>18</v>
      </c>
      <c r="M50" s="32">
        <v>5</v>
      </c>
      <c r="N50" s="9">
        <f>IF(I50="OHCA",1,IF(I50="IHCA",0,""))</f>
        <v>0</v>
      </c>
      <c r="O50" s="9">
        <v>0</v>
      </c>
      <c r="P50" s="33">
        <v>1</v>
      </c>
      <c r="Q50" s="33">
        <v>1</v>
      </c>
      <c r="S50" s="9">
        <v>0</v>
      </c>
      <c r="T50" s="9">
        <v>0</v>
      </c>
      <c r="U50" s="9">
        <v>1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76">
        <v>43.04</v>
      </c>
      <c r="AD50" s="76"/>
      <c r="AE50" s="76">
        <v>49.31</v>
      </c>
      <c r="AF50" s="76">
        <v>34.6</v>
      </c>
      <c r="AG50" s="76"/>
      <c r="AH50" s="76"/>
      <c r="AI50" s="76"/>
      <c r="AJ50" s="9">
        <f>COUNT(AC50:AI50)</f>
        <v>3</v>
      </c>
      <c r="AK50" s="9">
        <v>2</v>
      </c>
      <c r="AL50" s="56">
        <v>1</v>
      </c>
      <c r="AM50" s="315">
        <v>43601</v>
      </c>
      <c r="AN50" s="319">
        <v>0.58333333333333304</v>
      </c>
      <c r="AO50" s="101"/>
      <c r="AP50" s="318"/>
      <c r="AQ50" s="101"/>
      <c r="AR50" s="101"/>
      <c r="AS50" s="318"/>
      <c r="AT50" s="101"/>
      <c r="AU50" s="96">
        <v>1</v>
      </c>
      <c r="AV50" t="str">
        <f>IF(AK50&gt;0,IF(AL50&gt;0,"1","0"),"0")</f>
        <v>1</v>
      </c>
      <c r="AW50" s="56"/>
      <c r="AX50" s="95"/>
      <c r="AY50" s="56">
        <v>1</v>
      </c>
      <c r="AZ50" s="56"/>
      <c r="BA50" s="56"/>
      <c r="BB50" s="56"/>
      <c r="BC50" s="95"/>
    </row>
    <row r="51" spans="1:56" ht="16.5">
      <c r="A51">
        <v>133</v>
      </c>
      <c r="B51" s="387" t="s">
        <v>399</v>
      </c>
      <c r="C51" s="9" t="s">
        <v>49</v>
      </c>
      <c r="D51" s="9">
        <v>68</v>
      </c>
      <c r="E51">
        <v>4919435</v>
      </c>
      <c r="F51" s="62" t="s">
        <v>400</v>
      </c>
      <c r="G51" s="10" t="s">
        <v>56</v>
      </c>
      <c r="H51" s="11"/>
      <c r="I51" s="10" t="s">
        <v>123</v>
      </c>
      <c r="J51" s="1" t="s">
        <v>90</v>
      </c>
      <c r="K51" s="15">
        <v>44334.402083333298</v>
      </c>
      <c r="L51" s="9">
        <v>6</v>
      </c>
      <c r="M51" s="9">
        <v>1</v>
      </c>
      <c r="N51" s="9">
        <f>IF(I51="OHCA",1,IF(I51="IHCA",0,""))</f>
        <v>0</v>
      </c>
      <c r="O51" s="9">
        <v>0</v>
      </c>
      <c r="P51" s="9">
        <v>1</v>
      </c>
      <c r="Q51" s="9">
        <v>1</v>
      </c>
      <c r="S51" s="9">
        <v>0</v>
      </c>
      <c r="T51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76">
        <v>18.899999999999999</v>
      </c>
      <c r="AD51" s="76"/>
      <c r="AE51" s="76">
        <v>66</v>
      </c>
      <c r="AF51" s="76">
        <v>44.7</v>
      </c>
      <c r="AG51" s="76">
        <v>21.9</v>
      </c>
      <c r="AH51" s="76">
        <v>13.4</v>
      </c>
      <c r="AI51" s="76">
        <v>11.7</v>
      </c>
      <c r="AJ51" s="9">
        <f>COUNT(AC51:AI51)</f>
        <v>6</v>
      </c>
      <c r="AK51" s="9">
        <v>2</v>
      </c>
      <c r="AL51">
        <v>1</v>
      </c>
      <c r="AM51" s="310">
        <v>44334</v>
      </c>
      <c r="AN51" s="303">
        <v>0.625</v>
      </c>
      <c r="AP51" s="312">
        <v>44337</v>
      </c>
      <c r="AQ51" s="308">
        <v>0.46736111111111112</v>
      </c>
      <c r="AR51" s="304">
        <v>1</v>
      </c>
      <c r="AS51" s="310">
        <v>44341</v>
      </c>
      <c r="AT51" s="306">
        <v>0.42083333333333334</v>
      </c>
      <c r="AU51" s="1">
        <v>1</v>
      </c>
      <c r="AV51" t="str">
        <f>IF(AK51&gt;0,IF(AL51&gt;0,"1","0"),"0")</f>
        <v>1</v>
      </c>
      <c r="AY51">
        <v>1</v>
      </c>
      <c r="BB51" s="95"/>
      <c r="BC51" s="56"/>
    </row>
    <row r="52" spans="1:56" ht="16.5">
      <c r="A52">
        <v>142</v>
      </c>
      <c r="B52" s="387" t="s">
        <v>546</v>
      </c>
      <c r="C52" s="10" t="s">
        <v>49</v>
      </c>
      <c r="D52" s="9">
        <v>67</v>
      </c>
      <c r="F52" s="62" t="s">
        <v>547</v>
      </c>
      <c r="G52" s="10" t="s">
        <v>56</v>
      </c>
      <c r="H52" s="11" t="s">
        <v>548</v>
      </c>
      <c r="I52" s="10" t="s">
        <v>52</v>
      </c>
      <c r="J52" s="1">
        <v>1</v>
      </c>
      <c r="K52" s="15">
        <v>45211.404166666704</v>
      </c>
      <c r="L52" s="9">
        <v>4</v>
      </c>
      <c r="M52" s="9">
        <v>6</v>
      </c>
      <c r="N52" s="9">
        <f>IF(I52="OHCA",1,IF(I52="IHCA",0,""))</f>
        <v>1</v>
      </c>
      <c r="O52" s="9">
        <v>1</v>
      </c>
      <c r="P52" s="9">
        <v>1</v>
      </c>
      <c r="Q52" s="9">
        <v>1</v>
      </c>
      <c r="S52" s="9">
        <v>0</v>
      </c>
      <c r="T52" s="9">
        <v>0</v>
      </c>
      <c r="U52" s="9">
        <v>1</v>
      </c>
      <c r="V52" s="9">
        <v>1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76">
        <v>147</v>
      </c>
      <c r="AD52" s="76"/>
      <c r="AE52" s="76">
        <v>60.3</v>
      </c>
      <c r="AF52" s="76">
        <v>47.4</v>
      </c>
      <c r="AG52" s="76">
        <v>29.8</v>
      </c>
      <c r="AH52" s="76">
        <v>20.7</v>
      </c>
      <c r="AI52" s="76">
        <v>11.4</v>
      </c>
      <c r="AJ52" s="9">
        <f>COUNT(AC52:AI52)</f>
        <v>6</v>
      </c>
      <c r="AK52" s="9">
        <v>2</v>
      </c>
      <c r="AL52">
        <v>1</v>
      </c>
      <c r="AM52" s="309">
        <v>45211</v>
      </c>
      <c r="AN52" s="311">
        <v>0.62847222222222199</v>
      </c>
      <c r="AP52" s="307"/>
      <c r="AR52" s="304">
        <v>1</v>
      </c>
      <c r="AS52" s="302">
        <v>45218</v>
      </c>
      <c r="AT52" s="314" t="s">
        <v>550</v>
      </c>
      <c r="AU52" s="1">
        <v>0</v>
      </c>
      <c r="AV52" t="str">
        <f>IF(AK52&gt;0,IF(AL52&gt;0,"1","0"),"0")</f>
        <v>1</v>
      </c>
      <c r="AY52">
        <v>1</v>
      </c>
    </row>
    <row r="53" spans="1:56" ht="16.5">
      <c r="A53">
        <v>143</v>
      </c>
      <c r="B53" s="387" t="s">
        <v>551</v>
      </c>
      <c r="C53" s="10" t="s">
        <v>63</v>
      </c>
      <c r="D53" s="9">
        <v>60</v>
      </c>
      <c r="F53" s="62" t="s">
        <v>552</v>
      </c>
      <c r="G53" s="10" t="s">
        <v>56</v>
      </c>
      <c r="H53" s="11"/>
      <c r="I53" s="10" t="s">
        <v>123</v>
      </c>
      <c r="J53" s="1">
        <v>5</v>
      </c>
      <c r="K53" s="15">
        <v>45221.127083333296</v>
      </c>
      <c r="L53" s="64">
        <v>15</v>
      </c>
      <c r="M53" s="9">
        <v>6</v>
      </c>
      <c r="N53" s="9">
        <f>IF(I53="OHCA",1,IF(I53="IHCA",0,""))</f>
        <v>0</v>
      </c>
      <c r="O53" s="9">
        <v>0</v>
      </c>
      <c r="P53">
        <v>1</v>
      </c>
      <c r="Q53">
        <v>1</v>
      </c>
      <c r="S53" s="9">
        <v>1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88">
        <v>14.7</v>
      </c>
      <c r="AD53" s="9"/>
      <c r="AE53" s="9">
        <v>28.6</v>
      </c>
      <c r="AF53" s="43">
        <v>32.9</v>
      </c>
      <c r="AG53" s="9"/>
      <c r="AH53" s="9"/>
      <c r="AI53" s="9"/>
      <c r="AJ53" s="9">
        <f>COUNT(AC53:AI53)</f>
        <v>3</v>
      </c>
      <c r="AK53" s="9">
        <v>2</v>
      </c>
      <c r="AL53" s="56">
        <v>1</v>
      </c>
      <c r="AM53" s="315">
        <v>45221</v>
      </c>
      <c r="AN53" s="311">
        <v>0.15416666666666701</v>
      </c>
      <c r="AP53" s="307"/>
      <c r="AS53" s="307"/>
      <c r="AU53" s="1">
        <v>0</v>
      </c>
      <c r="AV53" t="str">
        <f>IF(AK53&gt;0,IF(AL53&gt;0,"1","0"),"0")</f>
        <v>1</v>
      </c>
      <c r="AY53">
        <v>1</v>
      </c>
    </row>
    <row r="54" spans="1:56" ht="16.5">
      <c r="A54">
        <v>151</v>
      </c>
      <c r="B54" s="387" t="s">
        <v>721</v>
      </c>
      <c r="C54" s="10" t="s">
        <v>63</v>
      </c>
      <c r="D54" s="9">
        <v>85</v>
      </c>
      <c r="F54" s="65" t="s">
        <v>722</v>
      </c>
      <c r="G54" s="10" t="s">
        <v>56</v>
      </c>
      <c r="H54" s="40"/>
      <c r="I54" s="10" t="s">
        <v>123</v>
      </c>
      <c r="J54" s="1">
        <v>5</v>
      </c>
      <c r="K54" s="35" t="s">
        <v>723</v>
      </c>
      <c r="L54" s="64">
        <v>7</v>
      </c>
      <c r="M54" s="9">
        <v>5</v>
      </c>
      <c r="N54" s="9">
        <f>IF(I54="OHCA",1,IF(I54="IHCA",0,""))</f>
        <v>0</v>
      </c>
      <c r="O54" s="9">
        <v>0</v>
      </c>
      <c r="P54" s="9">
        <v>1</v>
      </c>
      <c r="Q54" s="9">
        <v>1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1</v>
      </c>
      <c r="AB54" s="9" t="s">
        <v>439</v>
      </c>
      <c r="AC54" s="76">
        <v>35</v>
      </c>
      <c r="AD54" s="76"/>
      <c r="AE54" s="76">
        <v>36.799999999999997</v>
      </c>
      <c r="AF54" s="76">
        <v>41.9</v>
      </c>
      <c r="AG54" s="76">
        <v>151</v>
      </c>
      <c r="AH54" s="76"/>
      <c r="AI54" s="76"/>
      <c r="AJ54" s="9">
        <f>COUNT(AC54:AI54)</f>
        <v>4</v>
      </c>
      <c r="AK54" s="9">
        <v>2</v>
      </c>
      <c r="AL54">
        <v>1</v>
      </c>
      <c r="AM54" s="322">
        <v>45311</v>
      </c>
      <c r="AN54" s="323">
        <v>0.63958333333333295</v>
      </c>
      <c r="AU54" s="1">
        <v>0</v>
      </c>
      <c r="AV54" t="str">
        <f>IF(AK54&gt;0,IF(AL54&gt;0,"1","0"),"0")</f>
        <v>1</v>
      </c>
      <c r="AY54">
        <v>1</v>
      </c>
    </row>
    <row r="55" spans="1:56" ht="16.5">
      <c r="A55">
        <v>155</v>
      </c>
      <c r="B55" s="387" t="s">
        <v>730</v>
      </c>
      <c r="C55" s="10" t="s">
        <v>49</v>
      </c>
      <c r="D55" s="9">
        <v>23</v>
      </c>
      <c r="F55" s="35" t="s">
        <v>731</v>
      </c>
      <c r="G55" s="10" t="s">
        <v>56</v>
      </c>
      <c r="H55" s="11"/>
      <c r="I55" s="10" t="s">
        <v>52</v>
      </c>
      <c r="J55" s="1">
        <v>5</v>
      </c>
      <c r="K55" s="62" t="s">
        <v>732</v>
      </c>
      <c r="L55" s="64">
        <v>165</v>
      </c>
      <c r="M55" s="9">
        <v>4</v>
      </c>
      <c r="N55" s="9">
        <f>IF(I55="OHCA",1,IF(I55="IHCA",0,""))</f>
        <v>1</v>
      </c>
      <c r="O55" s="9">
        <v>1</v>
      </c>
      <c r="P55" s="9">
        <v>1</v>
      </c>
      <c r="Q55" s="9">
        <v>1</v>
      </c>
      <c r="R55" s="32"/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76">
        <v>107</v>
      </c>
      <c r="AD55" s="9"/>
      <c r="AE55" s="76">
        <v>126</v>
      </c>
      <c r="AF55" s="76">
        <v>269</v>
      </c>
      <c r="AG55" s="76"/>
      <c r="AH55" s="76"/>
      <c r="AI55" s="76"/>
      <c r="AJ55" s="9">
        <f>COUNT(AC55:AI55)</f>
        <v>3</v>
      </c>
      <c r="AK55" s="9">
        <v>2</v>
      </c>
      <c r="AL55">
        <v>1</v>
      </c>
      <c r="AM55" s="357">
        <v>45371</v>
      </c>
      <c r="AN55" s="358">
        <v>0.24861111111111101</v>
      </c>
      <c r="AS55" s="317"/>
      <c r="AT55" s="317"/>
      <c r="AU55" s="96"/>
      <c r="AV55" t="str">
        <f>IF(AK55&gt;0,IF(AL55&gt;0,"1","0"),"0")</f>
        <v>1</v>
      </c>
      <c r="AW55" s="95"/>
      <c r="AX55" s="56"/>
      <c r="AY55" s="95">
        <v>1</v>
      </c>
      <c r="AZ55" s="95"/>
      <c r="BA55" s="95"/>
      <c r="BB55" s="95"/>
      <c r="BC55" s="95"/>
    </row>
    <row r="56" spans="1:56" ht="16.5">
      <c r="A56">
        <v>157</v>
      </c>
      <c r="B56" s="387" t="s">
        <v>654</v>
      </c>
      <c r="C56" s="10" t="s">
        <v>63</v>
      </c>
      <c r="D56" s="9">
        <v>31</v>
      </c>
      <c r="F56" s="62" t="s">
        <v>655</v>
      </c>
      <c r="G56" s="10" t="s">
        <v>656</v>
      </c>
      <c r="H56" s="11" t="s">
        <v>657</v>
      </c>
      <c r="I56" s="10" t="s">
        <v>123</v>
      </c>
      <c r="J56" s="1" t="s">
        <v>591</v>
      </c>
      <c r="K56" s="15">
        <v>45431.142361111102</v>
      </c>
      <c r="L56" s="9">
        <v>20</v>
      </c>
      <c r="M56" s="9">
        <v>1</v>
      </c>
      <c r="N56" s="9">
        <f>IF(I56="OHCA",1,IF(I56="IHCA",0,""))</f>
        <v>0</v>
      </c>
      <c r="O56" s="9">
        <v>0</v>
      </c>
      <c r="P56" s="9">
        <v>1</v>
      </c>
      <c r="Q56" s="9">
        <v>1</v>
      </c>
      <c r="S56" s="17">
        <v>0</v>
      </c>
      <c r="T56" s="17">
        <v>0</v>
      </c>
      <c r="U56" s="17">
        <v>1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76"/>
      <c r="AD56" s="76">
        <v>45.6</v>
      </c>
      <c r="AE56" s="76">
        <v>66.5</v>
      </c>
      <c r="AF56" s="76">
        <v>275</v>
      </c>
      <c r="AG56" s="76">
        <v>600</v>
      </c>
      <c r="AH56" s="76"/>
      <c r="AI56" s="76"/>
      <c r="AJ56" s="9">
        <f>COUNT(AC56:AI56)</f>
        <v>4</v>
      </c>
      <c r="AK56" s="9">
        <v>2</v>
      </c>
      <c r="AL56">
        <v>1</v>
      </c>
      <c r="AM56" s="322">
        <v>45431</v>
      </c>
      <c r="AN56" s="323">
        <v>0.61875000000000002</v>
      </c>
      <c r="AP56" s="307"/>
      <c r="AS56" s="316"/>
      <c r="AT56" s="317"/>
      <c r="AV56" t="str">
        <f>IF(AK56&gt;0,IF(AL56&gt;0,"1","0"),"0")</f>
        <v>1</v>
      </c>
      <c r="AY56">
        <v>1</v>
      </c>
    </row>
    <row r="57" spans="1:56" ht="16.5">
      <c r="A57">
        <v>158</v>
      </c>
      <c r="B57" s="387" t="s">
        <v>658</v>
      </c>
      <c r="C57" s="10" t="s">
        <v>63</v>
      </c>
      <c r="D57" s="9">
        <v>20</v>
      </c>
      <c r="F57" s="62" t="s">
        <v>659</v>
      </c>
      <c r="G57" s="10" t="s">
        <v>56</v>
      </c>
      <c r="H57" s="11"/>
      <c r="I57" s="10" t="s">
        <v>52</v>
      </c>
      <c r="J57" s="1" t="s">
        <v>90</v>
      </c>
      <c r="K57" s="59">
        <v>45443.638888888898</v>
      </c>
      <c r="L57" s="9">
        <v>99</v>
      </c>
      <c r="M57" s="9">
        <v>4</v>
      </c>
      <c r="N57" s="9">
        <f>IF(I57="OHCA",1,IF(I57="IHCA",0,""))</f>
        <v>1</v>
      </c>
      <c r="O57" s="9">
        <v>1</v>
      </c>
      <c r="P57" s="9">
        <v>1</v>
      </c>
      <c r="Q57" s="9">
        <v>1</v>
      </c>
      <c r="R57" s="13"/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76">
        <v>61</v>
      </c>
      <c r="AD57" s="76"/>
      <c r="AE57" s="76">
        <v>73.7</v>
      </c>
      <c r="AF57" s="76">
        <v>66.599999999999994</v>
      </c>
      <c r="AG57" s="76">
        <v>50.1</v>
      </c>
      <c r="AH57" s="76">
        <v>40.5</v>
      </c>
      <c r="AI57" s="76">
        <v>18.3</v>
      </c>
      <c r="AJ57" s="9">
        <f>COUNT(AC57:AI57)</f>
        <v>6</v>
      </c>
      <c r="AK57" s="9">
        <v>2</v>
      </c>
      <c r="AL57">
        <v>1</v>
      </c>
      <c r="AM57" s="312" t="s">
        <v>833</v>
      </c>
      <c r="AP57" s="307"/>
      <c r="AS57" s="307"/>
      <c r="AU57" s="1">
        <v>1</v>
      </c>
      <c r="AV57" t="str">
        <f>IF(AK57&gt;0,IF(AL57&gt;0,"1","0"),"0")</f>
        <v>1</v>
      </c>
      <c r="AX57" s="13"/>
      <c r="AY57">
        <v>1</v>
      </c>
    </row>
    <row r="58" spans="1:56" ht="16.5">
      <c r="A58">
        <v>159</v>
      </c>
      <c r="B58" s="387" t="s">
        <v>660</v>
      </c>
      <c r="C58" s="10" t="s">
        <v>63</v>
      </c>
      <c r="D58" s="9">
        <v>62</v>
      </c>
      <c r="F58" s="62" t="s">
        <v>661</v>
      </c>
      <c r="G58" s="10" t="s">
        <v>56</v>
      </c>
      <c r="H58" s="11" t="s">
        <v>454</v>
      </c>
      <c r="I58" s="10" t="s">
        <v>52</v>
      </c>
      <c r="J58" s="1">
        <v>5</v>
      </c>
      <c r="K58" s="15">
        <v>45464.895833333299</v>
      </c>
      <c r="L58" s="9" t="s">
        <v>640</v>
      </c>
      <c r="M58" s="9">
        <v>6</v>
      </c>
      <c r="N58" s="9">
        <f>IF(I58="OHCA",1,IF(I58="IHCA",0,""))</f>
        <v>1</v>
      </c>
      <c r="O58" s="9">
        <v>1</v>
      </c>
      <c r="P58">
        <v>1</v>
      </c>
      <c r="Q58">
        <v>1</v>
      </c>
      <c r="S58" s="9">
        <v>1</v>
      </c>
      <c r="T58" s="9">
        <v>1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43">
        <v>6739</v>
      </c>
      <c r="AD58" s="43">
        <v>421.5</v>
      </c>
      <c r="AE58" s="43"/>
      <c r="AF58" s="43">
        <v>294</v>
      </c>
      <c r="AG58" s="43"/>
      <c r="AH58" s="43"/>
      <c r="AI58" s="43"/>
      <c r="AJ58" s="9">
        <f>COUNT(AC58:AI58)</f>
        <v>3</v>
      </c>
      <c r="AK58" s="9">
        <v>2</v>
      </c>
      <c r="AL58">
        <v>1</v>
      </c>
      <c r="AM58" s="312" t="s">
        <v>831</v>
      </c>
      <c r="AP58" s="307"/>
      <c r="AS58" s="307"/>
      <c r="AU58" s="96">
        <v>1</v>
      </c>
      <c r="AV58" t="str">
        <f>IF(AK58&gt;0,IF(AL58&gt;0,"1","0"),"0")</f>
        <v>1</v>
      </c>
      <c r="AW58" s="95"/>
      <c r="AX58" s="95"/>
      <c r="AY58" s="95">
        <v>1</v>
      </c>
      <c r="AZ58" s="95"/>
      <c r="BA58" s="95"/>
      <c r="BB58" s="95"/>
      <c r="BC58" s="56"/>
    </row>
    <row r="59" spans="1:56" ht="16.5">
      <c r="A59">
        <v>160</v>
      </c>
      <c r="B59" s="387" t="s">
        <v>662</v>
      </c>
      <c r="C59" s="10" t="s">
        <v>63</v>
      </c>
      <c r="D59" s="9">
        <v>69</v>
      </c>
      <c r="F59" s="62" t="s">
        <v>663</v>
      </c>
      <c r="G59" s="10" t="s">
        <v>56</v>
      </c>
      <c r="H59" s="11"/>
      <c r="I59" s="10" t="s">
        <v>52</v>
      </c>
      <c r="J59" s="1" t="s">
        <v>133</v>
      </c>
      <c r="K59" s="59">
        <v>45466.4194444444</v>
      </c>
      <c r="L59" s="64" t="s">
        <v>640</v>
      </c>
      <c r="M59" s="9">
        <v>6</v>
      </c>
      <c r="N59" s="9">
        <f>IF(I59="OHCA",1,IF(I59="IHCA",0,""))</f>
        <v>1</v>
      </c>
      <c r="O59" s="9">
        <v>1</v>
      </c>
      <c r="P59" s="9">
        <v>1</v>
      </c>
      <c r="Q59" s="9">
        <v>1</v>
      </c>
      <c r="R59" s="34"/>
      <c r="S59" s="9">
        <v>0</v>
      </c>
      <c r="T59" s="9">
        <v>0</v>
      </c>
      <c r="U59" s="9">
        <v>0</v>
      </c>
      <c r="V59" s="9">
        <v>1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76">
        <v>57.5</v>
      </c>
      <c r="AD59" s="76">
        <v>96.9</v>
      </c>
      <c r="AE59" s="76"/>
      <c r="AF59" s="76"/>
      <c r="AG59" s="76"/>
      <c r="AH59" s="76"/>
      <c r="AI59" s="76"/>
      <c r="AJ59" s="9">
        <f>COUNT(AC59:AI59)</f>
        <v>2</v>
      </c>
      <c r="AK59" s="9">
        <v>2</v>
      </c>
      <c r="AL59">
        <v>1</v>
      </c>
      <c r="AM59" s="312" t="s">
        <v>823</v>
      </c>
      <c r="AP59" s="307"/>
      <c r="AS59" s="307"/>
      <c r="AU59" s="96">
        <v>0</v>
      </c>
      <c r="AV59" t="str">
        <f>IF(AK59&gt;0,IF(AL59&gt;0,"1","0"),"0")</f>
        <v>1</v>
      </c>
      <c r="AW59" s="95"/>
      <c r="AX59" s="56"/>
      <c r="AY59" s="95">
        <v>1</v>
      </c>
      <c r="AZ59" s="95"/>
      <c r="BA59" s="95"/>
      <c r="BB59" s="95"/>
      <c r="BC59" s="95"/>
    </row>
    <row r="60" spans="1:56" ht="16.5">
      <c r="A60">
        <v>165</v>
      </c>
      <c r="B60" s="388" t="s">
        <v>649</v>
      </c>
      <c r="C60" s="1" t="s">
        <v>49</v>
      </c>
      <c r="D60">
        <v>25</v>
      </c>
      <c r="F60" s="66" t="s">
        <v>650</v>
      </c>
      <c r="G60" s="1" t="s">
        <v>215</v>
      </c>
      <c r="H60" s="2" t="s">
        <v>651</v>
      </c>
      <c r="I60" s="10" t="s">
        <v>52</v>
      </c>
      <c r="J60">
        <v>5</v>
      </c>
      <c r="K60" s="59">
        <v>45587.589583333298</v>
      </c>
      <c r="L60" s="9">
        <v>4</v>
      </c>
      <c r="M60" s="9">
        <v>4</v>
      </c>
      <c r="N60" s="9">
        <f>IF(I60="OHCA",1,IF(I60="IHCA",0,""))</f>
        <v>1</v>
      </c>
      <c r="O60" s="9">
        <v>1</v>
      </c>
      <c r="P60" s="9">
        <v>1</v>
      </c>
      <c r="Q60" s="9">
        <v>1</v>
      </c>
      <c r="R60" s="13"/>
      <c r="S60" s="9">
        <v>1</v>
      </c>
      <c r="T60" s="9">
        <v>1</v>
      </c>
      <c r="U60" s="9">
        <v>1</v>
      </c>
      <c r="V60" s="9">
        <v>1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43">
        <v>110</v>
      </c>
      <c r="AD60" s="43"/>
      <c r="AE60" s="43">
        <v>135</v>
      </c>
      <c r="AF60" s="43"/>
      <c r="AG60" s="43"/>
      <c r="AH60" s="43"/>
      <c r="AI60" s="43"/>
      <c r="AJ60" s="9">
        <f>COUNT(AC60:AI60)</f>
        <v>2</v>
      </c>
      <c r="AK60" s="9">
        <v>2</v>
      </c>
      <c r="AL60">
        <v>1</v>
      </c>
      <c r="AM60" s="312" t="s">
        <v>827</v>
      </c>
      <c r="AP60" s="307"/>
      <c r="AS60" s="307"/>
      <c r="AU60" s="1">
        <v>0</v>
      </c>
      <c r="AV60" t="str">
        <f>IF(AK60&gt;0,IF(AL60&gt;0,"1","0"),"0")</f>
        <v>1</v>
      </c>
      <c r="AX60" s="13"/>
      <c r="AY60">
        <v>1</v>
      </c>
    </row>
    <row r="61" spans="1:56" ht="16.5">
      <c r="A61">
        <v>169</v>
      </c>
      <c r="B61" s="388" t="s">
        <v>617</v>
      </c>
      <c r="C61" s="13" t="s">
        <v>63</v>
      </c>
      <c r="D61" s="13">
        <v>48</v>
      </c>
      <c r="E61" s="13"/>
      <c r="F61" s="83" t="s">
        <v>618</v>
      </c>
      <c r="G61" s="13" t="s">
        <v>345</v>
      </c>
      <c r="H61" s="48" t="s">
        <v>619</v>
      </c>
      <c r="I61" s="10" t="s">
        <v>52</v>
      </c>
      <c r="J61" s="49" t="s">
        <v>516</v>
      </c>
      <c r="K61" s="80" t="s">
        <v>620</v>
      </c>
      <c r="L61" s="9">
        <v>70</v>
      </c>
      <c r="M61" s="9">
        <v>6</v>
      </c>
      <c r="N61" s="9">
        <f>IF(I61="OHCA",1,IF(I61="IHCA",0,""))</f>
        <v>1</v>
      </c>
      <c r="O61" s="9">
        <v>1</v>
      </c>
      <c r="P61" s="13">
        <v>1</v>
      </c>
      <c r="Q61" s="13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 s="43">
        <v>36.159999999999997</v>
      </c>
      <c r="AD61" s="9"/>
      <c r="AE61" s="39">
        <v>88.95</v>
      </c>
      <c r="AF61" s="39">
        <v>56.13</v>
      </c>
      <c r="AJ61" s="9">
        <f>COUNT(AC61:AI61)</f>
        <v>3</v>
      </c>
      <c r="AK61" s="9">
        <v>2</v>
      </c>
      <c r="AL61" s="13">
        <v>1</v>
      </c>
      <c r="AM61" s="312" t="s">
        <v>621</v>
      </c>
      <c r="AN61" s="101"/>
      <c r="AO61" s="101"/>
      <c r="AP61" s="318"/>
      <c r="AQ61" s="101"/>
      <c r="AR61" s="101"/>
      <c r="AS61" s="318"/>
      <c r="AT61" s="101"/>
      <c r="AU61" s="96">
        <v>1</v>
      </c>
      <c r="AV61" t="str">
        <f>IF(AK61&gt;0,IF(AL61&gt;0,"1","0"),"0")</f>
        <v>1</v>
      </c>
      <c r="AW61" s="56"/>
      <c r="AX61" s="95"/>
      <c r="AY61" s="95">
        <v>1</v>
      </c>
      <c r="AZ61" s="56"/>
      <c r="BA61" s="56"/>
      <c r="BB61" s="56"/>
      <c r="BC61" s="95"/>
    </row>
    <row r="62" spans="1:56" ht="28.5">
      <c r="A62">
        <v>171</v>
      </c>
      <c r="B62" s="388" t="s">
        <v>613</v>
      </c>
      <c r="C62" s="13" t="s">
        <v>49</v>
      </c>
      <c r="D62" s="13">
        <v>82</v>
      </c>
      <c r="E62" s="13"/>
      <c r="F62" s="45" t="s">
        <v>614</v>
      </c>
      <c r="G62" s="13" t="s">
        <v>241</v>
      </c>
      <c r="H62" s="46"/>
      <c r="I62" s="10" t="s">
        <v>123</v>
      </c>
      <c r="J62" s="12" t="s">
        <v>591</v>
      </c>
      <c r="K62" s="29" t="s">
        <v>615</v>
      </c>
      <c r="L62" s="9">
        <v>24</v>
      </c>
      <c r="M62" s="9">
        <v>6</v>
      </c>
      <c r="N62" s="9">
        <f>IF(I62="OHCA",1,IF(I62="IHCA",0,""))</f>
        <v>0</v>
      </c>
      <c r="O62" s="9">
        <v>0</v>
      </c>
      <c r="P62" s="9">
        <v>1</v>
      </c>
      <c r="Q62" s="9">
        <v>1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1</v>
      </c>
      <c r="AA62" s="13">
        <v>0</v>
      </c>
      <c r="AB62" s="13">
        <v>0</v>
      </c>
      <c r="AC62" s="82">
        <v>17.86</v>
      </c>
      <c r="AD62" s="13"/>
      <c r="AE62" s="82">
        <v>21.06</v>
      </c>
      <c r="AF62" s="92">
        <v>291.39999999999998</v>
      </c>
      <c r="AG62" s="13"/>
      <c r="AH62" s="82">
        <v>263.60000000000002</v>
      </c>
      <c r="AI62" s="13"/>
      <c r="AJ62" s="9">
        <f>COUNT(AC62:AI62)</f>
        <v>4</v>
      </c>
      <c r="AK62" s="9">
        <v>2</v>
      </c>
      <c r="AL62" s="13">
        <v>1</v>
      </c>
      <c r="AM62" s="309" t="s">
        <v>616</v>
      </c>
      <c r="AN62" s="311"/>
      <c r="AP62" s="339"/>
      <c r="AQ62" s="317"/>
      <c r="AS62" s="307"/>
      <c r="AU62" s="301">
        <v>0</v>
      </c>
      <c r="AV62" t="str">
        <f>IF(AK62&gt;0,IF(AL62&gt;0,"1","0"),"0")</f>
        <v>1</v>
      </c>
      <c r="AW62" s="95"/>
      <c r="AX62" s="95"/>
      <c r="AY62" s="95">
        <v>1</v>
      </c>
      <c r="AZ62" s="95"/>
      <c r="BA62" s="95"/>
      <c r="BB62" s="95"/>
      <c r="BC62" s="56"/>
      <c r="BD62" s="95"/>
    </row>
    <row r="63" spans="1:56" ht="16.5">
      <c r="A63">
        <v>182</v>
      </c>
      <c r="B63" s="389" t="s">
        <v>256</v>
      </c>
      <c r="C63" s="1" t="s">
        <v>49</v>
      </c>
      <c r="D63">
        <v>67</v>
      </c>
      <c r="E63">
        <v>5013724</v>
      </c>
      <c r="F63" s="81" t="s">
        <v>257</v>
      </c>
      <c r="G63" s="10" t="s">
        <v>138</v>
      </c>
      <c r="H63" s="11" t="s">
        <v>258</v>
      </c>
      <c r="I63" s="10" t="s">
        <v>123</v>
      </c>
      <c r="J63" s="1">
        <v>5</v>
      </c>
      <c r="K63" s="29">
        <v>43377.052083333299</v>
      </c>
      <c r="L63" s="9">
        <v>9</v>
      </c>
      <c r="M63" s="9">
        <v>4</v>
      </c>
      <c r="N63" s="9">
        <f>IF(I63="OHCA",1,IF(I63="IHCA",0,""))</f>
        <v>0</v>
      </c>
      <c r="O63" s="9">
        <v>0</v>
      </c>
      <c r="P63">
        <v>1</v>
      </c>
      <c r="Q63">
        <v>1</v>
      </c>
      <c r="S63" s="13">
        <v>0</v>
      </c>
      <c r="T63" s="13">
        <v>0</v>
      </c>
      <c r="U63">
        <v>0</v>
      </c>
      <c r="V63">
        <v>0</v>
      </c>
      <c r="W63" s="9">
        <v>0</v>
      </c>
      <c r="X63" s="9">
        <v>0</v>
      </c>
      <c r="Y63" s="9">
        <v>0</v>
      </c>
      <c r="Z63">
        <v>0</v>
      </c>
      <c r="AA63">
        <v>0</v>
      </c>
      <c r="AB63">
        <v>0</v>
      </c>
      <c r="AC63" s="82">
        <v>17.489999999999998</v>
      </c>
      <c r="AD63" s="13"/>
      <c r="AE63" s="39">
        <v>30.52</v>
      </c>
      <c r="AF63" s="39">
        <v>107.4</v>
      </c>
      <c r="AG63" s="39">
        <v>739</v>
      </c>
      <c r="AJ63" s="9">
        <f>COUNT(AC63:AI63)</f>
        <v>4</v>
      </c>
      <c r="AK63" s="9">
        <v>2</v>
      </c>
      <c r="AL63">
        <v>1</v>
      </c>
      <c r="AM63" s="315">
        <v>43377</v>
      </c>
      <c r="AN63" s="319">
        <v>0.147916666666667</v>
      </c>
      <c r="AP63" s="307"/>
      <c r="AS63" s="307"/>
      <c r="AU63" s="96">
        <v>0</v>
      </c>
      <c r="AV63" t="str">
        <f>IF(AK63&gt;0,IF(AL63&gt;0,"1","0"),"0")</f>
        <v>1</v>
      </c>
      <c r="AW63" s="95"/>
      <c r="AX63" s="95"/>
      <c r="AY63" s="95">
        <v>1</v>
      </c>
      <c r="AZ63" s="95"/>
      <c r="BA63" s="95"/>
      <c r="BB63" s="95"/>
      <c r="BC63" s="95"/>
      <c r="BD63" s="95"/>
    </row>
    <row r="64" spans="1:56" ht="19.5" customHeight="1">
      <c r="A64">
        <v>185</v>
      </c>
      <c r="B64" s="389" t="s">
        <v>271</v>
      </c>
      <c r="C64" s="1" t="s">
        <v>63</v>
      </c>
      <c r="D64">
        <v>60</v>
      </c>
      <c r="F64" s="26" t="s">
        <v>272</v>
      </c>
      <c r="G64" s="10" t="s">
        <v>51</v>
      </c>
      <c r="H64" s="28"/>
      <c r="I64" s="10" t="s">
        <v>123</v>
      </c>
      <c r="J64" s="1">
        <v>5</v>
      </c>
      <c r="K64" s="29">
        <v>43487.777777777803</v>
      </c>
      <c r="L64" s="9">
        <v>20</v>
      </c>
      <c r="M64" s="9">
        <v>3</v>
      </c>
      <c r="N64" s="9">
        <f>IF(I64="OHCA",1,IF(I64="IHCA",0,""))</f>
        <v>0</v>
      </c>
      <c r="O64" s="9">
        <v>0</v>
      </c>
      <c r="P64">
        <v>1</v>
      </c>
      <c r="Q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43">
        <v>13.75</v>
      </c>
      <c r="AE64" s="39">
        <v>160.69999999999999</v>
      </c>
      <c r="AH64" s="39">
        <v>957.9</v>
      </c>
      <c r="AJ64" s="9">
        <f>COUNT(AC64:AI64)</f>
        <v>3</v>
      </c>
      <c r="AK64" s="9">
        <v>2</v>
      </c>
      <c r="AL64">
        <v>1</v>
      </c>
      <c r="AM64" s="309">
        <v>43487</v>
      </c>
      <c r="AN64" s="311">
        <v>0.91458333333333297</v>
      </c>
      <c r="AP64" s="307"/>
      <c r="AS64" s="307"/>
      <c r="AU64" s="1">
        <v>0</v>
      </c>
      <c r="AV64" t="str">
        <f>IF(AK64&gt;0,IF(AL64&gt;0,"1","0"),"0")</f>
        <v>1</v>
      </c>
      <c r="AY64">
        <v>1</v>
      </c>
    </row>
    <row r="65" spans="1:55" ht="16.5">
      <c r="A65">
        <v>187</v>
      </c>
      <c r="B65" s="389" t="s">
        <v>229</v>
      </c>
      <c r="C65" s="1" t="s">
        <v>63</v>
      </c>
      <c r="D65">
        <v>54</v>
      </c>
      <c r="F65" s="81" t="s">
        <v>230</v>
      </c>
      <c r="G65" s="10" t="s">
        <v>51</v>
      </c>
      <c r="H65" s="28"/>
      <c r="I65" s="10" t="s">
        <v>52</v>
      </c>
      <c r="J65" s="1">
        <v>5</v>
      </c>
      <c r="K65" s="29">
        <v>43236.820138888899</v>
      </c>
      <c r="L65" s="9">
        <v>63</v>
      </c>
      <c r="M65" s="9">
        <v>4</v>
      </c>
      <c r="N65" s="9">
        <f>IF(I65="OHCA",1,IF(I65="IHCA",0,""))</f>
        <v>1</v>
      </c>
      <c r="O65" s="9">
        <v>1</v>
      </c>
      <c r="P65">
        <v>1</v>
      </c>
      <c r="Q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43">
        <v>35.909999999999997</v>
      </c>
      <c r="AD65" s="9"/>
      <c r="AE65" s="39">
        <v>241</v>
      </c>
      <c r="AJ65" s="9">
        <f>COUNT(AC65:AI65)</f>
        <v>2</v>
      </c>
      <c r="AK65" s="9">
        <v>2</v>
      </c>
      <c r="AL65">
        <v>1</v>
      </c>
      <c r="AM65" s="315">
        <v>43236</v>
      </c>
      <c r="AN65" s="319">
        <v>0.95972222222222203</v>
      </c>
      <c r="AP65" s="316"/>
      <c r="AQ65" s="317"/>
      <c r="AS65" s="316"/>
      <c r="AT65" s="317"/>
      <c r="AU65" s="1">
        <v>0</v>
      </c>
      <c r="AV65" t="str">
        <f>IF(AK65&gt;0,IF(AL65&gt;0,"1","0"),"0")</f>
        <v>1</v>
      </c>
      <c r="AY65">
        <v>1</v>
      </c>
    </row>
    <row r="66" spans="1:55" ht="16.5">
      <c r="A66">
        <v>190</v>
      </c>
      <c r="B66" s="389" t="s">
        <v>508</v>
      </c>
      <c r="C66" s="1" t="s">
        <v>63</v>
      </c>
      <c r="D66">
        <v>73</v>
      </c>
      <c r="F66" s="66" t="s">
        <v>509</v>
      </c>
      <c r="G66" s="1" t="s">
        <v>510</v>
      </c>
      <c r="I66" s="10" t="s">
        <v>123</v>
      </c>
      <c r="J66" s="1">
        <v>5</v>
      </c>
      <c r="K66" s="15">
        <v>44760.192361111112</v>
      </c>
      <c r="L66" s="9">
        <v>16</v>
      </c>
      <c r="M66" s="9">
        <v>6</v>
      </c>
      <c r="N66" s="9">
        <f>IF(I66="OHCA",1,IF(I66="IHCA",0,""))</f>
        <v>0</v>
      </c>
      <c r="O66" s="9">
        <v>0</v>
      </c>
      <c r="P66">
        <v>1</v>
      </c>
      <c r="Q66">
        <v>1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43">
        <v>21.9</v>
      </c>
      <c r="AD66" s="9"/>
      <c r="AE66" s="39">
        <v>39.299999999999997</v>
      </c>
      <c r="AG66" s="39">
        <v>166</v>
      </c>
      <c r="AJ66" s="9">
        <f>COUNT(AC66:AI66)</f>
        <v>3</v>
      </c>
      <c r="AK66" s="9">
        <v>2</v>
      </c>
      <c r="AL66">
        <v>1</v>
      </c>
      <c r="AM66" s="315">
        <v>44760</v>
      </c>
      <c r="AN66" s="311">
        <v>0.61875000000000002</v>
      </c>
      <c r="AP66" s="307"/>
      <c r="AS66" s="307"/>
      <c r="AU66" s="1">
        <v>1</v>
      </c>
      <c r="AV66" t="str">
        <f>IF(AK66&gt;0,IF(AL66&gt;0,"1","0"),"0")</f>
        <v>1</v>
      </c>
      <c r="AY66">
        <v>1</v>
      </c>
    </row>
    <row r="67" spans="1:55" ht="16.5" customHeight="1">
      <c r="A67">
        <v>193</v>
      </c>
      <c r="B67" s="389" t="s">
        <v>292</v>
      </c>
      <c r="C67" s="1" t="s">
        <v>49</v>
      </c>
      <c r="D67">
        <v>63</v>
      </c>
      <c r="F67" s="81" t="s">
        <v>293</v>
      </c>
      <c r="G67" s="10" t="s">
        <v>56</v>
      </c>
      <c r="H67" s="28"/>
      <c r="I67" s="10" t="s">
        <v>123</v>
      </c>
      <c r="J67" s="1">
        <v>1</v>
      </c>
      <c r="K67" s="63">
        <v>43551.654166666704</v>
      </c>
      <c r="L67" s="9">
        <v>11</v>
      </c>
      <c r="M67" s="9">
        <v>6</v>
      </c>
      <c r="N67" s="9">
        <f>IF(I67="OHCA",1,IF(I67="IHCA",0,""))</f>
        <v>0</v>
      </c>
      <c r="O67" s="9">
        <v>0</v>
      </c>
      <c r="P67">
        <v>1</v>
      </c>
      <c r="Q67">
        <v>1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43">
        <v>27.97</v>
      </c>
      <c r="AE67" s="39">
        <v>19.89</v>
      </c>
      <c r="AJ67" s="9">
        <f>COUNT(AC67:AI67)</f>
        <v>2</v>
      </c>
      <c r="AK67" s="9">
        <v>2</v>
      </c>
      <c r="AL67">
        <v>1</v>
      </c>
      <c r="AM67" s="309">
        <v>43551</v>
      </c>
      <c r="AN67" s="311">
        <v>0.78958333333333297</v>
      </c>
      <c r="AP67" s="307"/>
      <c r="AS67" s="307"/>
      <c r="AU67" s="1">
        <v>0</v>
      </c>
      <c r="AV67" t="str">
        <f>IF(AK67&gt;0,IF(AL67&gt;0,"1","0"),"0")</f>
        <v>1</v>
      </c>
      <c r="AY67">
        <v>1</v>
      </c>
    </row>
    <row r="68" spans="1:55" ht="16.5">
      <c r="A68">
        <v>198</v>
      </c>
      <c r="B68" s="387" t="s">
        <v>574</v>
      </c>
      <c r="C68" s="9" t="s">
        <v>63</v>
      </c>
      <c r="D68" s="9">
        <v>80</v>
      </c>
      <c r="E68" s="10"/>
      <c r="F68" s="62" t="s">
        <v>575</v>
      </c>
      <c r="G68" s="10" t="s">
        <v>56</v>
      </c>
      <c r="H68" s="11"/>
      <c r="I68" s="10" t="s">
        <v>565</v>
      </c>
      <c r="J68" s="13">
        <v>5</v>
      </c>
      <c r="K68" s="57" t="s">
        <v>576</v>
      </c>
      <c r="L68" s="9">
        <v>23</v>
      </c>
      <c r="M68" s="9">
        <v>6</v>
      </c>
      <c r="N68" s="9" t="str">
        <f>IF(I68="OHCA",1,IF(I68="IHCA",0,""))</f>
        <v/>
      </c>
      <c r="O68" t="s">
        <v>53</v>
      </c>
      <c r="P68" t="s">
        <v>53</v>
      </c>
      <c r="Q68" t="s">
        <v>53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 s="43">
        <v>23.23</v>
      </c>
      <c r="AD68" s="9"/>
      <c r="AE68" s="39">
        <v>20.52</v>
      </c>
      <c r="AF68" s="39">
        <v>31.79</v>
      </c>
      <c r="AG68" s="39">
        <v>14.63</v>
      </c>
      <c r="AH68" s="39">
        <v>10.57</v>
      </c>
      <c r="AI68" s="39">
        <v>18.91</v>
      </c>
      <c r="AJ68" s="9">
        <f>COUNT(AC68:AI68)</f>
        <v>6</v>
      </c>
      <c r="AK68" s="9">
        <v>2</v>
      </c>
      <c r="AL68" s="13">
        <v>1</v>
      </c>
      <c r="AM68" s="316" t="s">
        <v>832</v>
      </c>
      <c r="AN68" s="317"/>
      <c r="AO68" s="304">
        <v>1</v>
      </c>
      <c r="AP68" s="312" t="s">
        <v>579</v>
      </c>
      <c r="AS68" s="316"/>
      <c r="AT68" s="317"/>
      <c r="AU68" s="1">
        <v>1</v>
      </c>
      <c r="AV68" t="str">
        <f>IF(AK68&gt;0,IF(AL68&gt;0,"1","0"),"0")</f>
        <v>1</v>
      </c>
      <c r="AY68">
        <v>1</v>
      </c>
    </row>
    <row r="69" spans="1:55" ht="16.5">
      <c r="A69">
        <v>201</v>
      </c>
      <c r="B69" s="387" t="s">
        <v>152</v>
      </c>
      <c r="C69" s="9" t="s">
        <v>63</v>
      </c>
      <c r="D69" s="9">
        <v>57</v>
      </c>
      <c r="E69" s="31">
        <v>4689484</v>
      </c>
      <c r="F69" s="60" t="s">
        <v>153</v>
      </c>
      <c r="G69" s="10" t="s">
        <v>51</v>
      </c>
      <c r="H69" s="11"/>
      <c r="I69" s="10" t="s">
        <v>52</v>
      </c>
      <c r="J69">
        <v>4</v>
      </c>
      <c r="K69" s="59">
        <v>42660.25</v>
      </c>
      <c r="L69">
        <v>20</v>
      </c>
      <c r="M69">
        <v>6</v>
      </c>
      <c r="N69" s="9">
        <f>IF(I69="OHCA",1,IF(I69="IHCA",0,""))</f>
        <v>1</v>
      </c>
      <c r="O69" s="9">
        <v>1</v>
      </c>
      <c r="P69">
        <v>1</v>
      </c>
      <c r="Q69">
        <v>0</v>
      </c>
      <c r="S69" s="13" t="s">
        <v>53</v>
      </c>
      <c r="T69" s="13" t="s">
        <v>53</v>
      </c>
      <c r="U69" s="13" t="s">
        <v>53</v>
      </c>
      <c r="V69" t="s">
        <v>53</v>
      </c>
      <c r="W69" s="9" t="s">
        <v>53</v>
      </c>
      <c r="X69" s="9" t="s">
        <v>53</v>
      </c>
      <c r="Y69" s="9" t="s">
        <v>53</v>
      </c>
      <c r="Z69" s="9" t="s">
        <v>53</v>
      </c>
      <c r="AA69" s="9" t="s">
        <v>53</v>
      </c>
      <c r="AC69" s="82">
        <v>27.83</v>
      </c>
      <c r="AE69" s="39">
        <v>31.85</v>
      </c>
      <c r="AF69" s="43">
        <v>113</v>
      </c>
      <c r="AG69" s="39">
        <v>655</v>
      </c>
      <c r="AH69" s="39">
        <v>320.8</v>
      </c>
      <c r="AI69" s="90">
        <v>34.71</v>
      </c>
      <c r="AJ69" s="9">
        <f>COUNT(AC69:AI69)</f>
        <v>6</v>
      </c>
      <c r="AK69" s="9">
        <v>2</v>
      </c>
      <c r="AL69">
        <v>1</v>
      </c>
      <c r="AM69" s="19">
        <v>42660</v>
      </c>
      <c r="AN69" s="303">
        <v>0.50416666666666698</v>
      </c>
      <c r="AO69" s="304">
        <v>1</v>
      </c>
      <c r="AP69" s="305">
        <v>42663</v>
      </c>
      <c r="AQ69" s="306">
        <v>0.40277777777777801</v>
      </c>
      <c r="AR69" s="304">
        <v>1</v>
      </c>
      <c r="AS69" s="310">
        <v>42665</v>
      </c>
      <c r="AT69" s="306">
        <v>0.49444444444444402</v>
      </c>
      <c r="AU69">
        <v>1</v>
      </c>
      <c r="AV69" t="str">
        <f>IF(AK69&gt;0,IF(AL69&gt;0,"1","0"),"0")</f>
        <v>1</v>
      </c>
      <c r="AY69">
        <v>1</v>
      </c>
    </row>
    <row r="70" spans="1:55" ht="16.5">
      <c r="A70">
        <v>202</v>
      </c>
      <c r="B70" s="390" t="s">
        <v>181</v>
      </c>
      <c r="C70" s="1" t="s">
        <v>63</v>
      </c>
      <c r="D70">
        <v>78</v>
      </c>
      <c r="E70">
        <v>4543680</v>
      </c>
      <c r="F70" s="81" t="s">
        <v>182</v>
      </c>
      <c r="G70" s="10" t="s">
        <v>56</v>
      </c>
      <c r="H70" s="27" t="s">
        <v>183</v>
      </c>
      <c r="I70" s="10" t="s">
        <v>123</v>
      </c>
      <c r="J70">
        <v>5</v>
      </c>
      <c r="K70" s="15">
        <v>43015.631944444402</v>
      </c>
      <c r="L70">
        <v>14</v>
      </c>
      <c r="M70" s="32">
        <v>6</v>
      </c>
      <c r="N70" s="9">
        <f>IF(I70="OHCA",1,IF(I70="IHCA",0,""))</f>
        <v>0</v>
      </c>
      <c r="O70" s="9">
        <v>0</v>
      </c>
      <c r="P70" s="32">
        <v>1</v>
      </c>
      <c r="Q70" s="32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 t="s">
        <v>553</v>
      </c>
      <c r="AC70" s="43">
        <v>26.57</v>
      </c>
      <c r="AD70" s="9"/>
      <c r="AE70" s="39">
        <v>32.299999999999997</v>
      </c>
      <c r="AF70" s="39">
        <v>33.340000000000003</v>
      </c>
      <c r="AG70" s="39">
        <v>41.37</v>
      </c>
      <c r="AH70" s="39">
        <v>36.25</v>
      </c>
      <c r="AI70" s="39">
        <v>32.700000000000003</v>
      </c>
      <c r="AJ70" s="9">
        <f>COUNT(AC70:AI70)</f>
        <v>6</v>
      </c>
      <c r="AK70" s="9">
        <v>2</v>
      </c>
      <c r="AL70" s="56">
        <v>1</v>
      </c>
      <c r="AM70" s="309">
        <v>43015</v>
      </c>
      <c r="AN70" s="311">
        <v>0.84583333333333299</v>
      </c>
      <c r="AO70" s="101"/>
      <c r="AP70" s="318"/>
      <c r="AQ70" s="101"/>
      <c r="AR70" s="101"/>
      <c r="AS70" s="318"/>
      <c r="AT70" s="101"/>
      <c r="AU70" s="96">
        <v>1</v>
      </c>
      <c r="AV70" t="str">
        <f>IF(AK70&gt;0,IF(AL70&gt;0,"1","0"),"0")</f>
        <v>1</v>
      </c>
      <c r="AW70" s="56"/>
      <c r="AX70" s="95"/>
      <c r="AY70" s="56">
        <v>1</v>
      </c>
      <c r="AZ70" s="56"/>
      <c r="BA70" s="56"/>
      <c r="BB70" s="56"/>
      <c r="BC70" s="95"/>
    </row>
    <row r="71" spans="1:55" ht="16.5">
      <c r="A71">
        <v>1</v>
      </c>
      <c r="B71" s="387" t="s">
        <v>283</v>
      </c>
      <c r="C71" s="9" t="s">
        <v>63</v>
      </c>
      <c r="D71" s="9">
        <v>20</v>
      </c>
      <c r="E71" s="10">
        <v>5059595</v>
      </c>
      <c r="F71" s="60" t="s">
        <v>284</v>
      </c>
      <c r="G71" s="10" t="s">
        <v>126</v>
      </c>
      <c r="H71" s="11"/>
      <c r="I71" s="10" t="s">
        <v>52</v>
      </c>
      <c r="J71" s="1">
        <v>5</v>
      </c>
      <c r="K71" s="351">
        <v>43523.034722222197</v>
      </c>
      <c r="L71" s="9">
        <v>80</v>
      </c>
      <c r="M71" s="9">
        <v>2</v>
      </c>
      <c r="N71" s="9">
        <f>IF(I71="OHCA",1,IF(I71="IHCA",0,""))</f>
        <v>1</v>
      </c>
      <c r="O71" s="9">
        <v>1</v>
      </c>
      <c r="P71" s="9">
        <v>1</v>
      </c>
      <c r="Q71" s="9">
        <v>1</v>
      </c>
      <c r="S71" s="9">
        <v>0</v>
      </c>
      <c r="T71" s="9">
        <v>0</v>
      </c>
      <c r="U71" s="9">
        <v>1</v>
      </c>
      <c r="V71" s="9">
        <v>1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76">
        <v>49.62</v>
      </c>
      <c r="AD71" s="76"/>
      <c r="AE71" s="76"/>
      <c r="AF71" s="76">
        <v>449</v>
      </c>
      <c r="AG71" s="76"/>
      <c r="AH71" s="76"/>
      <c r="AI71" s="76">
        <v>1523.5</v>
      </c>
      <c r="AJ71" s="9">
        <f>COUNT(AC71:AI71)</f>
        <v>3</v>
      </c>
      <c r="AK71" s="9">
        <v>1</v>
      </c>
      <c r="AL71">
        <v>1</v>
      </c>
      <c r="AM71" s="330">
        <v>43523</v>
      </c>
      <c r="AN71" s="331">
        <v>0.14444444444444399</v>
      </c>
      <c r="AP71" s="316"/>
      <c r="AQ71" s="317"/>
      <c r="AS71" s="307"/>
      <c r="AU71" s="1">
        <v>1</v>
      </c>
      <c r="AV71" t="str">
        <f>IF(AK71&gt;0,IF(AL71&gt;0,"1","0"),"0")</f>
        <v>1</v>
      </c>
      <c r="AY71">
        <v>1</v>
      </c>
    </row>
    <row r="72" spans="1:55" ht="16.5">
      <c r="A72">
        <v>9</v>
      </c>
      <c r="B72" s="387" t="s">
        <v>89</v>
      </c>
      <c r="C72" s="9" t="s">
        <v>63</v>
      </c>
      <c r="D72" s="9">
        <v>20</v>
      </c>
      <c r="E72" s="10">
        <v>4807961</v>
      </c>
      <c r="F72" s="10">
        <v>1189555400</v>
      </c>
      <c r="G72" s="10" t="s">
        <v>56</v>
      </c>
      <c r="H72" s="11"/>
      <c r="I72" s="10" t="s">
        <v>52</v>
      </c>
      <c r="J72" s="1" t="s">
        <v>90</v>
      </c>
      <c r="K72" s="59">
        <v>42125.989583333299</v>
      </c>
      <c r="L72" s="9">
        <v>34</v>
      </c>
      <c r="M72" s="9">
        <v>1</v>
      </c>
      <c r="N72" s="9">
        <f>IF(I72="OHCA",1,IF(I72="IHCA",0,""))</f>
        <v>1</v>
      </c>
      <c r="O72" s="9">
        <v>1</v>
      </c>
      <c r="P72" s="9">
        <v>1</v>
      </c>
      <c r="Q72" s="9">
        <v>0</v>
      </c>
      <c r="S72" s="9">
        <v>0</v>
      </c>
      <c r="T72" s="9">
        <v>0</v>
      </c>
      <c r="U72" s="9">
        <v>1</v>
      </c>
      <c r="V72" s="9">
        <v>1</v>
      </c>
      <c r="W72" s="9">
        <v>1</v>
      </c>
      <c r="X72" s="9">
        <v>1</v>
      </c>
      <c r="Y72" s="9">
        <v>0</v>
      </c>
      <c r="Z72" s="9">
        <v>1</v>
      </c>
      <c r="AA72" s="9">
        <v>1</v>
      </c>
      <c r="AB72" s="9" t="s">
        <v>462</v>
      </c>
      <c r="AC72" s="76"/>
      <c r="AD72" s="76"/>
      <c r="AE72" s="76">
        <v>25.97</v>
      </c>
      <c r="AF72" s="76">
        <v>39.880000000000003</v>
      </c>
      <c r="AG72" s="76">
        <v>39.28</v>
      </c>
      <c r="AH72" s="76">
        <v>26.82</v>
      </c>
      <c r="AI72" s="76">
        <v>66.959999999999994</v>
      </c>
      <c r="AJ72" s="9">
        <f>COUNT(AC72:AI72)</f>
        <v>5</v>
      </c>
      <c r="AK72" s="9">
        <v>1</v>
      </c>
      <c r="AL72">
        <v>1</v>
      </c>
      <c r="AM72" s="93">
        <v>42126</v>
      </c>
      <c r="AN72" s="303">
        <v>0.38611111111111102</v>
      </c>
      <c r="AO72" s="304">
        <v>1</v>
      </c>
      <c r="AP72" s="305">
        <v>42129</v>
      </c>
      <c r="AQ72" s="306">
        <v>0.37361111111111101</v>
      </c>
      <c r="AR72" s="304">
        <v>1</v>
      </c>
      <c r="AS72" s="310">
        <v>42132</v>
      </c>
      <c r="AT72" s="306">
        <v>0.40486111111111101</v>
      </c>
      <c r="AU72" s="1">
        <v>0</v>
      </c>
      <c r="AV72" t="str">
        <f>IF(AK72&gt;0,IF(AL72&gt;0,"1","0"),"0")</f>
        <v>1</v>
      </c>
      <c r="AY72">
        <v>1</v>
      </c>
      <c r="BB72" s="95"/>
      <c r="BC72" s="95"/>
    </row>
    <row r="73" spans="1:55" ht="16.5">
      <c r="A73">
        <v>11</v>
      </c>
      <c r="B73" s="387" t="s">
        <v>455</v>
      </c>
      <c r="C73" s="9" t="s">
        <v>63</v>
      </c>
      <c r="D73" s="9">
        <v>58</v>
      </c>
      <c r="E73" s="10" t="s">
        <v>456</v>
      </c>
      <c r="F73" s="60" t="s">
        <v>457</v>
      </c>
      <c r="G73" s="10" t="s">
        <v>56</v>
      </c>
      <c r="H73" s="11"/>
      <c r="I73" s="10" t="s">
        <v>52</v>
      </c>
      <c r="J73" s="1">
        <v>4</v>
      </c>
      <c r="K73" s="15">
        <v>44559.368055555598</v>
      </c>
      <c r="L73" s="9">
        <v>70</v>
      </c>
      <c r="M73" s="9">
        <v>1</v>
      </c>
      <c r="N73" s="9">
        <f>IF(I73="OHCA",1,IF(I73="IHCA",0,""))</f>
        <v>1</v>
      </c>
      <c r="O73" s="9">
        <v>1</v>
      </c>
      <c r="P73" s="9">
        <v>1</v>
      </c>
      <c r="Q73" s="9">
        <v>0</v>
      </c>
      <c r="S73" s="9">
        <v>0</v>
      </c>
      <c r="T73" s="9">
        <v>0</v>
      </c>
      <c r="U73" s="9">
        <v>1</v>
      </c>
      <c r="V73" s="9">
        <v>0</v>
      </c>
      <c r="W73" s="9">
        <v>1</v>
      </c>
      <c r="X73" s="9">
        <v>0</v>
      </c>
      <c r="Y73" s="9">
        <v>0</v>
      </c>
      <c r="Z73" s="9">
        <v>1</v>
      </c>
      <c r="AA73" s="9">
        <v>1</v>
      </c>
      <c r="AB73" s="9" t="s">
        <v>261</v>
      </c>
      <c r="AC73" s="76"/>
      <c r="AD73" s="76"/>
      <c r="AE73" s="76">
        <v>145</v>
      </c>
      <c r="AF73" s="76">
        <v>206</v>
      </c>
      <c r="AG73" s="76">
        <v>409.5</v>
      </c>
      <c r="AH73" s="76"/>
      <c r="AI73" s="76"/>
      <c r="AJ73" s="9">
        <f>COUNT(AC73:AI73)</f>
        <v>3</v>
      </c>
      <c r="AK73" s="9">
        <v>1</v>
      </c>
      <c r="AL73">
        <v>1</v>
      </c>
      <c r="AM73" s="19">
        <v>44560</v>
      </c>
      <c r="AN73" s="303">
        <v>0.62847222222222199</v>
      </c>
      <c r="AO73" s="304">
        <v>1</v>
      </c>
      <c r="AP73" s="305">
        <v>44562</v>
      </c>
      <c r="AQ73" s="306">
        <v>0.38124999999999998</v>
      </c>
      <c r="AR73" s="304">
        <v>1</v>
      </c>
      <c r="AS73" s="302" t="s">
        <v>458</v>
      </c>
      <c r="AT73" s="314" t="s">
        <v>459</v>
      </c>
      <c r="AU73" s="1">
        <v>1</v>
      </c>
      <c r="AV73" t="str">
        <f>IF(AK73&gt;0,IF(AL73&gt;0,"1","0"),"0")</f>
        <v>1</v>
      </c>
      <c r="AY73">
        <v>1</v>
      </c>
    </row>
    <row r="74" spans="1:55" ht="24" customHeight="1">
      <c r="A74">
        <v>13</v>
      </c>
      <c r="B74" s="387" t="s">
        <v>96</v>
      </c>
      <c r="C74" s="9" t="s">
        <v>63</v>
      </c>
      <c r="D74" s="9">
        <v>52</v>
      </c>
      <c r="E74" s="10">
        <v>4816910</v>
      </c>
      <c r="F74" s="30" t="s">
        <v>97</v>
      </c>
      <c r="G74" s="10" t="s">
        <v>56</v>
      </c>
      <c r="H74" s="11" t="s">
        <v>98</v>
      </c>
      <c r="I74" s="10" t="s">
        <v>52</v>
      </c>
      <c r="J74" s="1">
        <v>1</v>
      </c>
      <c r="K74" s="15">
        <v>42174.597222222197</v>
      </c>
      <c r="L74" s="9">
        <v>46</v>
      </c>
      <c r="M74" s="9">
        <v>1</v>
      </c>
      <c r="N74" s="9">
        <f>IF(I74="OHCA",1,IF(I74="IHCA",0,""))</f>
        <v>1</v>
      </c>
      <c r="O74" s="9">
        <v>1</v>
      </c>
      <c r="P74" s="9">
        <v>1</v>
      </c>
      <c r="Q74" s="9">
        <v>1</v>
      </c>
      <c r="S74" s="9">
        <v>0</v>
      </c>
      <c r="T74" s="9">
        <v>0</v>
      </c>
      <c r="U74" s="9">
        <v>1</v>
      </c>
      <c r="V74" s="9">
        <v>1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D74" s="76">
        <v>46.19</v>
      </c>
      <c r="AE74" s="76"/>
      <c r="AF74" s="76">
        <v>39.130000000000003</v>
      </c>
      <c r="AG74" s="76">
        <v>24.5</v>
      </c>
      <c r="AH74" s="76">
        <v>19.260000000000002</v>
      </c>
      <c r="AI74" s="76">
        <v>23.41</v>
      </c>
      <c r="AJ74" s="9">
        <f>COUNT(AC74:AI74)</f>
        <v>5</v>
      </c>
      <c r="AK74" s="9">
        <v>1</v>
      </c>
      <c r="AL74">
        <v>1</v>
      </c>
      <c r="AM74" s="318">
        <v>42174</v>
      </c>
      <c r="AN74" s="332">
        <v>0.85277777777777797</v>
      </c>
      <c r="AO74" s="304">
        <v>1</v>
      </c>
      <c r="AP74" s="309">
        <v>42177</v>
      </c>
      <c r="AQ74" s="314" t="s">
        <v>99</v>
      </c>
      <c r="AS74" s="307"/>
      <c r="AU74" s="1">
        <v>0</v>
      </c>
      <c r="AV74" t="str">
        <f>IF(AK74&gt;0,IF(AL74&gt;0,"1","0"),"0")</f>
        <v>1</v>
      </c>
      <c r="AY74">
        <v>1</v>
      </c>
      <c r="BB74" s="95"/>
      <c r="BC74" s="56"/>
    </row>
    <row r="75" spans="1:55" ht="16.5">
      <c r="A75">
        <v>14</v>
      </c>
      <c r="B75" s="387" t="s">
        <v>91</v>
      </c>
      <c r="C75" s="9" t="s">
        <v>63</v>
      </c>
      <c r="D75" s="9">
        <v>84</v>
      </c>
      <c r="E75" s="10">
        <v>4814963</v>
      </c>
      <c r="F75" s="14" t="s">
        <v>92</v>
      </c>
      <c r="G75" s="10" t="s">
        <v>51</v>
      </c>
      <c r="H75" s="11"/>
      <c r="I75" s="10" t="s">
        <v>52</v>
      </c>
      <c r="J75" s="1">
        <v>5</v>
      </c>
      <c r="K75" s="15">
        <v>42164.395833333299</v>
      </c>
      <c r="L75" s="9">
        <v>20</v>
      </c>
      <c r="M75" s="9">
        <v>6</v>
      </c>
      <c r="N75" s="9">
        <f>IF(I75="OHCA",1,IF(I75="IHCA",0,""))</f>
        <v>1</v>
      </c>
      <c r="O75" s="9">
        <v>1</v>
      </c>
      <c r="P75" s="9">
        <v>1</v>
      </c>
      <c r="Q75" s="9">
        <v>1</v>
      </c>
      <c r="S75" s="9">
        <v>1</v>
      </c>
      <c r="T75" s="9">
        <v>0</v>
      </c>
      <c r="U75" s="9">
        <v>1</v>
      </c>
      <c r="V75" s="9">
        <v>1</v>
      </c>
      <c r="W75" s="9">
        <v>0</v>
      </c>
      <c r="X75" s="9">
        <v>0</v>
      </c>
      <c r="Y75" s="9">
        <v>0</v>
      </c>
      <c r="Z75" s="9">
        <v>1</v>
      </c>
      <c r="AA75" s="9">
        <v>0</v>
      </c>
      <c r="AB75" s="9">
        <v>0</v>
      </c>
      <c r="AC75" s="9"/>
      <c r="AD75" s="76"/>
      <c r="AE75" s="76">
        <v>39.74</v>
      </c>
      <c r="AF75" s="76">
        <v>53.16</v>
      </c>
      <c r="AG75" s="76">
        <v>119.8</v>
      </c>
      <c r="AH75" s="76">
        <v>129.80000000000001</v>
      </c>
      <c r="AI75" s="76">
        <v>36.67</v>
      </c>
      <c r="AJ75" s="9">
        <f>COUNT(AC75:AI75)</f>
        <v>5</v>
      </c>
      <c r="AK75" s="9">
        <v>1</v>
      </c>
      <c r="AL75">
        <v>1</v>
      </c>
      <c r="AM75" s="310">
        <v>42253</v>
      </c>
      <c r="AN75" s="303">
        <v>0.47638888888888897</v>
      </c>
      <c r="AO75" s="304">
        <v>1</v>
      </c>
      <c r="AP75" s="305">
        <v>42167</v>
      </c>
      <c r="AQ75" s="306">
        <v>0.46180555555555602</v>
      </c>
      <c r="AS75" s="307"/>
      <c r="AU75" s="1">
        <v>1</v>
      </c>
      <c r="AV75" t="str">
        <f>IF(AK75&gt;0,IF(AL75&gt;0,"1","0"),"0")</f>
        <v>1</v>
      </c>
      <c r="AY75">
        <v>1</v>
      </c>
    </row>
    <row r="76" spans="1:55" ht="16.5">
      <c r="A76">
        <v>17</v>
      </c>
      <c r="B76" s="387" t="s">
        <v>236</v>
      </c>
      <c r="C76" s="9" t="s">
        <v>49</v>
      </c>
      <c r="D76" s="9">
        <v>68</v>
      </c>
      <c r="E76" s="10">
        <v>5010686</v>
      </c>
      <c r="F76" s="60" t="s">
        <v>237</v>
      </c>
      <c r="G76" s="10" t="s">
        <v>215</v>
      </c>
      <c r="H76" s="11" t="s">
        <v>238</v>
      </c>
      <c r="I76" s="10" t="s">
        <v>123</v>
      </c>
      <c r="J76" s="1">
        <v>1</v>
      </c>
      <c r="K76" s="29">
        <v>43270.961111111101</v>
      </c>
      <c r="L76">
        <v>1</v>
      </c>
      <c r="M76">
        <v>6</v>
      </c>
      <c r="N76" s="9">
        <f>IF(I76="OHCA",1,IF(I76="IHCA",0,""))</f>
        <v>0</v>
      </c>
      <c r="O76" s="9">
        <v>0</v>
      </c>
      <c r="P76" s="9">
        <v>1</v>
      </c>
      <c r="Q76" s="9">
        <v>1</v>
      </c>
      <c r="S76" s="9">
        <v>0</v>
      </c>
      <c r="T76" s="9">
        <v>0</v>
      </c>
      <c r="U76" s="9">
        <v>1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76"/>
      <c r="AD76" s="76"/>
      <c r="AE76" s="76">
        <v>16.32</v>
      </c>
      <c r="AF76" s="76">
        <v>10.63</v>
      </c>
      <c r="AG76" s="76">
        <v>7.54</v>
      </c>
      <c r="AH76" s="76">
        <v>8.49</v>
      </c>
      <c r="AI76" s="76"/>
      <c r="AJ76" s="9">
        <f>COUNT(AC76:AI76)</f>
        <v>4</v>
      </c>
      <c r="AK76" s="9">
        <v>1</v>
      </c>
      <c r="AL76">
        <v>1</v>
      </c>
      <c r="AM76" s="309">
        <v>43271</v>
      </c>
      <c r="AN76" s="311">
        <v>0.148611111111111</v>
      </c>
      <c r="AP76" s="307"/>
      <c r="AS76" s="307"/>
      <c r="AU76" s="96">
        <v>0</v>
      </c>
      <c r="AV76" t="str">
        <f>IF(AK76&gt;0,IF(AL76&gt;0,"1","0"),"0")</f>
        <v>1</v>
      </c>
      <c r="AW76" s="95"/>
      <c r="AX76" s="95"/>
      <c r="AY76" s="95">
        <v>1</v>
      </c>
      <c r="AZ76" s="95"/>
      <c r="BA76" s="95"/>
      <c r="BB76" s="95"/>
      <c r="BC76" s="95"/>
    </row>
    <row r="77" spans="1:55" ht="16.5">
      <c r="A77">
        <v>18</v>
      </c>
      <c r="B77" s="387" t="s">
        <v>128</v>
      </c>
      <c r="C77" s="9" t="s">
        <v>49</v>
      </c>
      <c r="D77" s="9">
        <v>80</v>
      </c>
      <c r="E77" s="10">
        <v>4860176</v>
      </c>
      <c r="F77" s="60" t="s">
        <v>129</v>
      </c>
      <c r="G77" s="10" t="s">
        <v>56</v>
      </c>
      <c r="H77" s="11"/>
      <c r="I77" s="10" t="s">
        <v>52</v>
      </c>
      <c r="J77" s="1">
        <v>5</v>
      </c>
      <c r="K77" s="25">
        <v>42430.260416666701</v>
      </c>
      <c r="L77" s="9">
        <v>33</v>
      </c>
      <c r="M77" s="9">
        <v>1</v>
      </c>
      <c r="N77" s="9">
        <f>IF(I77="OHCA",1,IF(I77="IHCA",0,""))</f>
        <v>1</v>
      </c>
      <c r="O77" s="9">
        <v>1</v>
      </c>
      <c r="P77" s="9">
        <v>1</v>
      </c>
      <c r="Q77" s="9">
        <v>1</v>
      </c>
      <c r="S77" s="41">
        <v>0</v>
      </c>
      <c r="T77" s="41">
        <v>0</v>
      </c>
      <c r="U77" s="42">
        <v>0</v>
      </c>
      <c r="V77" s="32">
        <v>1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76"/>
      <c r="AD77" s="76">
        <v>81.790000000000006</v>
      </c>
      <c r="AE77" s="76"/>
      <c r="AF77" s="76">
        <v>793</v>
      </c>
      <c r="AG77" s="76">
        <v>562</v>
      </c>
      <c r="AH77" s="76">
        <v>210</v>
      </c>
      <c r="AI77" s="76"/>
      <c r="AJ77" s="9">
        <f>COUNT(AC77:AI77)</f>
        <v>4</v>
      </c>
      <c r="AK77" s="9">
        <v>1</v>
      </c>
      <c r="AL77">
        <v>1</v>
      </c>
      <c r="AM77" s="309">
        <v>42430</v>
      </c>
      <c r="AN77" s="311">
        <v>0.98333333333333295</v>
      </c>
      <c r="AP77" s="307"/>
      <c r="AS77" s="307"/>
      <c r="AU77" s="96">
        <v>0</v>
      </c>
      <c r="AV77" t="str">
        <f>IF(AK77&gt;0,IF(AL77&gt;0,"1","0"),"0")</f>
        <v>1</v>
      </c>
      <c r="AW77" s="95"/>
      <c r="AX77" s="95"/>
      <c r="AY77" s="95">
        <v>1</v>
      </c>
      <c r="AZ77" s="95"/>
      <c r="BA77" s="95"/>
      <c r="BB77" s="95"/>
      <c r="BC77" s="56"/>
    </row>
    <row r="78" spans="1:55" ht="16.5">
      <c r="A78">
        <v>19</v>
      </c>
      <c r="B78" s="387" t="s">
        <v>460</v>
      </c>
      <c r="C78" s="9" t="s">
        <v>63</v>
      </c>
      <c r="D78" s="9">
        <v>85</v>
      </c>
      <c r="E78" s="10">
        <v>4641445</v>
      </c>
      <c r="F78" s="60" t="s">
        <v>461</v>
      </c>
      <c r="G78" s="10" t="s">
        <v>138</v>
      </c>
      <c r="H78" s="11" t="s">
        <v>241</v>
      </c>
      <c r="I78" s="10" t="s">
        <v>123</v>
      </c>
      <c r="J78" s="1">
        <v>5</v>
      </c>
      <c r="K78" s="15">
        <v>44571.840277777803</v>
      </c>
      <c r="L78" s="9">
        <v>8</v>
      </c>
      <c r="M78" s="9">
        <v>6</v>
      </c>
      <c r="N78" s="9">
        <f>IF(I78="OHCA",1,IF(I78="IHCA",0,""))</f>
        <v>0</v>
      </c>
      <c r="O78" s="9">
        <v>0</v>
      </c>
      <c r="P78" s="9">
        <v>1</v>
      </c>
      <c r="Q78" s="9">
        <v>1</v>
      </c>
      <c r="S78" s="9">
        <v>0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76"/>
      <c r="AE78" s="76">
        <v>7.97</v>
      </c>
      <c r="AF78" s="76">
        <v>23.2</v>
      </c>
      <c r="AG78" s="76">
        <v>428</v>
      </c>
      <c r="AH78" s="76">
        <v>137</v>
      </c>
      <c r="AI78" s="76"/>
      <c r="AJ78" s="9">
        <f>COUNT(AC78:AI78)</f>
        <v>4</v>
      </c>
      <c r="AK78" s="9">
        <v>1</v>
      </c>
      <c r="AL78">
        <v>1</v>
      </c>
      <c r="AM78" s="309">
        <v>44572</v>
      </c>
      <c r="AN78" s="311">
        <v>0.41944444444444401</v>
      </c>
      <c r="AP78" s="307"/>
      <c r="AS78" s="307"/>
      <c r="AU78" s="96">
        <v>0</v>
      </c>
      <c r="AV78" t="str">
        <f>IF(AK78&gt;0,IF(AL78&gt;0,"1","0"),"0")</f>
        <v>1</v>
      </c>
      <c r="AW78" s="95"/>
      <c r="AX78" s="95"/>
      <c r="AY78" s="95">
        <v>1</v>
      </c>
      <c r="AZ78" s="95"/>
      <c r="BA78" s="95"/>
      <c r="BB78" s="95"/>
      <c r="BC78" s="95"/>
    </row>
    <row r="79" spans="1:55" ht="16.5">
      <c r="A79">
        <v>26</v>
      </c>
      <c r="B79" s="387" t="s">
        <v>497</v>
      </c>
      <c r="C79" s="9" t="s">
        <v>49</v>
      </c>
      <c r="D79" s="9">
        <v>82</v>
      </c>
      <c r="E79" s="14" t="s">
        <v>498</v>
      </c>
      <c r="F79" s="14" t="s">
        <v>499</v>
      </c>
      <c r="G79" s="10" t="s">
        <v>138</v>
      </c>
      <c r="H79" s="11" t="s">
        <v>241</v>
      </c>
      <c r="I79" s="10" t="s">
        <v>123</v>
      </c>
      <c r="J79" s="1">
        <v>5</v>
      </c>
      <c r="K79" s="15">
        <v>44717.625694444403</v>
      </c>
      <c r="L79" s="9">
        <v>8</v>
      </c>
      <c r="M79" s="9">
        <v>2</v>
      </c>
      <c r="N79" s="9">
        <f>IF(I79="OHCA",1,IF(I79="IHCA",0,""))</f>
        <v>0</v>
      </c>
      <c r="O79" s="9">
        <v>0</v>
      </c>
      <c r="P79" s="9">
        <v>1</v>
      </c>
      <c r="Q79" s="9">
        <v>1</v>
      </c>
      <c r="S79" s="9">
        <v>0</v>
      </c>
      <c r="T79" s="9">
        <v>0</v>
      </c>
      <c r="U79" s="9">
        <v>1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76">
        <v>28.2</v>
      </c>
      <c r="AD79" s="76"/>
      <c r="AE79" s="76"/>
      <c r="AF79" s="76"/>
      <c r="AG79" s="76"/>
      <c r="AH79" s="76"/>
      <c r="AI79" s="76"/>
      <c r="AJ79" s="9">
        <f>COUNT(AC79:AI79)</f>
        <v>1</v>
      </c>
      <c r="AK79" s="9">
        <v>1</v>
      </c>
      <c r="AL79">
        <v>1</v>
      </c>
      <c r="AM79" s="309">
        <v>44717</v>
      </c>
      <c r="AN79" s="311">
        <v>0.74097222222222203</v>
      </c>
      <c r="AP79" s="307"/>
      <c r="AS79" s="307"/>
      <c r="AU79" s="1">
        <v>0</v>
      </c>
      <c r="AV79" t="str">
        <f>IF(AK79&gt;0,IF(AL79&gt;0,"1","0"),"0")</f>
        <v>1</v>
      </c>
      <c r="AY79">
        <v>1</v>
      </c>
    </row>
    <row r="80" spans="1:55" ht="16.5">
      <c r="A80">
        <v>31</v>
      </c>
      <c r="B80" s="387" t="s">
        <v>188</v>
      </c>
      <c r="C80" s="9" t="s">
        <v>63</v>
      </c>
      <c r="D80" s="9">
        <v>91</v>
      </c>
      <c r="E80" s="10">
        <v>5980668</v>
      </c>
      <c r="F80" s="14" t="s">
        <v>189</v>
      </c>
      <c r="G80" s="10" t="s">
        <v>51</v>
      </c>
      <c r="H80" s="11" t="s">
        <v>190</v>
      </c>
      <c r="I80" s="10" t="s">
        <v>123</v>
      </c>
      <c r="J80" s="1">
        <v>5</v>
      </c>
      <c r="K80" s="25">
        <v>43073.319444444402</v>
      </c>
      <c r="L80" s="9">
        <v>7</v>
      </c>
      <c r="M80" s="33">
        <v>6</v>
      </c>
      <c r="N80" s="9">
        <f>IF(I80="OHCA",1,IF(I80="IHCA",0,""))</f>
        <v>0</v>
      </c>
      <c r="O80" s="9">
        <v>0</v>
      </c>
      <c r="P80" s="33">
        <v>1</v>
      </c>
      <c r="Q80" s="33">
        <v>1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1</v>
      </c>
      <c r="AB80" s="9" t="s">
        <v>462</v>
      </c>
      <c r="AC80" s="76">
        <v>10.81</v>
      </c>
      <c r="AD80" s="76"/>
      <c r="AE80" s="76"/>
      <c r="AF80" s="76">
        <v>38.58</v>
      </c>
      <c r="AG80" s="76">
        <v>50.77</v>
      </c>
      <c r="AH80" s="76">
        <v>85.03</v>
      </c>
      <c r="AI80" s="76"/>
      <c r="AJ80" s="9">
        <f>COUNT(AC80:AI80)</f>
        <v>4</v>
      </c>
      <c r="AK80" s="9">
        <v>1</v>
      </c>
      <c r="AL80" s="56">
        <v>1</v>
      </c>
      <c r="AM80" s="309">
        <v>43073</v>
      </c>
      <c r="AN80" s="311">
        <v>0.66180555555555598</v>
      </c>
      <c r="AO80" s="101"/>
      <c r="AP80" s="318"/>
      <c r="AQ80" s="101"/>
      <c r="AR80" s="101"/>
      <c r="AS80" s="318"/>
      <c r="AT80" s="101"/>
      <c r="AU80" s="96">
        <v>0</v>
      </c>
      <c r="AV80" t="str">
        <f>IF(AK80&gt;0,IF(AL80&gt;0,"1","0"),"0")</f>
        <v>1</v>
      </c>
      <c r="AW80" s="56"/>
      <c r="AX80" s="95"/>
      <c r="AY80" s="56">
        <v>1</v>
      </c>
      <c r="AZ80" s="56"/>
      <c r="BA80" s="56"/>
      <c r="BB80" s="56"/>
      <c r="BC80" s="95"/>
    </row>
    <row r="81" spans="1:56" ht="16.5">
      <c r="A81">
        <v>58</v>
      </c>
      <c r="B81" s="387" t="s">
        <v>360</v>
      </c>
      <c r="C81" s="9" t="s">
        <v>63</v>
      </c>
      <c r="D81" s="9">
        <v>85</v>
      </c>
      <c r="E81" s="10">
        <v>4730883</v>
      </c>
      <c r="F81" s="60" t="s">
        <v>361</v>
      </c>
      <c r="G81" s="10" t="s">
        <v>51</v>
      </c>
      <c r="H81" s="11" t="s">
        <v>362</v>
      </c>
      <c r="I81" s="10" t="s">
        <v>123</v>
      </c>
      <c r="J81" s="1">
        <v>4</v>
      </c>
      <c r="K81" s="15">
        <v>44022.099305555603</v>
      </c>
      <c r="L81" s="9">
        <v>20</v>
      </c>
      <c r="M81" s="9">
        <v>6</v>
      </c>
      <c r="N81" s="9">
        <f>IF(I81="OHCA",1,IF(I81="IHCA",0,""))</f>
        <v>0</v>
      </c>
      <c r="O81" s="9">
        <v>0</v>
      </c>
      <c r="P81" s="9">
        <v>1</v>
      </c>
      <c r="Q81" s="9">
        <v>1</v>
      </c>
      <c r="S81" s="9">
        <v>0</v>
      </c>
      <c r="T81" s="9">
        <v>0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0</v>
      </c>
      <c r="AB81" s="9">
        <v>0</v>
      </c>
      <c r="AC81" s="9"/>
      <c r="AD81" s="76"/>
      <c r="AE81" s="76">
        <v>29.2</v>
      </c>
      <c r="AF81" s="76">
        <v>31.3</v>
      </c>
      <c r="AG81" s="76">
        <v>69.84</v>
      </c>
      <c r="AH81" s="76">
        <v>89.56</v>
      </c>
      <c r="AI81" s="76">
        <v>93.49</v>
      </c>
      <c r="AJ81" s="9">
        <f>COUNT(AC81:AI81)</f>
        <v>5</v>
      </c>
      <c r="AK81" s="9">
        <v>1</v>
      </c>
      <c r="AL81">
        <v>1</v>
      </c>
      <c r="AM81" s="310">
        <v>44022</v>
      </c>
      <c r="AN81" s="303">
        <v>0.44861111111111102</v>
      </c>
      <c r="AO81" s="304">
        <v>1</v>
      </c>
      <c r="AP81" s="317"/>
      <c r="AQ81" s="317"/>
      <c r="AR81" s="304">
        <v>1</v>
      </c>
      <c r="AS81" s="312">
        <v>44757</v>
      </c>
      <c r="AT81" s="306">
        <v>0.41180555555555598</v>
      </c>
      <c r="AU81" s="1">
        <v>0</v>
      </c>
      <c r="AV81" t="str">
        <f>IF(AK81&gt;0,IF(AL81&gt;0,"1","0"),"0")</f>
        <v>1</v>
      </c>
      <c r="AY81">
        <v>1</v>
      </c>
    </row>
    <row r="82" spans="1:56" ht="16.5">
      <c r="A82">
        <v>59</v>
      </c>
      <c r="B82" s="387" t="s">
        <v>538</v>
      </c>
      <c r="C82" s="9" t="s">
        <v>63</v>
      </c>
      <c r="D82" s="9">
        <v>72</v>
      </c>
      <c r="E82" s="10">
        <v>5528811</v>
      </c>
      <c r="F82" s="60" t="s">
        <v>539</v>
      </c>
      <c r="G82" s="10" t="s">
        <v>51</v>
      </c>
      <c r="H82" s="11" t="s">
        <v>540</v>
      </c>
      <c r="I82" s="10" t="s">
        <v>52</v>
      </c>
      <c r="J82" s="1">
        <v>4</v>
      </c>
      <c r="K82" s="59">
        <v>45101.851388888892</v>
      </c>
      <c r="L82" s="9">
        <v>45</v>
      </c>
      <c r="M82" s="9">
        <v>6</v>
      </c>
      <c r="N82" s="9">
        <f>IF(I82="OHCA",1,IF(I82="IHCA",0,""))</f>
        <v>1</v>
      </c>
      <c r="O82" s="9">
        <v>1</v>
      </c>
      <c r="P82" s="9">
        <v>1</v>
      </c>
      <c r="Q82" s="9">
        <v>1</v>
      </c>
      <c r="S82" s="9">
        <v>0</v>
      </c>
      <c r="T82" s="9">
        <v>0</v>
      </c>
      <c r="U82" s="9">
        <v>1</v>
      </c>
      <c r="V82" s="9">
        <v>1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1">
        <v>20</v>
      </c>
      <c r="AD82" s="43"/>
      <c r="AE82" s="43"/>
      <c r="AF82" s="43"/>
      <c r="AG82" s="43"/>
      <c r="AH82" s="43"/>
      <c r="AI82" s="43"/>
      <c r="AJ82" s="9">
        <f>COUNT(AC82:AI82)</f>
        <v>1</v>
      </c>
      <c r="AK82" s="9">
        <v>1</v>
      </c>
      <c r="AL82">
        <v>1</v>
      </c>
      <c r="AM82" s="309">
        <v>45102</v>
      </c>
      <c r="AN82" s="311">
        <v>0.121527777777778</v>
      </c>
      <c r="AP82" s="307"/>
      <c r="AS82" s="307"/>
      <c r="AU82" s="1">
        <v>1</v>
      </c>
      <c r="AV82" t="str">
        <f>IF(AK82&gt;0,IF(AL82&gt;0,"1","0"),"0")</f>
        <v>1</v>
      </c>
      <c r="AY82">
        <v>1</v>
      </c>
    </row>
    <row r="83" spans="1:56" ht="18" customHeight="1">
      <c r="A83">
        <v>61</v>
      </c>
      <c r="B83" s="387" t="s">
        <v>59</v>
      </c>
      <c r="C83" s="9" t="s">
        <v>49</v>
      </c>
      <c r="D83" s="9">
        <v>73</v>
      </c>
      <c r="E83" s="10">
        <v>4571949</v>
      </c>
      <c r="F83" s="30" t="s">
        <v>60</v>
      </c>
      <c r="G83" s="10" t="s">
        <v>56</v>
      </c>
      <c r="H83" s="11"/>
      <c r="I83" s="10" t="s">
        <v>52</v>
      </c>
      <c r="J83" s="1">
        <v>5</v>
      </c>
      <c r="K83" s="15">
        <v>41872.6875</v>
      </c>
      <c r="L83" s="9">
        <v>54</v>
      </c>
      <c r="M83" s="9">
        <v>2</v>
      </c>
      <c r="N83" s="9">
        <f>IF(I83="OHCA",1,IF(I83="IHCA",0,""))</f>
        <v>1</v>
      </c>
      <c r="O83" s="9">
        <v>1</v>
      </c>
      <c r="P83" s="9">
        <v>1</v>
      </c>
      <c r="Q83" s="9">
        <v>1</v>
      </c>
      <c r="S83" s="9">
        <v>1</v>
      </c>
      <c r="T83" s="9">
        <v>1</v>
      </c>
      <c r="U83" s="9">
        <v>1</v>
      </c>
      <c r="V83" s="9">
        <v>0</v>
      </c>
      <c r="W83" s="9">
        <v>1</v>
      </c>
      <c r="X83" s="9">
        <v>1</v>
      </c>
      <c r="Y83" s="9">
        <v>0</v>
      </c>
      <c r="Z83" s="9">
        <v>0</v>
      </c>
      <c r="AA83" s="9">
        <v>0</v>
      </c>
      <c r="AB83" s="9">
        <v>0</v>
      </c>
      <c r="AC83" s="76"/>
      <c r="AD83" s="76"/>
      <c r="AE83" s="76">
        <v>262.10000000000002</v>
      </c>
      <c r="AF83" s="76">
        <v>370</v>
      </c>
      <c r="AG83" s="76"/>
      <c r="AH83" s="76"/>
      <c r="AI83" s="76"/>
      <c r="AJ83" s="9">
        <f>COUNT(AC83:AI83)</f>
        <v>2</v>
      </c>
      <c r="AK83" s="9">
        <v>1</v>
      </c>
      <c r="AL83">
        <v>1</v>
      </c>
      <c r="AM83" s="309" t="s">
        <v>61</v>
      </c>
      <c r="AN83" s="311">
        <v>0.80972222222222201</v>
      </c>
      <c r="AP83" s="307"/>
      <c r="AS83" s="307"/>
      <c r="AU83" s="1">
        <v>1</v>
      </c>
      <c r="AV83" t="str">
        <f>IF(AK83&gt;0,IF(AL83&gt;0,"1","0"),"0")</f>
        <v>1</v>
      </c>
      <c r="AY83">
        <v>1</v>
      </c>
    </row>
    <row r="84" spans="1:56" ht="16.5">
      <c r="A84">
        <v>62</v>
      </c>
      <c r="B84" s="387" t="s">
        <v>338</v>
      </c>
      <c r="C84" s="9" t="s">
        <v>63</v>
      </c>
      <c r="D84" s="9">
        <v>37</v>
      </c>
      <c r="E84" s="10">
        <v>5121926</v>
      </c>
      <c r="F84" s="60" t="s">
        <v>339</v>
      </c>
      <c r="G84" s="10" t="s">
        <v>56</v>
      </c>
      <c r="H84" s="11"/>
      <c r="I84" s="10" t="s">
        <v>123</v>
      </c>
      <c r="J84" s="1" t="s">
        <v>75</v>
      </c>
      <c r="K84" s="29">
        <v>43784.088888888902</v>
      </c>
      <c r="L84" s="9">
        <v>27</v>
      </c>
      <c r="M84" s="9">
        <v>6</v>
      </c>
      <c r="N84" s="9">
        <f>IF(I84="OHCA",1,IF(I84="IHCA",0,""))</f>
        <v>0</v>
      </c>
      <c r="O84" s="9">
        <v>0</v>
      </c>
      <c r="P84" s="9">
        <v>1</v>
      </c>
      <c r="Q84" s="9">
        <v>1</v>
      </c>
      <c r="S84" s="9">
        <v>0</v>
      </c>
      <c r="T84" s="9">
        <v>0</v>
      </c>
      <c r="U84" s="9">
        <v>1</v>
      </c>
      <c r="V84" s="9">
        <v>1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76">
        <v>32.299999999999997</v>
      </c>
      <c r="AD84" s="76"/>
      <c r="AE84" s="76"/>
      <c r="AF84" s="76">
        <v>37.380000000000003</v>
      </c>
      <c r="AG84" s="76">
        <v>35.43</v>
      </c>
      <c r="AH84" s="76">
        <v>19.940000000000001</v>
      </c>
      <c r="AI84" s="76">
        <v>23.39</v>
      </c>
      <c r="AJ84" s="9">
        <f>COUNT(AC84:AI84)</f>
        <v>5</v>
      </c>
      <c r="AK84" s="9">
        <v>1</v>
      </c>
      <c r="AL84">
        <v>1</v>
      </c>
      <c r="AM84" s="93">
        <v>43784</v>
      </c>
      <c r="AN84" s="338">
        <v>0.58888888888888902</v>
      </c>
      <c r="AO84" s="304">
        <v>1</v>
      </c>
      <c r="AP84" s="305">
        <v>43786</v>
      </c>
      <c r="AQ84" s="306">
        <v>0.56527777777777799</v>
      </c>
      <c r="AR84" s="304">
        <v>1</v>
      </c>
      <c r="AS84" s="340">
        <v>43791</v>
      </c>
      <c r="AT84" s="342">
        <v>0.44444444444444398</v>
      </c>
      <c r="AU84" s="1">
        <v>0</v>
      </c>
      <c r="AV84" t="str">
        <f>IF(AK84&gt;0,IF(AL84&gt;0,"1","0"),"0")</f>
        <v>1</v>
      </c>
      <c r="AY84">
        <v>1</v>
      </c>
    </row>
    <row r="85" spans="1:56" s="56" customFormat="1" ht="17.25" customHeight="1">
      <c r="A85">
        <v>67</v>
      </c>
      <c r="B85" s="387" t="s">
        <v>280</v>
      </c>
      <c r="C85" s="9" t="s">
        <v>49</v>
      </c>
      <c r="D85" s="9">
        <v>26</v>
      </c>
      <c r="E85" s="10">
        <v>5058629</v>
      </c>
      <c r="F85" s="60" t="s">
        <v>281</v>
      </c>
      <c r="G85" s="10" t="s">
        <v>56</v>
      </c>
      <c r="H85" s="11" t="s">
        <v>282</v>
      </c>
      <c r="I85" s="10" t="s">
        <v>123</v>
      </c>
      <c r="J85" s="1">
        <v>1</v>
      </c>
      <c r="K85" s="29">
        <v>43518.886111111096</v>
      </c>
      <c r="L85" s="9">
        <v>49</v>
      </c>
      <c r="M85" s="9">
        <v>6</v>
      </c>
      <c r="N85" s="9">
        <f>IF(I85="OHCA",1,IF(I85="IHCA",0,""))</f>
        <v>0</v>
      </c>
      <c r="O85" s="9">
        <v>0</v>
      </c>
      <c r="P85" s="9">
        <v>1</v>
      </c>
      <c r="Q85" s="9">
        <v>1</v>
      </c>
      <c r="R85"/>
      <c r="S85" s="9">
        <v>0</v>
      </c>
      <c r="T85" s="9">
        <v>0</v>
      </c>
      <c r="U85" s="9">
        <v>1</v>
      </c>
      <c r="V85" s="9">
        <v>1</v>
      </c>
      <c r="W85" s="9">
        <v>0</v>
      </c>
      <c r="X85" s="9">
        <v>0</v>
      </c>
      <c r="Y85" s="9">
        <v>0</v>
      </c>
      <c r="Z85" s="9">
        <v>1</v>
      </c>
      <c r="AA85" s="9">
        <v>0</v>
      </c>
      <c r="AB85" s="9">
        <v>0</v>
      </c>
      <c r="AC85" s="76">
        <v>36.549999999999997</v>
      </c>
      <c r="AD85" s="76"/>
      <c r="AE85" s="76"/>
      <c r="AF85" s="76"/>
      <c r="AG85" s="76">
        <v>18.64</v>
      </c>
      <c r="AH85" s="76">
        <v>14.44</v>
      </c>
      <c r="AI85" s="76"/>
      <c r="AJ85" s="9">
        <f>COUNT(AC85:AI85)</f>
        <v>3</v>
      </c>
      <c r="AK85" s="9">
        <v>1</v>
      </c>
      <c r="AL85" s="304">
        <v>1</v>
      </c>
      <c r="AM85" s="310">
        <v>43519</v>
      </c>
      <c r="AN85" s="303">
        <v>2.6388888888888899E-2</v>
      </c>
      <c r="AO85" s="304">
        <v>1</v>
      </c>
      <c r="AP85" s="305">
        <v>43522</v>
      </c>
      <c r="AQ85" s="306">
        <v>0.63541666666666696</v>
      </c>
      <c r="AR85" s="304">
        <v>1</v>
      </c>
      <c r="AS85" s="310">
        <v>43526</v>
      </c>
      <c r="AT85" s="306">
        <v>0.64791666666666703</v>
      </c>
      <c r="AU85" s="1">
        <v>0</v>
      </c>
      <c r="AV85" t="str">
        <f>IF(AK85&gt;0,IF(AL85&gt;0,"1","0"),"0")</f>
        <v>1</v>
      </c>
      <c r="AW85"/>
      <c r="AX85"/>
      <c r="AY85">
        <v>1</v>
      </c>
      <c r="AZ85"/>
      <c r="BA85"/>
      <c r="BB85"/>
      <c r="BC85"/>
    </row>
    <row r="86" spans="1:56" ht="16.5">
      <c r="A86">
        <v>69</v>
      </c>
      <c r="B86" s="387" t="s">
        <v>313</v>
      </c>
      <c r="C86" s="9" t="s">
        <v>49</v>
      </c>
      <c r="D86" s="9">
        <v>66</v>
      </c>
      <c r="E86" s="10">
        <v>4493638</v>
      </c>
      <c r="F86" s="62">
        <v>47593600</v>
      </c>
      <c r="G86" s="10" t="s">
        <v>56</v>
      </c>
      <c r="H86" s="11"/>
      <c r="I86" s="10" t="s">
        <v>123</v>
      </c>
      <c r="J86" s="1">
        <v>1</v>
      </c>
      <c r="K86" s="29">
        <v>43736.059027777803</v>
      </c>
      <c r="L86" s="9">
        <v>3</v>
      </c>
      <c r="M86" s="9">
        <v>5</v>
      </c>
      <c r="N86" s="9">
        <f>IF(I86="OHCA",1,IF(I86="IHCA",0,""))</f>
        <v>0</v>
      </c>
      <c r="O86" s="9">
        <v>0</v>
      </c>
      <c r="P86" s="9">
        <v>1</v>
      </c>
      <c r="Q86" s="9">
        <v>1</v>
      </c>
      <c r="S86" s="9">
        <v>0</v>
      </c>
      <c r="T86" s="9">
        <v>0</v>
      </c>
      <c r="U86" s="9">
        <v>1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76">
        <v>18.86</v>
      </c>
      <c r="AD86" s="76"/>
      <c r="AE86" s="76"/>
      <c r="AF86" s="76">
        <v>10.73</v>
      </c>
      <c r="AG86" s="76"/>
      <c r="AH86" s="76">
        <v>9.76</v>
      </c>
      <c r="AI86" s="76"/>
      <c r="AJ86" s="9">
        <f>COUNT(AC86:AI86)</f>
        <v>3</v>
      </c>
      <c r="AK86" s="9">
        <v>1</v>
      </c>
      <c r="AL86">
        <v>1</v>
      </c>
      <c r="AM86" s="19">
        <v>43736</v>
      </c>
      <c r="AN86" s="303">
        <v>0.16736111111111099</v>
      </c>
      <c r="AO86" s="304">
        <v>1</v>
      </c>
      <c r="AP86" s="305">
        <v>43737</v>
      </c>
      <c r="AQ86" s="306">
        <v>0.63611111111111096</v>
      </c>
      <c r="AS86" s="307"/>
      <c r="AU86" s="1">
        <v>0</v>
      </c>
      <c r="AV86" t="str">
        <f>IF(AK86&gt;0,IF(AL86&gt;0,"1","0"),"0")</f>
        <v>1</v>
      </c>
      <c r="AY86">
        <v>1</v>
      </c>
    </row>
    <row r="87" spans="1:56" ht="16.5">
      <c r="A87">
        <v>70</v>
      </c>
      <c r="B87" s="387" t="s">
        <v>503</v>
      </c>
      <c r="C87" s="9" t="s">
        <v>63</v>
      </c>
      <c r="D87" s="9">
        <v>58</v>
      </c>
      <c r="E87" s="10">
        <v>5433076</v>
      </c>
      <c r="F87" s="14" t="s">
        <v>504</v>
      </c>
      <c r="G87" s="10" t="s">
        <v>56</v>
      </c>
      <c r="H87" s="11"/>
      <c r="I87" s="10" t="s">
        <v>52</v>
      </c>
      <c r="J87" s="1">
        <v>1</v>
      </c>
      <c r="K87" s="15">
        <v>44725.068055555559</v>
      </c>
      <c r="L87" s="9">
        <v>17</v>
      </c>
      <c r="M87" s="9">
        <v>1</v>
      </c>
      <c r="N87" s="9">
        <f>IF(I87="OHCA",1,IF(I87="IHCA",0,""))</f>
        <v>1</v>
      </c>
      <c r="O87" s="9">
        <v>1</v>
      </c>
      <c r="P87" s="9">
        <v>1</v>
      </c>
      <c r="Q87" s="9">
        <v>1</v>
      </c>
      <c r="S87" s="9">
        <v>1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76">
        <v>19.600000000000001</v>
      </c>
      <c r="AD87" s="76"/>
      <c r="AE87" s="76"/>
      <c r="AF87" s="76"/>
      <c r="AG87" s="76"/>
      <c r="AH87" s="76"/>
      <c r="AI87" s="76"/>
      <c r="AJ87" s="9">
        <f>COUNT(AC87:AI87)</f>
        <v>1</v>
      </c>
      <c r="AK87" s="9">
        <v>1</v>
      </c>
      <c r="AL87">
        <v>1</v>
      </c>
      <c r="AM87" s="309">
        <v>44725</v>
      </c>
      <c r="AN87" s="311">
        <v>0.16805555555555601</v>
      </c>
      <c r="AP87" s="307"/>
      <c r="AS87" s="307"/>
      <c r="AU87" s="1">
        <v>1</v>
      </c>
      <c r="AV87" t="str">
        <f>IF(AK87&gt;0,IF(AL87&gt;0,"1","0"),"0")</f>
        <v>1</v>
      </c>
      <c r="AY87">
        <v>1</v>
      </c>
    </row>
    <row r="88" spans="1:56" ht="18.75" customHeight="1">
      <c r="A88">
        <v>77</v>
      </c>
      <c r="B88" s="387" t="s">
        <v>481</v>
      </c>
      <c r="C88" s="9" t="s">
        <v>63</v>
      </c>
      <c r="D88" s="9">
        <v>51</v>
      </c>
      <c r="E88" s="10">
        <v>5390991</v>
      </c>
      <c r="F88" s="14" t="s">
        <v>482</v>
      </c>
      <c r="G88" s="10" t="s">
        <v>56</v>
      </c>
      <c r="H88" s="11"/>
      <c r="I88" s="10" t="s">
        <v>52</v>
      </c>
      <c r="J88" s="1">
        <v>4</v>
      </c>
      <c r="K88" s="15">
        <v>44677.722222222219</v>
      </c>
      <c r="L88" s="9">
        <v>30</v>
      </c>
      <c r="M88" s="9">
        <v>6</v>
      </c>
      <c r="N88" s="9">
        <f>IF(I88="OHCA",1,IF(I88="IHCA",0,""))</f>
        <v>1</v>
      </c>
      <c r="O88" s="9">
        <v>1</v>
      </c>
      <c r="P88" s="9">
        <v>1</v>
      </c>
      <c r="Q88" s="9">
        <v>0</v>
      </c>
      <c r="S88" s="9">
        <v>1</v>
      </c>
      <c r="T88" s="9">
        <v>1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76"/>
      <c r="AD88" s="76"/>
      <c r="AE88" s="76">
        <v>29.4</v>
      </c>
      <c r="AF88" s="76">
        <v>17.7</v>
      </c>
      <c r="AG88" s="76">
        <v>13.4</v>
      </c>
      <c r="AH88" s="76"/>
      <c r="AI88" s="76">
        <v>9.58</v>
      </c>
      <c r="AJ88" s="9">
        <f>COUNT(AC88:AI88)</f>
        <v>4</v>
      </c>
      <c r="AK88" s="9">
        <v>1</v>
      </c>
      <c r="AL88">
        <v>1</v>
      </c>
      <c r="AM88" s="302">
        <v>44678</v>
      </c>
      <c r="AN88" s="308">
        <v>4.72222222222222E-2</v>
      </c>
      <c r="AO88" s="304">
        <v>1</v>
      </c>
      <c r="AP88" s="309">
        <v>44680</v>
      </c>
      <c r="AQ88" s="308">
        <v>0.74166666666666703</v>
      </c>
      <c r="AR88" s="304">
        <v>1</v>
      </c>
      <c r="AS88" s="302">
        <v>44684</v>
      </c>
      <c r="AT88" s="308">
        <v>0.67847222222222203</v>
      </c>
      <c r="AU88" s="1">
        <v>1</v>
      </c>
      <c r="AV88" t="str">
        <f>IF(AK88&gt;0,IF(AL88&gt;0,"1","0"),"0")</f>
        <v>1</v>
      </c>
      <c r="AY88">
        <v>1</v>
      </c>
    </row>
    <row r="89" spans="1:56" ht="16.5">
      <c r="A89">
        <v>80</v>
      </c>
      <c r="B89" s="387" t="s">
        <v>69</v>
      </c>
      <c r="C89" s="9" t="s">
        <v>63</v>
      </c>
      <c r="D89" s="9">
        <v>79</v>
      </c>
      <c r="E89" s="10">
        <v>4772268</v>
      </c>
      <c r="F89" s="14" t="s">
        <v>70</v>
      </c>
      <c r="G89" s="10" t="s">
        <v>56</v>
      </c>
      <c r="H89" s="11" t="s">
        <v>71</v>
      </c>
      <c r="I89" s="10" t="s">
        <v>52</v>
      </c>
      <c r="J89" s="1">
        <v>5</v>
      </c>
      <c r="K89" s="59">
        <v>41906.423611111102</v>
      </c>
      <c r="L89" s="9">
        <v>60</v>
      </c>
      <c r="M89" s="9">
        <v>1</v>
      </c>
      <c r="N89" s="9">
        <f>IF(I89="OHCA",1,IF(I89="IHCA",0,""))</f>
        <v>1</v>
      </c>
      <c r="O89" s="9">
        <v>1</v>
      </c>
      <c r="P89" s="9">
        <v>1</v>
      </c>
      <c r="Q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76"/>
      <c r="AD89" s="76">
        <v>50.09</v>
      </c>
      <c r="AE89" s="76"/>
      <c r="AF89" s="76">
        <v>236</v>
      </c>
      <c r="AG89" s="76">
        <v>337.1</v>
      </c>
      <c r="AH89" s="76"/>
      <c r="AI89" s="76"/>
      <c r="AJ89" s="9">
        <f>COUNT(AC89:AI89)</f>
        <v>3</v>
      </c>
      <c r="AK89" s="9">
        <v>1</v>
      </c>
      <c r="AL89">
        <v>1</v>
      </c>
      <c r="AM89" s="309" t="s">
        <v>72</v>
      </c>
      <c r="AN89" s="311">
        <v>0.64930555555555602</v>
      </c>
      <c r="AP89" s="307"/>
      <c r="AS89" s="307"/>
      <c r="AU89" s="1">
        <v>0</v>
      </c>
      <c r="AV89" t="str">
        <f>IF(AK89&gt;0,IF(AL89&gt;0,"1","0"),"0")</f>
        <v>1</v>
      </c>
      <c r="AY89">
        <v>1</v>
      </c>
    </row>
    <row r="90" spans="1:56" ht="16.5">
      <c r="A90">
        <v>83</v>
      </c>
      <c r="B90" s="387" t="s">
        <v>511</v>
      </c>
      <c r="C90" s="9" t="s">
        <v>49</v>
      </c>
      <c r="D90" s="9">
        <v>73</v>
      </c>
      <c r="E90" s="10">
        <v>5446972</v>
      </c>
      <c r="F90" s="60" t="s">
        <v>512</v>
      </c>
      <c r="G90" s="10" t="s">
        <v>56</v>
      </c>
      <c r="H90" s="11" t="s">
        <v>513</v>
      </c>
      <c r="I90" s="10" t="s">
        <v>123</v>
      </c>
      <c r="J90" s="1">
        <v>5</v>
      </c>
      <c r="K90" s="15">
        <v>44778.831944444442</v>
      </c>
      <c r="L90">
        <v>15</v>
      </c>
      <c r="M90">
        <v>6</v>
      </c>
      <c r="N90" s="9">
        <f>IF(I90="OHCA",1,IF(I90="IHCA",0,""))</f>
        <v>0</v>
      </c>
      <c r="O90" s="9">
        <v>0</v>
      </c>
      <c r="P90" s="9">
        <v>1</v>
      </c>
      <c r="Q90" s="9">
        <v>1</v>
      </c>
      <c r="S90" s="9">
        <v>1</v>
      </c>
      <c r="T90" s="9">
        <v>0</v>
      </c>
      <c r="U90" s="9">
        <v>1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/>
      <c r="AD90" s="76"/>
      <c r="AE90" s="76">
        <v>20.3</v>
      </c>
      <c r="AF90" s="76"/>
      <c r="AG90" s="76"/>
      <c r="AH90" s="76"/>
      <c r="AI90" s="76"/>
      <c r="AJ90" s="9">
        <f>COUNT(AC90:AI90)</f>
        <v>1</v>
      </c>
      <c r="AK90" s="9">
        <v>1</v>
      </c>
      <c r="AL90">
        <v>1</v>
      </c>
      <c r="AM90" s="309">
        <v>44779</v>
      </c>
      <c r="AN90" s="311">
        <v>1.6666666666666701E-2</v>
      </c>
      <c r="AP90" s="307"/>
      <c r="AS90" s="307"/>
      <c r="AU90" s="1">
        <v>1</v>
      </c>
      <c r="AV90" t="str">
        <f>IF(AK90&gt;0,IF(AL90&gt;0,"1","0"),"0")</f>
        <v>1</v>
      </c>
      <c r="AY90">
        <v>1</v>
      </c>
    </row>
    <row r="91" spans="1:56" ht="33">
      <c r="A91">
        <v>87</v>
      </c>
      <c r="B91" s="387" t="s">
        <v>478</v>
      </c>
      <c r="C91" s="9" t="s">
        <v>63</v>
      </c>
      <c r="D91" s="9">
        <v>54</v>
      </c>
      <c r="E91" s="10">
        <v>5417416</v>
      </c>
      <c r="F91" s="60" t="s">
        <v>479</v>
      </c>
      <c r="G91" s="10" t="s">
        <v>56</v>
      </c>
      <c r="H91" s="11" t="s">
        <v>480</v>
      </c>
      <c r="I91" s="10" t="s">
        <v>52</v>
      </c>
      <c r="J91" s="1">
        <v>5</v>
      </c>
      <c r="K91" s="15">
        <v>44654.352083333331</v>
      </c>
      <c r="L91" s="9">
        <v>84</v>
      </c>
      <c r="M91" s="9">
        <v>1</v>
      </c>
      <c r="N91" s="9">
        <f>IF(I91="OHCA",1,IF(I91="IHCA",0,""))</f>
        <v>1</v>
      </c>
      <c r="O91" s="9">
        <v>1</v>
      </c>
      <c r="P91" s="9">
        <v>0</v>
      </c>
      <c r="Q91" s="9">
        <v>0</v>
      </c>
      <c r="S91" s="9">
        <v>0</v>
      </c>
      <c r="T91" s="9">
        <v>0</v>
      </c>
      <c r="U91" s="9">
        <v>1</v>
      </c>
      <c r="V91" s="9">
        <v>1</v>
      </c>
      <c r="W91" s="9">
        <v>1</v>
      </c>
      <c r="X91" s="9">
        <v>0</v>
      </c>
      <c r="Y91" s="9">
        <v>0</v>
      </c>
      <c r="Z91" s="9">
        <v>1</v>
      </c>
      <c r="AA91" s="9">
        <v>0</v>
      </c>
      <c r="AB91" s="9">
        <v>0</v>
      </c>
      <c r="AC91" s="76"/>
      <c r="AD91" s="76"/>
      <c r="AE91" s="76">
        <v>144</v>
      </c>
      <c r="AF91" s="76">
        <v>183</v>
      </c>
      <c r="AG91" s="76"/>
      <c r="AH91" s="76"/>
      <c r="AI91" s="76"/>
      <c r="AJ91" s="9">
        <f>COUNT(AC91:AI91)</f>
        <v>2</v>
      </c>
      <c r="AK91" s="9">
        <v>1</v>
      </c>
      <c r="AL91">
        <v>1</v>
      </c>
      <c r="AM91" s="302">
        <v>44653</v>
      </c>
      <c r="AN91" s="303">
        <v>0.47569444444444398</v>
      </c>
      <c r="AO91" s="304">
        <v>1</v>
      </c>
      <c r="AP91" s="305">
        <v>44654</v>
      </c>
      <c r="AQ91" s="306">
        <v>0.41666666666666702</v>
      </c>
      <c r="AS91" s="307"/>
      <c r="AU91" s="1">
        <v>0</v>
      </c>
      <c r="AV91" t="str">
        <f>IF(AK91&gt;0,IF(AL91&gt;0,"1","0"),"0")</f>
        <v>1</v>
      </c>
      <c r="AY91">
        <v>1</v>
      </c>
    </row>
    <row r="92" spans="1:56" ht="16.5">
      <c r="A92">
        <v>92</v>
      </c>
      <c r="B92" s="387" t="s">
        <v>517</v>
      </c>
      <c r="C92" s="9" t="s">
        <v>63</v>
      </c>
      <c r="D92" s="9">
        <v>35</v>
      </c>
      <c r="E92" s="10">
        <v>5460003</v>
      </c>
      <c r="F92" s="30" t="s">
        <v>518</v>
      </c>
      <c r="G92" s="10" t="s">
        <v>215</v>
      </c>
      <c r="H92" s="11" t="s">
        <v>519</v>
      </c>
      <c r="I92" s="10" t="s">
        <v>52</v>
      </c>
      <c r="J92" s="38" t="s">
        <v>520</v>
      </c>
      <c r="K92" s="15">
        <v>44825.679861111108</v>
      </c>
      <c r="L92" s="9">
        <v>6</v>
      </c>
      <c r="M92" s="9">
        <v>1</v>
      </c>
      <c r="N92" s="9">
        <f>IF(I92="OHCA",1,IF(I92="IHCA",0,""))</f>
        <v>1</v>
      </c>
      <c r="O92" s="9">
        <v>1</v>
      </c>
      <c r="P92" s="9">
        <v>1</v>
      </c>
      <c r="Q92" s="9">
        <v>1</v>
      </c>
      <c r="S92" s="9">
        <v>1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76"/>
      <c r="AD92" s="76"/>
      <c r="AE92" s="76">
        <v>18</v>
      </c>
      <c r="AF92" s="76">
        <v>16</v>
      </c>
      <c r="AG92" s="76">
        <v>14.2</v>
      </c>
      <c r="AH92" s="76">
        <v>11</v>
      </c>
      <c r="AI92" s="9">
        <v>207.5</v>
      </c>
      <c r="AJ92" s="9">
        <f>COUNT(AC92:AI92)</f>
        <v>5</v>
      </c>
      <c r="AK92" s="9">
        <v>1</v>
      </c>
      <c r="AL92">
        <v>1</v>
      </c>
      <c r="AM92" s="93">
        <v>44825</v>
      </c>
      <c r="AN92" s="338">
        <v>0.78958333333333297</v>
      </c>
      <c r="AO92" s="304">
        <v>1</v>
      </c>
      <c r="AP92" s="341">
        <v>44828</v>
      </c>
      <c r="AQ92" s="342">
        <v>0.67152777777777795</v>
      </c>
      <c r="AS92" s="316"/>
      <c r="AT92" s="317"/>
      <c r="AU92" s="1">
        <v>0</v>
      </c>
      <c r="AV92" t="str">
        <f>IF(AK92&gt;0,IF(AL92&gt;0,"1","0"),"0")</f>
        <v>1</v>
      </c>
      <c r="AY92">
        <v>1</v>
      </c>
    </row>
    <row r="93" spans="1:56" ht="16.5">
      <c r="A93">
        <v>98</v>
      </c>
      <c r="B93" s="387" t="s">
        <v>330</v>
      </c>
      <c r="C93" s="9" t="s">
        <v>63</v>
      </c>
      <c r="D93" s="9">
        <v>46</v>
      </c>
      <c r="E93" s="10">
        <v>5116904</v>
      </c>
      <c r="F93" s="60" t="s">
        <v>331</v>
      </c>
      <c r="G93" s="10" t="s">
        <v>51</v>
      </c>
      <c r="H93" s="11"/>
      <c r="I93" s="10" t="s">
        <v>123</v>
      </c>
      <c r="J93" s="1">
        <v>4</v>
      </c>
      <c r="K93" s="29">
        <v>43763.788888888899</v>
      </c>
      <c r="L93" s="9">
        <v>4</v>
      </c>
      <c r="M93" s="9">
        <v>1</v>
      </c>
      <c r="N93" s="9">
        <f>IF(I93="OHCA",1,IF(I93="IHCA",0,""))</f>
        <v>0</v>
      </c>
      <c r="O93" s="9">
        <v>0</v>
      </c>
      <c r="P93" s="9">
        <v>1</v>
      </c>
      <c r="Q93" s="9">
        <v>1</v>
      </c>
      <c r="S93" s="9">
        <v>1</v>
      </c>
      <c r="T93" s="9">
        <v>1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76">
        <v>15.53</v>
      </c>
      <c r="AD93" s="9"/>
      <c r="AE93" s="76"/>
      <c r="AF93" s="76">
        <v>24.79</v>
      </c>
      <c r="AG93" s="76">
        <v>28.43</v>
      </c>
      <c r="AH93" s="76">
        <v>72.709999999999994</v>
      </c>
      <c r="AI93" s="76">
        <v>24.72</v>
      </c>
      <c r="AJ93" s="9">
        <f>COUNT(AC93:AI93)</f>
        <v>5</v>
      </c>
      <c r="AK93" s="9">
        <v>1</v>
      </c>
      <c r="AL93">
        <v>1</v>
      </c>
      <c r="AM93" s="310">
        <v>43764</v>
      </c>
      <c r="AN93" s="303">
        <v>5.2083333333333301E-2</v>
      </c>
      <c r="AO93" s="304">
        <v>1</v>
      </c>
      <c r="AP93" s="305">
        <v>43766</v>
      </c>
      <c r="AQ93" s="306">
        <v>0.47777777777777802</v>
      </c>
      <c r="AR93" s="304">
        <v>1</v>
      </c>
      <c r="AS93" s="310">
        <v>43770</v>
      </c>
      <c r="AT93" s="306">
        <v>0.42361111111111099</v>
      </c>
      <c r="AU93" s="1">
        <v>0</v>
      </c>
      <c r="AV93" t="str">
        <f>IF(AK93&gt;0,IF(AL93&gt;0,"1","0"),"0")</f>
        <v>1</v>
      </c>
      <c r="AY93">
        <v>1</v>
      </c>
      <c r="BC93" s="9"/>
    </row>
    <row r="94" spans="1:56" ht="16.5">
      <c r="A94">
        <v>99</v>
      </c>
      <c r="B94" s="387" t="s">
        <v>469</v>
      </c>
      <c r="C94" s="9" t="s">
        <v>49</v>
      </c>
      <c r="D94" s="9">
        <v>77</v>
      </c>
      <c r="E94" s="10">
        <v>5412801</v>
      </c>
      <c r="F94" s="60" t="s">
        <v>470</v>
      </c>
      <c r="G94" s="10" t="s">
        <v>56</v>
      </c>
      <c r="H94" s="11"/>
      <c r="I94" s="10" t="s">
        <v>52</v>
      </c>
      <c r="J94" s="38" t="s">
        <v>471</v>
      </c>
      <c r="K94" s="15">
        <v>44633.93472222222</v>
      </c>
      <c r="L94" s="9">
        <v>15</v>
      </c>
      <c r="M94" s="9">
        <v>6</v>
      </c>
      <c r="N94" s="9">
        <f>IF(I94="OHCA",1,IF(I94="IHCA",0,""))</f>
        <v>1</v>
      </c>
      <c r="O94" s="9">
        <v>1</v>
      </c>
      <c r="P94" s="9">
        <v>1</v>
      </c>
      <c r="Q94" s="9">
        <v>1</v>
      </c>
      <c r="R94" s="37"/>
      <c r="S94" s="9">
        <v>1</v>
      </c>
      <c r="T94" s="9">
        <v>1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76">
        <v>22.7</v>
      </c>
      <c r="AD94" s="76"/>
      <c r="AE94" s="76"/>
      <c r="AF94" s="76">
        <v>51.9</v>
      </c>
      <c r="AG94" s="76">
        <v>82.8</v>
      </c>
      <c r="AH94" s="76">
        <v>60.2</v>
      </c>
      <c r="AI94" s="76">
        <v>30.4</v>
      </c>
      <c r="AJ94" s="9">
        <f>COUNT(AC94:AI94)</f>
        <v>5</v>
      </c>
      <c r="AK94" s="9">
        <v>1</v>
      </c>
      <c r="AL94">
        <v>1</v>
      </c>
      <c r="AM94" s="309">
        <v>44634</v>
      </c>
      <c r="AN94" s="311">
        <v>0.118055555555556</v>
      </c>
      <c r="AP94" s="316"/>
      <c r="AQ94" s="317"/>
      <c r="AS94" s="316"/>
      <c r="AT94" s="317"/>
      <c r="AU94" s="1">
        <v>0</v>
      </c>
      <c r="AV94" t="str">
        <f>IF(AK94&gt;0,IF(AL94&gt;0,"1","0"),"0")</f>
        <v>1</v>
      </c>
      <c r="AW94" s="95"/>
      <c r="AX94" s="56"/>
      <c r="AY94">
        <v>1</v>
      </c>
    </row>
    <row r="95" spans="1:56" ht="16.5">
      <c r="A95">
        <v>101</v>
      </c>
      <c r="B95" s="387" t="s">
        <v>213</v>
      </c>
      <c r="C95" s="9" t="s">
        <v>63</v>
      </c>
      <c r="D95" s="9">
        <v>31</v>
      </c>
      <c r="E95" s="10">
        <v>4996555</v>
      </c>
      <c r="F95" s="14" t="s">
        <v>214</v>
      </c>
      <c r="G95" s="10" t="s">
        <v>215</v>
      </c>
      <c r="H95" s="11" t="s">
        <v>216</v>
      </c>
      <c r="I95" s="10" t="s">
        <v>52</v>
      </c>
      <c r="J95" s="1">
        <v>5</v>
      </c>
      <c r="K95" s="29">
        <v>43198.454861111102</v>
      </c>
      <c r="L95" s="9">
        <v>65</v>
      </c>
      <c r="M95" s="9">
        <v>4</v>
      </c>
      <c r="N95" s="9">
        <f>IF(I95="OHCA",1,IF(I95="IHCA",0,""))</f>
        <v>1</v>
      </c>
      <c r="O95" s="9">
        <v>1</v>
      </c>
      <c r="P95" s="9">
        <v>1</v>
      </c>
      <c r="Q95" s="9">
        <v>1</v>
      </c>
      <c r="S95" s="9">
        <v>1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76">
        <v>274.3</v>
      </c>
      <c r="AD95" s="76"/>
      <c r="AE95" s="76"/>
      <c r="AF95" s="76"/>
      <c r="AG95" s="76">
        <v>805.5</v>
      </c>
      <c r="AH95" s="76">
        <v>1224</v>
      </c>
      <c r="AI95" s="76">
        <v>1885</v>
      </c>
      <c r="AJ95" s="9">
        <f>COUNT(AC95:AI95)</f>
        <v>4</v>
      </c>
      <c r="AK95" s="9">
        <v>1</v>
      </c>
      <c r="AL95">
        <v>1</v>
      </c>
      <c r="AM95" s="309">
        <v>43198</v>
      </c>
      <c r="AN95" s="311">
        <v>0.88333333333333297</v>
      </c>
      <c r="AP95" s="307"/>
      <c r="AS95" s="307"/>
      <c r="AU95" s="1">
        <v>1</v>
      </c>
      <c r="AV95" t="str">
        <f>IF(AK95&gt;0,IF(AL95&gt;0,"1","0"),"0")</f>
        <v>1</v>
      </c>
      <c r="AY95">
        <v>1</v>
      </c>
      <c r="BD95" s="95"/>
    </row>
    <row r="96" spans="1:56" ht="16.5">
      <c r="A96">
        <v>103</v>
      </c>
      <c r="B96" s="387" t="s">
        <v>425</v>
      </c>
      <c r="C96" s="9" t="s">
        <v>63</v>
      </c>
      <c r="D96" s="9">
        <v>45</v>
      </c>
      <c r="E96" s="10">
        <v>5369616</v>
      </c>
      <c r="F96" s="14" t="s">
        <v>426</v>
      </c>
      <c r="G96" s="10" t="s">
        <v>51</v>
      </c>
      <c r="H96" s="11"/>
      <c r="I96" s="10" t="s">
        <v>123</v>
      </c>
      <c r="J96" s="1">
        <v>1</v>
      </c>
      <c r="K96" s="15">
        <v>44459.6381944444</v>
      </c>
      <c r="L96" s="9">
        <v>6</v>
      </c>
      <c r="M96" s="9">
        <v>3</v>
      </c>
      <c r="N96" s="9">
        <f>IF(I96="OHCA",1,IF(I96="IHCA",0,""))</f>
        <v>0</v>
      </c>
      <c r="O96" s="9">
        <v>0</v>
      </c>
      <c r="P96" s="9">
        <v>1</v>
      </c>
      <c r="Q96" s="9">
        <v>1</v>
      </c>
      <c r="S96" s="9">
        <v>0</v>
      </c>
      <c r="T96" s="9">
        <v>0</v>
      </c>
      <c r="U96" s="9">
        <v>1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76"/>
      <c r="AD96" s="76"/>
      <c r="AE96" s="76">
        <v>13.6</v>
      </c>
      <c r="AF96" s="76">
        <v>23.1</v>
      </c>
      <c r="AG96" s="76">
        <v>13</v>
      </c>
      <c r="AH96" s="76">
        <v>13.6</v>
      </c>
      <c r="AI96" s="76">
        <v>7.04</v>
      </c>
      <c r="AJ96" s="9">
        <f>COUNT(AC96:AI96)</f>
        <v>5</v>
      </c>
      <c r="AK96" s="9">
        <v>1</v>
      </c>
      <c r="AL96">
        <v>1</v>
      </c>
      <c r="AM96" s="19">
        <v>44459</v>
      </c>
      <c r="AN96" s="303">
        <v>0.92986111111111103</v>
      </c>
      <c r="AO96" s="304">
        <v>1</v>
      </c>
      <c r="AP96" s="305">
        <v>44462</v>
      </c>
      <c r="AQ96" s="306">
        <v>0.70833333333333304</v>
      </c>
      <c r="AS96" s="307"/>
      <c r="AU96" s="1">
        <v>0</v>
      </c>
      <c r="AV96" t="str">
        <f>IF(AK96&gt;0,IF(AL96&gt;0,"1","0"),"0")</f>
        <v>1</v>
      </c>
      <c r="AY96">
        <v>1</v>
      </c>
      <c r="BD96" s="95"/>
    </row>
    <row r="97" spans="1:56" s="56" customFormat="1" ht="16.5">
      <c r="A97">
        <v>104</v>
      </c>
      <c r="B97" s="387" t="s">
        <v>394</v>
      </c>
      <c r="C97" s="9" t="s">
        <v>49</v>
      </c>
      <c r="D97" s="9">
        <v>68</v>
      </c>
      <c r="E97" s="10"/>
      <c r="F97" s="60" t="s">
        <v>395</v>
      </c>
      <c r="G97" s="10" t="s">
        <v>56</v>
      </c>
      <c r="H97" s="11"/>
      <c r="I97" s="10" t="s">
        <v>52</v>
      </c>
      <c r="J97" s="1">
        <v>5</v>
      </c>
      <c r="K97" s="15">
        <v>44320.958333333299</v>
      </c>
      <c r="L97" s="9">
        <v>28</v>
      </c>
      <c r="M97" s="9">
        <v>6</v>
      </c>
      <c r="N97" s="9">
        <f>IF(I97="OHCA",1,IF(I97="IHCA",0,""))</f>
        <v>1</v>
      </c>
      <c r="O97" s="9">
        <v>1</v>
      </c>
      <c r="P97">
        <v>1</v>
      </c>
      <c r="Q97">
        <v>1</v>
      </c>
      <c r="R97"/>
      <c r="S97" s="9">
        <v>0</v>
      </c>
      <c r="T97" s="9">
        <v>0</v>
      </c>
      <c r="U97" s="9">
        <v>0</v>
      </c>
      <c r="V97" s="9">
        <v>0</v>
      </c>
      <c r="W97" s="9">
        <v>1</v>
      </c>
      <c r="X97" s="9">
        <v>1</v>
      </c>
      <c r="Y97" s="9">
        <v>0</v>
      </c>
      <c r="Z97" s="9">
        <v>0</v>
      </c>
      <c r="AA97" s="9">
        <v>0</v>
      </c>
      <c r="AB97" s="9">
        <v>0</v>
      </c>
      <c r="AC97" s="43">
        <v>19.100000000000001</v>
      </c>
      <c r="AD97" s="9"/>
      <c r="AE97" s="9"/>
      <c r="AF97" s="9"/>
      <c r="AG97" s="9"/>
      <c r="AH97" s="9"/>
      <c r="AI97" s="9"/>
      <c r="AJ97" s="9">
        <f>COUNT(AC97:AI97)</f>
        <v>1</v>
      </c>
      <c r="AK97" s="9">
        <v>1</v>
      </c>
      <c r="AL97">
        <v>1</v>
      </c>
      <c r="AM97" s="305" t="s">
        <v>396</v>
      </c>
      <c r="AN97" s="303">
        <v>3.54166666666667E-2</v>
      </c>
      <c r="AO97" s="304"/>
      <c r="AP97" s="307"/>
      <c r="AQ97" s="304"/>
      <c r="AR97" s="304"/>
      <c r="AS97" s="307"/>
      <c r="AT97" s="304"/>
      <c r="AU97" s="96">
        <v>0</v>
      </c>
      <c r="AV97" t="str">
        <f>IF(AK97&gt;0,IF(AL97&gt;0,"1","0"),"0")</f>
        <v>1</v>
      </c>
      <c r="AW97" s="95"/>
      <c r="AX97" s="95"/>
      <c r="AY97" s="95">
        <v>1</v>
      </c>
      <c r="AZ97" s="95"/>
      <c r="BA97" s="95"/>
      <c r="BB97" s="95"/>
      <c r="BC97" s="95"/>
    </row>
    <row r="98" spans="1:56" s="95" customFormat="1" ht="16.5">
      <c r="A98">
        <v>107</v>
      </c>
      <c r="B98" s="387" t="s">
        <v>434</v>
      </c>
      <c r="C98" s="9" t="s">
        <v>63</v>
      </c>
      <c r="D98" s="9">
        <v>87</v>
      </c>
      <c r="E98" s="10">
        <v>5374460</v>
      </c>
      <c r="F98" s="14" t="s">
        <v>435</v>
      </c>
      <c r="G98" s="10" t="s">
        <v>56</v>
      </c>
      <c r="H98" s="11"/>
      <c r="I98" s="10" t="s">
        <v>123</v>
      </c>
      <c r="J98" s="1">
        <v>5</v>
      </c>
      <c r="K98" s="15">
        <v>44480.068055555603</v>
      </c>
      <c r="L98" s="9">
        <v>19</v>
      </c>
      <c r="M98" s="9">
        <v>4</v>
      </c>
      <c r="N98" s="9">
        <f>IF(I98="OHCA",1,IF(I98="IHCA",0,""))</f>
        <v>0</v>
      </c>
      <c r="O98" s="9">
        <v>0</v>
      </c>
      <c r="P98" s="9">
        <v>1</v>
      </c>
      <c r="Q98" s="9">
        <v>1</v>
      </c>
      <c r="R98"/>
      <c r="S98" s="9">
        <v>0</v>
      </c>
      <c r="T98" s="9">
        <v>0</v>
      </c>
      <c r="U98" s="9">
        <v>1</v>
      </c>
      <c r="V98" s="9">
        <v>1</v>
      </c>
      <c r="W98" s="9">
        <v>0</v>
      </c>
      <c r="X98" s="9">
        <v>0</v>
      </c>
      <c r="Y98" s="9">
        <v>0</v>
      </c>
      <c r="Z98" s="9">
        <v>1</v>
      </c>
      <c r="AA98" s="9">
        <v>1</v>
      </c>
      <c r="AB98" s="9" t="s">
        <v>194</v>
      </c>
      <c r="AC98" s="76">
        <v>115</v>
      </c>
      <c r="AD98" s="76"/>
      <c r="AE98" s="76"/>
      <c r="AF98" s="76">
        <v>268</v>
      </c>
      <c r="AG98" s="76">
        <v>298</v>
      </c>
      <c r="AH98" s="76"/>
      <c r="AI98" s="76">
        <v>188</v>
      </c>
      <c r="AJ98" s="9">
        <f>COUNT(AC98:AI98)</f>
        <v>4</v>
      </c>
      <c r="AK98" s="9">
        <v>1</v>
      </c>
      <c r="AL98">
        <v>1</v>
      </c>
      <c r="AM98" s="93">
        <v>44480</v>
      </c>
      <c r="AN98" s="338">
        <v>0.194444444444444</v>
      </c>
      <c r="AO98" s="304">
        <v>1</v>
      </c>
      <c r="AP98" s="341">
        <v>44483</v>
      </c>
      <c r="AQ98" s="342">
        <v>0.438194444444444</v>
      </c>
      <c r="AR98" s="304">
        <v>1</v>
      </c>
      <c r="AS98" s="340">
        <v>44487</v>
      </c>
      <c r="AT98" s="342">
        <v>0.42847222222222198</v>
      </c>
      <c r="AU98" s="1">
        <v>0</v>
      </c>
      <c r="AV98" t="str">
        <f>IF(AK98&gt;0,IF(AL98&gt;0,"1","0"),"0")</f>
        <v>1</v>
      </c>
      <c r="AW98"/>
      <c r="AX98"/>
      <c r="AY98">
        <v>1</v>
      </c>
      <c r="AZ98"/>
      <c r="BA98"/>
      <c r="BB98"/>
      <c r="BC98"/>
    </row>
    <row r="99" spans="1:56" s="95" customFormat="1" ht="16.5">
      <c r="A99">
        <v>111</v>
      </c>
      <c r="B99" s="387" t="s">
        <v>514</v>
      </c>
      <c r="C99" s="9" t="s">
        <v>63</v>
      </c>
      <c r="D99" s="9">
        <v>46</v>
      </c>
      <c r="E99" s="10">
        <v>5456703</v>
      </c>
      <c r="F99" s="60" t="s">
        <v>515</v>
      </c>
      <c r="G99" s="10" t="s">
        <v>56</v>
      </c>
      <c r="H99" s="11"/>
      <c r="I99" s="10" t="s">
        <v>52</v>
      </c>
      <c r="J99" s="38" t="s">
        <v>516</v>
      </c>
      <c r="K99" s="15">
        <v>44812.482638888891</v>
      </c>
      <c r="L99" s="9">
        <v>80</v>
      </c>
      <c r="M99" s="9">
        <v>1</v>
      </c>
      <c r="N99" s="9">
        <f>IF(I99="OHCA",1,IF(I99="IHCA",0,""))</f>
        <v>1</v>
      </c>
      <c r="O99" s="9">
        <v>1</v>
      </c>
      <c r="P99" s="9">
        <v>1</v>
      </c>
      <c r="Q99" s="9">
        <v>1</v>
      </c>
      <c r="R99"/>
      <c r="S99" s="9">
        <v>0</v>
      </c>
      <c r="T99" s="9">
        <v>1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/>
      <c r="AD99" s="43"/>
      <c r="AE99" s="43">
        <v>47.1</v>
      </c>
      <c r="AF99" s="43"/>
      <c r="AG99" s="43"/>
      <c r="AH99" s="43"/>
      <c r="AI99" s="43"/>
      <c r="AJ99" s="9">
        <f>COUNT(AC99:AI99)</f>
        <v>1</v>
      </c>
      <c r="AK99" s="9">
        <v>1</v>
      </c>
      <c r="AL99">
        <v>1</v>
      </c>
      <c r="AM99" s="315">
        <v>44812</v>
      </c>
      <c r="AN99" s="319">
        <v>0.64097222222222205</v>
      </c>
      <c r="AO99" s="304"/>
      <c r="AP99" s="307"/>
      <c r="AQ99" s="304"/>
      <c r="AR99" s="304"/>
      <c r="AS99" s="307"/>
      <c r="AT99" s="304"/>
      <c r="AU99" s="1">
        <v>1</v>
      </c>
      <c r="AV99" t="str">
        <f>IF(AK99&gt;0,IF(AL99&gt;0,"1","0"),"0")</f>
        <v>1</v>
      </c>
      <c r="AW99"/>
      <c r="AX99"/>
      <c r="AY99">
        <v>1</v>
      </c>
      <c r="AZ99"/>
      <c r="BA99"/>
      <c r="BB99"/>
      <c r="BC99"/>
    </row>
    <row r="100" spans="1:56" s="95" customFormat="1" ht="16.5">
      <c r="A100">
        <v>118</v>
      </c>
      <c r="B100" s="387" t="s">
        <v>231</v>
      </c>
      <c r="C100" s="9" t="s">
        <v>63</v>
      </c>
      <c r="D100" s="9">
        <v>36</v>
      </c>
      <c r="E100" s="10">
        <v>5005697</v>
      </c>
      <c r="F100" s="60" t="s">
        <v>232</v>
      </c>
      <c r="G100" s="10" t="s">
        <v>56</v>
      </c>
      <c r="H100" s="11"/>
      <c r="I100" s="10" t="s">
        <v>52</v>
      </c>
      <c r="J100" s="1">
        <v>1</v>
      </c>
      <c r="K100" s="29">
        <v>43245.284722222197</v>
      </c>
      <c r="L100" s="9">
        <v>39</v>
      </c>
      <c r="M100" s="9">
        <v>3</v>
      </c>
      <c r="N100" s="9">
        <f>IF(I100="OHCA",1,IF(I100="IHCA",0,""))</f>
        <v>1</v>
      </c>
      <c r="O100" s="9">
        <v>1</v>
      </c>
      <c r="P100" s="9">
        <v>1</v>
      </c>
      <c r="Q100" s="9">
        <v>1</v>
      </c>
      <c r="R100"/>
      <c r="S100" s="9">
        <v>1</v>
      </c>
      <c r="T100" s="9">
        <v>1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76">
        <v>56.79</v>
      </c>
      <c r="AD100" s="76"/>
      <c r="AE100" s="76"/>
      <c r="AF100" s="76">
        <v>54.18</v>
      </c>
      <c r="AG100" s="76">
        <v>25.92</v>
      </c>
      <c r="AH100" s="76"/>
      <c r="AI100" s="76">
        <v>17.95</v>
      </c>
      <c r="AJ100" s="9">
        <f>COUNT(AC100:AI100)</f>
        <v>4</v>
      </c>
      <c r="AK100" s="9">
        <v>1</v>
      </c>
      <c r="AL100">
        <v>1</v>
      </c>
      <c r="AM100" s="19">
        <v>43245</v>
      </c>
      <c r="AN100" s="303">
        <v>0.40972222222222199</v>
      </c>
      <c r="AO100" s="304">
        <v>1</v>
      </c>
      <c r="AP100" s="305">
        <v>43248</v>
      </c>
      <c r="AQ100" s="306">
        <v>0.500694444444444</v>
      </c>
      <c r="AR100" s="304">
        <v>1</v>
      </c>
      <c r="AS100" s="310">
        <v>43252</v>
      </c>
      <c r="AT100" s="306">
        <v>0.87777777777777799</v>
      </c>
      <c r="AU100" s="1">
        <v>0</v>
      </c>
      <c r="AV100" t="str">
        <f>IF(AK100&gt;0,IF(AL100&gt;0,"1","0"),"0")</f>
        <v>1</v>
      </c>
      <c r="AW100"/>
      <c r="AX100"/>
      <c r="AY100">
        <v>1</v>
      </c>
      <c r="AZ100"/>
      <c r="BA100"/>
      <c r="BB100"/>
      <c r="BC100"/>
    </row>
    <row r="101" spans="1:56" s="95" customFormat="1" ht="16.5">
      <c r="A101">
        <v>120</v>
      </c>
      <c r="B101" s="387" t="s">
        <v>77</v>
      </c>
      <c r="C101" s="9" t="s">
        <v>63</v>
      </c>
      <c r="D101" s="9">
        <v>80</v>
      </c>
      <c r="E101" s="10">
        <v>4688018</v>
      </c>
      <c r="F101" s="14" t="s">
        <v>78</v>
      </c>
      <c r="G101" s="10" t="s">
        <v>56</v>
      </c>
      <c r="H101" s="11"/>
      <c r="I101" s="10" t="s">
        <v>52</v>
      </c>
      <c r="J101" s="1">
        <v>4</v>
      </c>
      <c r="K101" s="59">
        <v>42002.208333333299</v>
      </c>
      <c r="L101" s="9">
        <v>43</v>
      </c>
      <c r="M101" s="9">
        <v>6</v>
      </c>
      <c r="N101" s="9">
        <f>IF(I101="OHCA",1,IF(I101="IHCA",0,""))</f>
        <v>1</v>
      </c>
      <c r="O101" s="9">
        <v>1</v>
      </c>
      <c r="P101" s="9">
        <v>1</v>
      </c>
      <c r="Q101" s="9">
        <v>1</v>
      </c>
      <c r="R101"/>
      <c r="S101" s="9">
        <v>1</v>
      </c>
      <c r="T101" s="9">
        <v>0</v>
      </c>
      <c r="U101" s="9">
        <v>0</v>
      </c>
      <c r="V101" s="9">
        <v>0</v>
      </c>
      <c r="W101" s="9">
        <v>1</v>
      </c>
      <c r="X101" s="9">
        <v>0</v>
      </c>
      <c r="Y101" s="9">
        <v>0</v>
      </c>
      <c r="Z101" s="9">
        <v>1</v>
      </c>
      <c r="AA101" s="9">
        <v>0</v>
      </c>
      <c r="AB101" s="9">
        <v>0</v>
      </c>
      <c r="AC101" s="76">
        <v>16.87</v>
      </c>
      <c r="AD101" s="76"/>
      <c r="AE101" s="76"/>
      <c r="AF101" s="76">
        <v>26.37</v>
      </c>
      <c r="AG101" s="76">
        <v>50.4</v>
      </c>
      <c r="AH101" s="76">
        <v>64.34</v>
      </c>
      <c r="AI101" s="76">
        <v>117</v>
      </c>
      <c r="AJ101" s="9">
        <f>COUNT(AC101:AI101)</f>
        <v>5</v>
      </c>
      <c r="AK101" s="9">
        <v>1</v>
      </c>
      <c r="AL101">
        <v>1</v>
      </c>
      <c r="AM101" s="19">
        <v>42002</v>
      </c>
      <c r="AN101" s="311" t="s">
        <v>79</v>
      </c>
      <c r="AO101" s="304">
        <v>1</v>
      </c>
      <c r="AP101" s="309" t="s">
        <v>80</v>
      </c>
      <c r="AQ101" s="314" t="s">
        <v>81</v>
      </c>
      <c r="AR101" s="304"/>
      <c r="AS101" s="307"/>
      <c r="AT101" s="304"/>
      <c r="AU101" s="1">
        <v>1</v>
      </c>
      <c r="AV101" t="str">
        <f>IF(AK101&gt;0,IF(AL101&gt;0,"1","0"),"0")</f>
        <v>1</v>
      </c>
      <c r="AW101"/>
      <c r="AX101"/>
      <c r="AY101">
        <v>1</v>
      </c>
      <c r="AZ101"/>
      <c r="BA101"/>
      <c r="BB101"/>
      <c r="BC101"/>
    </row>
    <row r="102" spans="1:56" s="56" customFormat="1" ht="16.5">
      <c r="A102">
        <v>121</v>
      </c>
      <c r="B102" s="387" t="s">
        <v>294</v>
      </c>
      <c r="C102" s="9" t="s">
        <v>49</v>
      </c>
      <c r="D102" s="9">
        <v>88</v>
      </c>
      <c r="E102" s="10">
        <v>5062243</v>
      </c>
      <c r="F102" s="60" t="s">
        <v>295</v>
      </c>
      <c r="G102" s="10" t="s">
        <v>51</v>
      </c>
      <c r="H102" s="11"/>
      <c r="I102" s="10" t="s">
        <v>123</v>
      </c>
      <c r="J102" s="1">
        <v>5</v>
      </c>
      <c r="K102" s="29">
        <v>43553.96875</v>
      </c>
      <c r="L102">
        <v>45</v>
      </c>
      <c r="M102">
        <v>6</v>
      </c>
      <c r="N102" s="9">
        <f>IF(I102="OHCA",1,IF(I102="IHCA",0,""))</f>
        <v>0</v>
      </c>
      <c r="O102" s="9">
        <v>0</v>
      </c>
      <c r="P102" s="9">
        <v>1</v>
      </c>
      <c r="Q102" s="9">
        <v>0</v>
      </c>
      <c r="R102"/>
      <c r="S102" s="9">
        <v>1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/>
      <c r="AD102" s="76">
        <v>24.17</v>
      </c>
      <c r="AE102" s="76"/>
      <c r="AF102" s="76">
        <v>48.27</v>
      </c>
      <c r="AG102" s="76"/>
      <c r="AH102" s="76"/>
      <c r="AI102" s="76"/>
      <c r="AJ102" s="9">
        <f>COUNT(AC102:AI102)</f>
        <v>2</v>
      </c>
      <c r="AK102" s="9">
        <v>1</v>
      </c>
      <c r="AL102">
        <v>1</v>
      </c>
      <c r="AM102" s="309">
        <v>43554</v>
      </c>
      <c r="AN102" s="311">
        <v>0.29236111111111102</v>
      </c>
      <c r="AO102" s="304"/>
      <c r="AP102" s="307"/>
      <c r="AQ102" s="304"/>
      <c r="AR102" s="304"/>
      <c r="AS102" s="307"/>
      <c r="AT102" s="304"/>
      <c r="AU102" s="96">
        <v>0</v>
      </c>
      <c r="AV102" t="str">
        <f>IF(AK102&gt;0,IF(AL102&gt;0,"1","0"),"0")</f>
        <v>1</v>
      </c>
      <c r="AW102" s="95"/>
      <c r="AX102" s="95"/>
      <c r="AY102" s="95">
        <v>1</v>
      </c>
      <c r="AZ102" s="95"/>
      <c r="BA102" s="95"/>
      <c r="BB102" s="95"/>
      <c r="BC102" s="95"/>
    </row>
    <row r="103" spans="1:56" s="95" customFormat="1" ht="16.5">
      <c r="A103">
        <v>128</v>
      </c>
      <c r="B103" s="387" t="s">
        <v>609</v>
      </c>
      <c r="C103" s="9" t="s">
        <v>63</v>
      </c>
      <c r="D103" s="9">
        <v>92</v>
      </c>
      <c r="E103"/>
      <c r="F103" s="62" t="s">
        <v>610</v>
      </c>
      <c r="G103" s="10" t="s">
        <v>56</v>
      </c>
      <c r="H103" s="11" t="s">
        <v>611</v>
      </c>
      <c r="I103" s="10" t="s">
        <v>123</v>
      </c>
      <c r="J103" s="1" t="s">
        <v>412</v>
      </c>
      <c r="K103" s="47" t="s">
        <v>612</v>
      </c>
      <c r="L103" t="s">
        <v>329</v>
      </c>
      <c r="M103">
        <v>1</v>
      </c>
      <c r="N103" s="9">
        <f>IF(I103="OHCA",1,IF(I103="IHCA",0,""))</f>
        <v>0</v>
      </c>
      <c r="O103" s="9">
        <v>0</v>
      </c>
      <c r="P103" s="9">
        <v>1</v>
      </c>
      <c r="Q103" s="9">
        <v>1</v>
      </c>
      <c r="R103"/>
      <c r="S103" s="9">
        <v>1</v>
      </c>
      <c r="T103" s="9">
        <v>0</v>
      </c>
      <c r="U103" s="9">
        <v>1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1</v>
      </c>
      <c r="AB103" s="9" t="s">
        <v>474</v>
      </c>
      <c r="AC103" s="76">
        <v>12.28</v>
      </c>
      <c r="AD103" s="76"/>
      <c r="AE103" s="76"/>
      <c r="AF103" s="76">
        <v>20.78</v>
      </c>
      <c r="AG103" s="76">
        <v>38.979999999999997</v>
      </c>
      <c r="AH103" s="76"/>
      <c r="AI103" s="76"/>
      <c r="AJ103" s="9">
        <f>COUNT(AC103:AI103)</f>
        <v>3</v>
      </c>
      <c r="AK103" s="9">
        <v>1</v>
      </c>
      <c r="AL103">
        <v>1</v>
      </c>
      <c r="AM103" s="312" t="s">
        <v>829</v>
      </c>
      <c r="AN103" s="304"/>
      <c r="AO103" s="304"/>
      <c r="AP103" s="307"/>
      <c r="AQ103" s="304"/>
      <c r="AR103" s="304"/>
      <c r="AS103" s="307"/>
      <c r="AT103" s="304"/>
      <c r="AU103" s="1">
        <v>1</v>
      </c>
      <c r="AV103" t="str">
        <f>IF(AK103&gt;0,IF(AL103&gt;0,"1","0"),"0")</f>
        <v>1</v>
      </c>
      <c r="AW103"/>
      <c r="AX103"/>
      <c r="AY103">
        <v>1</v>
      </c>
      <c r="AZ103"/>
      <c r="BA103"/>
      <c r="BB103"/>
      <c r="BC103"/>
    </row>
    <row r="104" spans="1:56" s="56" customFormat="1" ht="16.5">
      <c r="A104">
        <v>135</v>
      </c>
      <c r="B104" s="387" t="s">
        <v>693</v>
      </c>
      <c r="C104" s="9" t="s">
        <v>63</v>
      </c>
      <c r="D104" s="9">
        <v>59</v>
      </c>
      <c r="E104"/>
      <c r="F104" s="10" t="s">
        <v>694</v>
      </c>
      <c r="G104" s="10" t="s">
        <v>56</v>
      </c>
      <c r="H104" s="11"/>
      <c r="I104" s="10" t="s">
        <v>52</v>
      </c>
      <c r="J104" s="1">
        <v>5</v>
      </c>
      <c r="K104" s="84">
        <v>44538.827083333301</v>
      </c>
      <c r="L104" s="9">
        <v>15</v>
      </c>
      <c r="M104" s="9">
        <v>6</v>
      </c>
      <c r="N104" s="9">
        <f>IF(I104="OHCA",1,IF(I104="IHCA",0,""))</f>
        <v>1</v>
      </c>
      <c r="O104" s="9">
        <v>1</v>
      </c>
      <c r="P104" s="9">
        <v>1</v>
      </c>
      <c r="Q104" s="9">
        <v>0</v>
      </c>
      <c r="R104"/>
      <c r="S104" s="9">
        <v>0</v>
      </c>
      <c r="T104" s="9">
        <v>0</v>
      </c>
      <c r="U104" s="9">
        <v>1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76"/>
      <c r="AD104" s="76"/>
      <c r="AE104" s="76">
        <v>44.4</v>
      </c>
      <c r="AF104" s="76"/>
      <c r="AG104" s="76"/>
      <c r="AH104" s="76"/>
      <c r="AI104" s="76"/>
      <c r="AJ104" s="9">
        <f>COUNT(AC104:AI104)</f>
        <v>1</v>
      </c>
      <c r="AK104" s="9">
        <v>1</v>
      </c>
      <c r="AL104">
        <v>1</v>
      </c>
      <c r="AM104" s="320" t="s">
        <v>695</v>
      </c>
      <c r="AN104" s="321">
        <v>0.91180555555555598</v>
      </c>
      <c r="AO104" s="304"/>
      <c r="AP104" s="304"/>
      <c r="AQ104" s="304"/>
      <c r="AR104" s="304"/>
      <c r="AS104" s="307"/>
      <c r="AT104" s="304"/>
      <c r="AU104" s="1">
        <v>0</v>
      </c>
      <c r="AV104" t="str">
        <f>IF(AK104&gt;0,IF(AL104&gt;0,"1","0"),"0")</f>
        <v>1</v>
      </c>
      <c r="AW104"/>
      <c r="AX104"/>
      <c r="AY104">
        <v>1</v>
      </c>
      <c r="AZ104"/>
      <c r="BA104"/>
      <c r="BB104"/>
      <c r="BC104"/>
    </row>
    <row r="105" spans="1:56" ht="16.5">
      <c r="A105">
        <v>136</v>
      </c>
      <c r="B105" s="387" t="s">
        <v>696</v>
      </c>
      <c r="C105" s="10" t="s">
        <v>63</v>
      </c>
      <c r="D105" s="9">
        <v>80</v>
      </c>
      <c r="F105" s="62" t="s">
        <v>697</v>
      </c>
      <c r="G105" s="10" t="s">
        <v>510</v>
      </c>
      <c r="H105" s="11"/>
      <c r="I105" s="10" t="s">
        <v>123</v>
      </c>
      <c r="J105">
        <v>5</v>
      </c>
      <c r="K105" s="84">
        <v>44830.753472222197</v>
      </c>
      <c r="L105" s="9">
        <v>100</v>
      </c>
      <c r="M105" s="9">
        <v>4</v>
      </c>
      <c r="N105" s="9">
        <f>IF(I105="OHCA",1,IF(I105="IHCA",0,""))</f>
        <v>0</v>
      </c>
      <c r="O105" s="9">
        <v>0</v>
      </c>
      <c r="P105" s="9">
        <v>1</v>
      </c>
      <c r="Q105" s="9">
        <v>1</v>
      </c>
      <c r="S105" s="9">
        <v>1</v>
      </c>
      <c r="T105" s="9">
        <v>1</v>
      </c>
      <c r="U105" s="9">
        <v>0</v>
      </c>
      <c r="V105" s="9">
        <v>0</v>
      </c>
      <c r="W105" s="9">
        <v>1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/>
      <c r="AD105" s="76"/>
      <c r="AE105" s="76">
        <v>33.700000000000003</v>
      </c>
      <c r="AF105" s="76">
        <v>61.5</v>
      </c>
      <c r="AG105" s="76">
        <v>96.2</v>
      </c>
      <c r="AH105" s="76">
        <v>126</v>
      </c>
      <c r="AI105" s="76"/>
      <c r="AJ105" s="9">
        <f>COUNT(AC105:AI105)</f>
        <v>4</v>
      </c>
      <c r="AK105" s="9">
        <v>1</v>
      </c>
      <c r="AL105">
        <v>1</v>
      </c>
      <c r="AM105" s="320" t="s">
        <v>698</v>
      </c>
      <c r="AN105" s="321">
        <v>0.95277777777777795</v>
      </c>
      <c r="AS105" s="307"/>
      <c r="AU105" s="1">
        <v>1</v>
      </c>
      <c r="AV105" t="str">
        <f>IF(AK105&gt;0,IF(AL105&gt;0,"1","0"),"0")</f>
        <v>1</v>
      </c>
      <c r="AY105">
        <v>1</v>
      </c>
      <c r="BD105" s="95"/>
    </row>
    <row r="106" spans="1:56" ht="16.5">
      <c r="A106">
        <v>141</v>
      </c>
      <c r="B106" s="387" t="s">
        <v>544</v>
      </c>
      <c r="C106" s="10" t="s">
        <v>49</v>
      </c>
      <c r="D106" s="9">
        <v>74</v>
      </c>
      <c r="F106" s="62" t="s">
        <v>545</v>
      </c>
      <c r="G106" s="10" t="s">
        <v>56</v>
      </c>
      <c r="H106" s="11"/>
      <c r="I106" s="10" t="s">
        <v>52</v>
      </c>
      <c r="J106" s="1">
        <v>1</v>
      </c>
      <c r="K106" s="15">
        <v>45198.901388888902</v>
      </c>
      <c r="L106" s="9">
        <v>25</v>
      </c>
      <c r="M106" s="9">
        <v>1</v>
      </c>
      <c r="N106" s="9">
        <f>IF(I106="OHCA",1,IF(I106="IHCA",0,""))</f>
        <v>1</v>
      </c>
      <c r="O106" s="9">
        <v>1</v>
      </c>
      <c r="P106" s="9">
        <v>1</v>
      </c>
      <c r="Q106" s="9">
        <v>0</v>
      </c>
      <c r="S106" s="9">
        <v>0</v>
      </c>
      <c r="T106" s="9">
        <v>0</v>
      </c>
      <c r="U106" s="9">
        <v>1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76">
        <v>43.8</v>
      </c>
      <c r="AE106" s="76"/>
      <c r="AF106" s="76"/>
      <c r="AG106" s="76"/>
      <c r="AH106" s="76"/>
      <c r="AI106" s="76"/>
      <c r="AJ106" s="9">
        <f>COUNT(AC106:AI106)</f>
        <v>1</v>
      </c>
      <c r="AK106" s="9">
        <v>1</v>
      </c>
      <c r="AL106">
        <v>1</v>
      </c>
      <c r="AM106" s="309">
        <v>45199</v>
      </c>
      <c r="AN106" s="311">
        <v>7.1527777777777801E-2</v>
      </c>
      <c r="AP106" s="307"/>
      <c r="AS106" s="307"/>
      <c r="AU106" s="1">
        <v>1</v>
      </c>
      <c r="AV106" t="str">
        <f>IF(AK106&gt;0,IF(AL106&gt;0,"1","0"),"0")</f>
        <v>1</v>
      </c>
      <c r="AY106">
        <v>1</v>
      </c>
      <c r="BD106" s="95"/>
    </row>
    <row r="107" spans="1:56" ht="16.5">
      <c r="A107">
        <v>146</v>
      </c>
      <c r="B107" s="387" t="s">
        <v>711</v>
      </c>
      <c r="C107" s="10" t="s">
        <v>63</v>
      </c>
      <c r="D107" s="9">
        <v>88</v>
      </c>
      <c r="F107" s="35" t="s">
        <v>712</v>
      </c>
      <c r="G107" s="10" t="s">
        <v>56</v>
      </c>
      <c r="H107" s="11"/>
      <c r="I107" s="10" t="s">
        <v>52</v>
      </c>
      <c r="J107" s="1">
        <v>5</v>
      </c>
      <c r="K107" s="64" t="s">
        <v>713</v>
      </c>
      <c r="L107" s="9">
        <v>18</v>
      </c>
      <c r="M107" s="9">
        <v>5</v>
      </c>
      <c r="N107" s="9">
        <f>IF(I107="OHCA",1,IF(I107="IHCA",0,""))</f>
        <v>1</v>
      </c>
      <c r="O107" s="9">
        <v>1</v>
      </c>
      <c r="P107" s="9">
        <v>1</v>
      </c>
      <c r="Q107" s="9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76">
        <v>11</v>
      </c>
      <c r="AD107" s="76"/>
      <c r="AE107" s="76"/>
      <c r="AF107" s="76"/>
      <c r="AG107" s="76">
        <v>152</v>
      </c>
      <c r="AH107" s="76">
        <v>398</v>
      </c>
      <c r="AI107" s="76">
        <v>100</v>
      </c>
      <c r="AJ107" s="9">
        <f>COUNT(AC107:AI107)</f>
        <v>4</v>
      </c>
      <c r="AK107" s="9">
        <v>1</v>
      </c>
      <c r="AL107">
        <v>1</v>
      </c>
      <c r="AM107" s="320" t="s">
        <v>714</v>
      </c>
      <c r="AN107" s="321">
        <v>0.80625000000000002</v>
      </c>
      <c r="AR107" s="304">
        <v>1</v>
      </c>
      <c r="AS107" s="307">
        <v>45238</v>
      </c>
      <c r="AU107" s="1">
        <v>0</v>
      </c>
      <c r="AV107" t="str">
        <f>IF(AK107&gt;0,IF(AL107&gt;0,"1","0"),"0")</f>
        <v>1</v>
      </c>
      <c r="AY107">
        <v>1</v>
      </c>
      <c r="BD107" s="95"/>
    </row>
    <row r="108" spans="1:56" ht="16.5">
      <c r="A108">
        <v>147</v>
      </c>
      <c r="B108" s="387" t="s">
        <v>715</v>
      </c>
      <c r="C108" s="10" t="s">
        <v>63</v>
      </c>
      <c r="D108" s="9">
        <v>55</v>
      </c>
      <c r="F108" s="62" t="s">
        <v>716</v>
      </c>
      <c r="G108" s="10" t="s">
        <v>56</v>
      </c>
      <c r="H108" s="11"/>
      <c r="I108" s="10" t="s">
        <v>52</v>
      </c>
      <c r="J108" s="1" t="s">
        <v>133</v>
      </c>
      <c r="K108" s="62" t="s">
        <v>717</v>
      </c>
      <c r="L108" s="9">
        <v>21</v>
      </c>
      <c r="M108" s="9">
        <v>6</v>
      </c>
      <c r="N108" s="9">
        <f>IF(I108="OHCA",1,IF(I108="IHCA",0,""))</f>
        <v>1</v>
      </c>
      <c r="O108" s="9">
        <v>1</v>
      </c>
      <c r="P108" s="9">
        <v>1</v>
      </c>
      <c r="Q108" s="9">
        <v>0</v>
      </c>
      <c r="S108" s="9">
        <v>0</v>
      </c>
      <c r="T108" s="9">
        <v>0</v>
      </c>
      <c r="U108" s="9">
        <v>1</v>
      </c>
      <c r="V108" s="9">
        <v>0</v>
      </c>
      <c r="W108" s="9">
        <v>1</v>
      </c>
      <c r="X108" s="9">
        <v>1</v>
      </c>
      <c r="Y108" s="9">
        <v>0</v>
      </c>
      <c r="Z108" s="9">
        <v>0</v>
      </c>
      <c r="AA108" s="9">
        <v>0</v>
      </c>
      <c r="AB108" s="9">
        <v>0</v>
      </c>
      <c r="AC108" s="76">
        <v>24.9</v>
      </c>
      <c r="AD108" s="76"/>
      <c r="AE108" s="76"/>
      <c r="AF108" s="76">
        <v>28.9</v>
      </c>
      <c r="AG108" s="76"/>
      <c r="AH108" s="76"/>
      <c r="AI108" s="76"/>
      <c r="AJ108" s="9">
        <f>COUNT(AC108:AI108)</f>
        <v>2</v>
      </c>
      <c r="AK108" s="9">
        <v>1</v>
      </c>
      <c r="AL108">
        <v>1</v>
      </c>
      <c r="AM108" s="322">
        <v>45241</v>
      </c>
      <c r="AN108" s="321">
        <v>0.82569444444444395</v>
      </c>
      <c r="AU108" s="96">
        <v>1</v>
      </c>
      <c r="AV108" t="str">
        <f>IF(AK108&gt;0,IF(AL108&gt;0,"1","0"),"0")</f>
        <v>1</v>
      </c>
      <c r="AW108" s="95"/>
      <c r="AX108" s="95"/>
      <c r="AY108" s="95">
        <v>1</v>
      </c>
      <c r="AZ108" s="95"/>
      <c r="BA108" s="95"/>
      <c r="BB108" s="95"/>
      <c r="BC108" s="95"/>
      <c r="BD108" s="95"/>
    </row>
    <row r="109" spans="1:56" ht="16.5">
      <c r="A109">
        <v>152</v>
      </c>
      <c r="B109" s="387" t="s">
        <v>724</v>
      </c>
      <c r="C109" s="10" t="s">
        <v>49</v>
      </c>
      <c r="D109" s="9">
        <v>71</v>
      </c>
      <c r="F109" s="62" t="s">
        <v>725</v>
      </c>
      <c r="G109" s="10" t="s">
        <v>56</v>
      </c>
      <c r="H109" s="22"/>
      <c r="I109" s="10" t="s">
        <v>52</v>
      </c>
      <c r="J109" s="1">
        <v>5</v>
      </c>
      <c r="K109" s="35" t="s">
        <v>726</v>
      </c>
      <c r="L109" s="9">
        <v>72</v>
      </c>
      <c r="M109" s="9">
        <v>6</v>
      </c>
      <c r="N109" s="9">
        <f>IF(I109="OHCA",1,IF(I109="IHCA",0,""))</f>
        <v>1</v>
      </c>
      <c r="O109" s="9">
        <v>1</v>
      </c>
      <c r="P109" s="9">
        <v>1</v>
      </c>
      <c r="Q109" s="9">
        <v>1</v>
      </c>
      <c r="S109" s="9">
        <v>1</v>
      </c>
      <c r="T109" s="9">
        <v>1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1</v>
      </c>
      <c r="AA109" s="9">
        <v>0</v>
      </c>
      <c r="AB109" s="9">
        <v>0</v>
      </c>
      <c r="AC109" s="9"/>
      <c r="AD109" s="9"/>
      <c r="AE109" s="76">
        <v>35.4</v>
      </c>
      <c r="AF109" s="77">
        <v>418</v>
      </c>
      <c r="AG109" s="76">
        <v>600</v>
      </c>
      <c r="AH109" s="76"/>
      <c r="AI109" s="76"/>
      <c r="AJ109" s="9">
        <f>COUNT(AC109:AI109)</f>
        <v>3</v>
      </c>
      <c r="AK109" s="9">
        <v>1</v>
      </c>
      <c r="AL109">
        <v>1</v>
      </c>
      <c r="AM109" s="312">
        <v>45314</v>
      </c>
      <c r="AN109" s="308">
        <v>0.72430555555555554</v>
      </c>
      <c r="AP109" s="317"/>
      <c r="AQ109" s="317"/>
      <c r="AU109" s="1">
        <v>0</v>
      </c>
      <c r="AV109" t="str">
        <f>IF(AK109&gt;0,IF(AL109&gt;0,"1","0"),"0")</f>
        <v>1</v>
      </c>
      <c r="AY109">
        <v>1</v>
      </c>
    </row>
    <row r="110" spans="1:56" ht="16.5">
      <c r="A110">
        <v>153</v>
      </c>
      <c r="B110" s="387" t="s">
        <v>727</v>
      </c>
      <c r="C110" s="10" t="s">
        <v>63</v>
      </c>
      <c r="D110" s="9">
        <v>34</v>
      </c>
      <c r="F110" s="65" t="s">
        <v>728</v>
      </c>
      <c r="G110" s="10" t="s">
        <v>56</v>
      </c>
      <c r="H110" s="40"/>
      <c r="I110" s="10" t="s">
        <v>52</v>
      </c>
      <c r="J110" s="1">
        <v>4</v>
      </c>
      <c r="K110" s="35" t="s">
        <v>729</v>
      </c>
      <c r="L110" s="9">
        <v>58</v>
      </c>
      <c r="M110" s="9">
        <v>6</v>
      </c>
      <c r="N110" s="9">
        <f>IF(I110="OHCA",1,IF(I110="IHCA",0,""))</f>
        <v>1</v>
      </c>
      <c r="O110" s="9">
        <v>1</v>
      </c>
      <c r="P110" s="9">
        <v>1</v>
      </c>
      <c r="Q110" s="9">
        <v>0</v>
      </c>
      <c r="R110" s="32"/>
      <c r="S110" s="9">
        <v>0</v>
      </c>
      <c r="T110" s="9">
        <v>0</v>
      </c>
      <c r="U110" s="9">
        <v>1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76">
        <v>51.6</v>
      </c>
      <c r="AD110" s="76"/>
      <c r="AE110" s="76"/>
      <c r="AF110" s="76"/>
      <c r="AG110" s="76"/>
      <c r="AH110" s="76"/>
      <c r="AI110" s="76"/>
      <c r="AJ110" s="9">
        <f>COUNT(AC110:AI110)</f>
        <v>1</v>
      </c>
      <c r="AK110" s="9">
        <v>1</v>
      </c>
      <c r="AL110">
        <v>1</v>
      </c>
      <c r="AM110" s="320">
        <v>45349</v>
      </c>
      <c r="AN110" s="321">
        <v>0.63611111111111096</v>
      </c>
      <c r="AU110" s="1">
        <v>1</v>
      </c>
      <c r="AV110" t="str">
        <f>IF(AK110&gt;0,IF(AL110&gt;0,"1","0"),"0")</f>
        <v>1</v>
      </c>
      <c r="AW110" s="95"/>
      <c r="AX110" s="56"/>
      <c r="AY110">
        <v>1</v>
      </c>
    </row>
    <row r="111" spans="1:56" ht="16.5">
      <c r="A111">
        <v>154</v>
      </c>
      <c r="B111" s="387" t="s">
        <v>652</v>
      </c>
      <c r="C111" s="10" t="s">
        <v>63</v>
      </c>
      <c r="D111" s="9">
        <v>55</v>
      </c>
      <c r="F111" s="10" t="s">
        <v>653</v>
      </c>
      <c r="G111" s="10" t="s">
        <v>56</v>
      </c>
      <c r="H111" s="11"/>
      <c r="I111" s="10" t="s">
        <v>52</v>
      </c>
      <c r="J111" s="1" t="s">
        <v>591</v>
      </c>
      <c r="K111" s="15">
        <v>45366.90625</v>
      </c>
      <c r="L111" s="9">
        <v>27</v>
      </c>
      <c r="M111" s="9">
        <v>6</v>
      </c>
      <c r="N111" s="9">
        <f>IF(I111="OHCA",1,IF(I111="IHCA",0,""))</f>
        <v>1</v>
      </c>
      <c r="O111" s="9">
        <v>1</v>
      </c>
      <c r="P111" s="9">
        <v>1</v>
      </c>
      <c r="Q111" s="9">
        <v>0</v>
      </c>
      <c r="R111" s="13"/>
      <c r="S111" s="13" t="s">
        <v>53</v>
      </c>
      <c r="T111" s="13" t="s">
        <v>53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1</v>
      </c>
      <c r="AB111" t="s">
        <v>607</v>
      </c>
      <c r="AC111" s="76"/>
      <c r="AD111" s="76"/>
      <c r="AE111" s="76">
        <v>15.9</v>
      </c>
      <c r="AF111" s="76">
        <v>44.9</v>
      </c>
      <c r="AG111" s="76"/>
      <c r="AH111" s="76"/>
      <c r="AI111" s="76">
        <v>53.1</v>
      </c>
      <c r="AJ111" s="9">
        <f>COUNT(AC111:AI111)</f>
        <v>3</v>
      </c>
      <c r="AK111" s="9">
        <v>1</v>
      </c>
      <c r="AL111">
        <v>1</v>
      </c>
      <c r="AM111" s="310">
        <v>45366</v>
      </c>
      <c r="AN111" s="303">
        <v>0.94652777777777797</v>
      </c>
      <c r="AO111" s="304">
        <v>1</v>
      </c>
      <c r="AP111" s="312" t="s">
        <v>830</v>
      </c>
      <c r="AR111" s="304">
        <v>1</v>
      </c>
      <c r="AS111" s="310">
        <v>45373</v>
      </c>
      <c r="AT111" s="306">
        <v>0.55138888888888904</v>
      </c>
      <c r="AU111" s="95">
        <v>0</v>
      </c>
      <c r="AV111" t="str">
        <f>IF(AK111&gt;0,IF(AL111&gt;0,"1","0"),"0")</f>
        <v>1</v>
      </c>
      <c r="AW111" s="95"/>
      <c r="AX111" s="94"/>
      <c r="AY111" s="95">
        <v>1</v>
      </c>
      <c r="AZ111" s="95"/>
      <c r="BA111" s="95"/>
      <c r="BB111" s="95"/>
      <c r="BC111" s="95"/>
    </row>
    <row r="112" spans="1:56" ht="17.100000000000001" customHeight="1">
      <c r="A112">
        <v>166</v>
      </c>
      <c r="B112" s="387" t="s">
        <v>365</v>
      </c>
      <c r="C112" s="9" t="s">
        <v>63</v>
      </c>
      <c r="D112" s="9">
        <v>75</v>
      </c>
      <c r="E112" s="10" t="s">
        <v>366</v>
      </c>
      <c r="F112" s="58" t="s">
        <v>367</v>
      </c>
      <c r="G112" s="10" t="s">
        <v>56</v>
      </c>
      <c r="H112" s="18"/>
      <c r="I112" s="10" t="s">
        <v>52</v>
      </c>
      <c r="J112" s="9">
        <v>5</v>
      </c>
      <c r="K112" s="59">
        <v>44056.361111111102</v>
      </c>
      <c r="L112" s="9">
        <v>20</v>
      </c>
      <c r="M112" s="9">
        <v>1</v>
      </c>
      <c r="N112" s="9">
        <f>IF(I112="OHCA",1,IF(I112="IHCA",0,""))</f>
        <v>1</v>
      </c>
      <c r="O112" s="9">
        <v>1</v>
      </c>
      <c r="P112" s="17">
        <v>1</v>
      </c>
      <c r="Q112" s="17">
        <v>1</v>
      </c>
      <c r="S112" s="13">
        <v>0</v>
      </c>
      <c r="T112" s="13">
        <v>0</v>
      </c>
      <c r="U112" s="13">
        <v>1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E112" s="82">
        <v>41.02</v>
      </c>
      <c r="AF112" s="82">
        <v>35.56</v>
      </c>
      <c r="AG112" s="82">
        <v>23.82</v>
      </c>
      <c r="AH112" s="82">
        <v>16.66</v>
      </c>
      <c r="AI112" s="82">
        <v>16</v>
      </c>
      <c r="AJ112" s="9">
        <f>COUNT(AC112:AI112)</f>
        <v>5</v>
      </c>
      <c r="AK112" s="9">
        <v>1</v>
      </c>
      <c r="AL112">
        <v>1</v>
      </c>
      <c r="AM112" s="19">
        <v>44056</v>
      </c>
      <c r="AN112" s="303">
        <v>0.51249999999999996</v>
      </c>
      <c r="AO112" s="304">
        <v>1</v>
      </c>
      <c r="AP112" s="312">
        <v>44059</v>
      </c>
      <c r="AQ112" s="308">
        <v>0.43541666666666701</v>
      </c>
      <c r="AR112" s="304">
        <v>1</v>
      </c>
      <c r="AS112" s="310">
        <v>44063</v>
      </c>
      <c r="AT112" s="306">
        <v>0.42986111111111103</v>
      </c>
      <c r="AU112" s="12">
        <v>0</v>
      </c>
      <c r="AV112" t="str">
        <f>IF(AK112&gt;0,IF(AL112&gt;0,"1","0"),"0")</f>
        <v>1</v>
      </c>
      <c r="AY112">
        <v>1</v>
      </c>
      <c r="BB112" s="95"/>
      <c r="BC112" s="95"/>
    </row>
    <row r="113" spans="1:55" ht="16.5">
      <c r="A113">
        <v>167</v>
      </c>
      <c r="B113" s="387" t="s">
        <v>363</v>
      </c>
      <c r="C113" s="9" t="s">
        <v>63</v>
      </c>
      <c r="D113" s="9">
        <v>51</v>
      </c>
      <c r="E113" s="10"/>
      <c r="F113" s="18" t="s">
        <v>364</v>
      </c>
      <c r="G113" s="10" t="s">
        <v>56</v>
      </c>
      <c r="H113" s="18"/>
      <c r="I113" s="10" t="s">
        <v>52</v>
      </c>
      <c r="J113" s="9">
        <v>3</v>
      </c>
      <c r="K113" s="59">
        <v>44029.031944444403</v>
      </c>
      <c r="L113" s="9">
        <v>8</v>
      </c>
      <c r="M113" s="9">
        <v>1</v>
      </c>
      <c r="N113" s="9">
        <f>IF(I113="OHCA",1,IF(I113="IHCA",0,""))</f>
        <v>1</v>
      </c>
      <c r="O113" s="9">
        <v>1</v>
      </c>
      <c r="P113" s="17">
        <v>1</v>
      </c>
      <c r="Q113" s="17">
        <v>1</v>
      </c>
      <c r="S113" s="13" t="s">
        <v>53</v>
      </c>
      <c r="T113" s="13" t="s">
        <v>53</v>
      </c>
      <c r="U113" s="13" t="s">
        <v>53</v>
      </c>
      <c r="V113" t="s">
        <v>53</v>
      </c>
      <c r="W113" s="9" t="s">
        <v>53</v>
      </c>
      <c r="X113" s="9" t="s">
        <v>53</v>
      </c>
      <c r="Y113" s="9" t="s">
        <v>53</v>
      </c>
      <c r="Z113" s="9" t="s">
        <v>53</v>
      </c>
      <c r="AA113">
        <v>1</v>
      </c>
      <c r="AB113" s="75" t="s">
        <v>577</v>
      </c>
      <c r="AC113" s="82">
        <v>31.02</v>
      </c>
      <c r="AD113" s="13"/>
      <c r="AJ113" s="9">
        <f>COUNT(AC113:AI113)</f>
        <v>1</v>
      </c>
      <c r="AK113" s="9">
        <v>1</v>
      </c>
      <c r="AL113">
        <v>1</v>
      </c>
      <c r="AM113" s="315">
        <v>44029</v>
      </c>
      <c r="AN113" s="319">
        <v>0.250694444444444</v>
      </c>
      <c r="AP113" s="307"/>
      <c r="AS113" s="307"/>
      <c r="AU113" s="95">
        <v>1</v>
      </c>
      <c r="AV113" t="str">
        <f>IF(AK113&gt;0,IF(AL113&gt;0,"1","0"),"0")</f>
        <v>1</v>
      </c>
      <c r="AW113" s="95"/>
      <c r="AX113" s="95"/>
      <c r="AY113" s="95">
        <v>1</v>
      </c>
      <c r="AZ113" s="95"/>
      <c r="BA113" s="95"/>
      <c r="BB113" s="95"/>
      <c r="BC113" s="95"/>
    </row>
    <row r="114" spans="1:55" ht="16.5">
      <c r="A114">
        <v>177</v>
      </c>
      <c r="B114" s="389" t="s">
        <v>199</v>
      </c>
      <c r="C114" s="1" t="s">
        <v>63</v>
      </c>
      <c r="D114">
        <v>80</v>
      </c>
      <c r="E114">
        <v>3446753</v>
      </c>
      <c r="F114" s="81" t="s">
        <v>200</v>
      </c>
      <c r="G114" s="10" t="s">
        <v>51</v>
      </c>
      <c r="H114" s="28"/>
      <c r="I114" s="10" t="s">
        <v>52</v>
      </c>
      <c r="J114" s="1">
        <v>5</v>
      </c>
      <c r="K114" s="63">
        <v>43123.40625</v>
      </c>
      <c r="L114" s="64">
        <v>33</v>
      </c>
      <c r="M114" s="9">
        <v>4</v>
      </c>
      <c r="N114" s="9">
        <f>IF(I114="OHCA",1,IF(I114="IHCA",0,""))</f>
        <v>1</v>
      </c>
      <c r="O114" s="9">
        <v>1</v>
      </c>
      <c r="P114" s="34">
        <v>0</v>
      </c>
      <c r="Q114" s="34">
        <v>0</v>
      </c>
      <c r="S114" s="9">
        <v>0</v>
      </c>
      <c r="T114" s="9">
        <v>0</v>
      </c>
      <c r="U114" s="9">
        <v>1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1</v>
      </c>
      <c r="AB114" s="9" t="s">
        <v>111</v>
      </c>
      <c r="AC114" s="43">
        <v>42.86</v>
      </c>
      <c r="AD114" s="9"/>
      <c r="AE114" s="9"/>
      <c r="AF114" s="9"/>
      <c r="AG114" s="9"/>
      <c r="AH114" s="9"/>
      <c r="AI114" s="9"/>
      <c r="AJ114" s="9">
        <f>COUNT(AC114:AI114)</f>
        <v>1</v>
      </c>
      <c r="AK114" s="9">
        <v>1</v>
      </c>
      <c r="AL114" s="56">
        <v>1</v>
      </c>
      <c r="AM114" s="341" t="s">
        <v>201</v>
      </c>
      <c r="AN114" s="329"/>
      <c r="AO114" s="101"/>
      <c r="AP114" s="318"/>
      <c r="AQ114" s="101"/>
      <c r="AR114" s="101"/>
      <c r="AS114" s="328"/>
      <c r="AT114" s="329"/>
      <c r="AU114" s="96">
        <v>0</v>
      </c>
      <c r="AV114" t="str">
        <f>IF(AK114&gt;0,IF(AL114&gt;0,"1","0"),"0")</f>
        <v>1</v>
      </c>
      <c r="AW114" s="95"/>
      <c r="AX114" s="95"/>
      <c r="AY114" s="95">
        <v>1</v>
      </c>
      <c r="AZ114" s="95"/>
      <c r="BA114" s="95"/>
      <c r="BB114" s="95"/>
      <c r="BC114" s="95"/>
    </row>
    <row r="115" spans="1:55" ht="16.5">
      <c r="A115">
        <v>180</v>
      </c>
      <c r="B115" s="389" t="s">
        <v>82</v>
      </c>
      <c r="C115" s="1" t="s">
        <v>49</v>
      </c>
      <c r="D115">
        <v>76</v>
      </c>
      <c r="F115" s="66" t="s">
        <v>83</v>
      </c>
      <c r="G115" s="10" t="s">
        <v>51</v>
      </c>
      <c r="I115" s="1" t="s">
        <v>52</v>
      </c>
      <c r="J115" s="1">
        <v>5</v>
      </c>
      <c r="K115" s="59">
        <v>42026.022916666698</v>
      </c>
      <c r="L115" s="9">
        <v>15</v>
      </c>
      <c r="M115" s="9">
        <v>1</v>
      </c>
      <c r="N115" s="9">
        <f>IF(I115="OHCA",1,IF(I115="IHCA",0,""))</f>
        <v>1</v>
      </c>
      <c r="O115" s="9">
        <v>1</v>
      </c>
      <c r="P115">
        <v>1</v>
      </c>
      <c r="Q115">
        <v>1</v>
      </c>
      <c r="S115" s="9">
        <v>0</v>
      </c>
      <c r="T115" s="9">
        <v>0</v>
      </c>
      <c r="U115" s="9">
        <v>0</v>
      </c>
      <c r="V115" s="9">
        <v>1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76"/>
      <c r="AD115" s="76"/>
      <c r="AE115" s="76">
        <v>17.850000000000001</v>
      </c>
      <c r="AF115" s="76">
        <v>34.549999999999997</v>
      </c>
      <c r="AG115" s="76">
        <v>22.61</v>
      </c>
      <c r="AH115" s="76"/>
      <c r="AI115" s="76">
        <v>19.11</v>
      </c>
      <c r="AJ115" s="9">
        <f>COUNT(AC115:AI115)</f>
        <v>4</v>
      </c>
      <c r="AK115" s="9">
        <v>1</v>
      </c>
      <c r="AL115">
        <v>1</v>
      </c>
      <c r="AM115" s="302" t="s">
        <v>84</v>
      </c>
      <c r="AN115" s="311">
        <v>0.47569444444444398</v>
      </c>
      <c r="AO115" s="304">
        <v>1</v>
      </c>
      <c r="AP115" s="309">
        <v>42029</v>
      </c>
      <c r="AQ115" s="314" t="s">
        <v>85</v>
      </c>
      <c r="AS115" s="307"/>
      <c r="AU115" s="1">
        <v>0</v>
      </c>
      <c r="AV115" t="str">
        <f>IF(AK115&gt;0,IF(AL115&gt;0,"1","0"),"0")</f>
        <v>1</v>
      </c>
      <c r="AY115">
        <v>1</v>
      </c>
      <c r="BB115" s="95"/>
      <c r="BC115" s="95"/>
    </row>
    <row r="116" spans="1:55" ht="19.5" customHeight="1">
      <c r="A116">
        <v>181</v>
      </c>
      <c r="B116" s="389" t="s">
        <v>130</v>
      </c>
      <c r="C116" s="1" t="s">
        <v>63</v>
      </c>
      <c r="D116">
        <v>26</v>
      </c>
      <c r="E116">
        <v>4864517</v>
      </c>
      <c r="F116" s="26" t="s">
        <v>131</v>
      </c>
      <c r="G116" s="10" t="s">
        <v>51</v>
      </c>
      <c r="H116" s="27" t="s">
        <v>132</v>
      </c>
      <c r="I116" s="10" t="s">
        <v>52</v>
      </c>
      <c r="J116" s="1" t="s">
        <v>133</v>
      </c>
      <c r="K116" s="59">
        <v>42452.888888888898</v>
      </c>
      <c r="L116" s="9">
        <v>36</v>
      </c>
      <c r="M116" s="9">
        <v>6</v>
      </c>
      <c r="N116" s="9">
        <f>IF(I116="OHCA",1,IF(I116="IHCA",0,""))</f>
        <v>1</v>
      </c>
      <c r="O116" s="9">
        <v>1</v>
      </c>
      <c r="P116" s="9">
        <v>1</v>
      </c>
      <c r="Q116" s="9">
        <v>0</v>
      </c>
      <c r="S116" s="13">
        <v>0</v>
      </c>
      <c r="T116" s="13">
        <v>0</v>
      </c>
      <c r="U116" s="13">
        <v>1</v>
      </c>
      <c r="V116" s="13">
        <v>1</v>
      </c>
      <c r="W116" s="13">
        <v>0</v>
      </c>
      <c r="X116" s="13">
        <v>1</v>
      </c>
      <c r="Y116" s="13">
        <v>0</v>
      </c>
      <c r="Z116" s="13">
        <v>0</v>
      </c>
      <c r="AA116" s="13">
        <v>0</v>
      </c>
      <c r="AB116" s="13">
        <v>0</v>
      </c>
      <c r="AC116" s="9"/>
      <c r="AD116" s="43"/>
      <c r="AE116" s="43">
        <v>73.22</v>
      </c>
      <c r="AF116" s="43"/>
      <c r="AG116" s="43"/>
      <c r="AH116" s="43"/>
      <c r="AI116" s="43"/>
      <c r="AJ116" s="9">
        <f>COUNT(AC116:AI116)</f>
        <v>1</v>
      </c>
      <c r="AK116" s="9">
        <v>1</v>
      </c>
      <c r="AL116">
        <v>1</v>
      </c>
      <c r="AM116" s="309">
        <v>42453</v>
      </c>
      <c r="AN116" s="311">
        <v>0.40208333333333302</v>
      </c>
      <c r="AP116" s="307"/>
      <c r="AS116" s="307"/>
      <c r="AU116" s="12">
        <v>0</v>
      </c>
      <c r="AV116" t="str">
        <f>IF(AK116&gt;0,IF(AL116&gt;0,"1","0"),"0")</f>
        <v>1</v>
      </c>
      <c r="AY116">
        <v>1</v>
      </c>
    </row>
    <row r="117" spans="1:55" ht="16.5">
      <c r="A117">
        <v>186</v>
      </c>
      <c r="B117" s="389" t="s">
        <v>239</v>
      </c>
      <c r="C117" s="1" t="s">
        <v>63</v>
      </c>
      <c r="D117">
        <v>86</v>
      </c>
      <c r="F117" s="81" t="s">
        <v>240</v>
      </c>
      <c r="G117" s="10" t="s">
        <v>138</v>
      </c>
      <c r="H117" s="11" t="s">
        <v>241</v>
      </c>
      <c r="I117" s="10" t="s">
        <v>123</v>
      </c>
      <c r="J117" s="1">
        <v>5</v>
      </c>
      <c r="K117" s="63">
        <v>43277.829861111102</v>
      </c>
      <c r="L117">
        <v>32</v>
      </c>
      <c r="M117">
        <v>6</v>
      </c>
      <c r="N117" s="9">
        <f>IF(I117="OHCA",1,IF(I117="IHCA",0,""))</f>
        <v>0</v>
      </c>
      <c r="O117" s="9">
        <v>0</v>
      </c>
      <c r="P117">
        <v>1</v>
      </c>
      <c r="Q117">
        <v>1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43">
        <v>21.43</v>
      </c>
      <c r="AF117" s="39">
        <v>18.89</v>
      </c>
      <c r="AG117" s="39">
        <v>24.38</v>
      </c>
      <c r="AJ117" s="9">
        <f>COUNT(AC117:AI117)</f>
        <v>3</v>
      </c>
      <c r="AK117" s="9">
        <v>1</v>
      </c>
      <c r="AL117">
        <v>1</v>
      </c>
      <c r="AM117" s="309">
        <v>43277</v>
      </c>
      <c r="AN117" s="311">
        <v>0.99513888888888902</v>
      </c>
      <c r="AP117" s="307"/>
      <c r="AS117" s="307"/>
      <c r="AU117" s="1">
        <v>0</v>
      </c>
      <c r="AV117" t="str">
        <f>IF(AK117&gt;0,IF(AL117&gt;0,"1","0"),"0")</f>
        <v>1</v>
      </c>
      <c r="AY117">
        <v>1</v>
      </c>
    </row>
    <row r="118" spans="1:55" ht="16.5">
      <c r="A118">
        <v>188</v>
      </c>
      <c r="B118" s="389" t="s">
        <v>452</v>
      </c>
      <c r="C118" s="1" t="s">
        <v>49</v>
      </c>
      <c r="D118">
        <v>36</v>
      </c>
      <c r="F118" s="81" t="s">
        <v>453</v>
      </c>
      <c r="G118" s="10" t="s">
        <v>56</v>
      </c>
      <c r="H118" s="27" t="s">
        <v>454</v>
      </c>
      <c r="I118" s="10" t="s">
        <v>123</v>
      </c>
      <c r="J118" s="1">
        <v>5</v>
      </c>
      <c r="K118" s="59">
        <v>44536.881249999999</v>
      </c>
      <c r="L118" s="9">
        <v>7</v>
      </c>
      <c r="M118" s="9">
        <v>6</v>
      </c>
      <c r="N118" s="9">
        <f>IF(I118="OHCA",1,IF(I118="IHCA",0,""))</f>
        <v>0</v>
      </c>
      <c r="O118" s="9">
        <v>0</v>
      </c>
      <c r="P118">
        <v>1</v>
      </c>
      <c r="Q118">
        <v>1</v>
      </c>
      <c r="R118" s="37"/>
      <c r="S118">
        <v>0</v>
      </c>
      <c r="T118">
        <v>0</v>
      </c>
      <c r="U118">
        <v>1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 s="39">
        <v>20.100000000000001</v>
      </c>
      <c r="AJ118" s="9">
        <f>COUNT(AC118:AI118)</f>
        <v>1</v>
      </c>
      <c r="AK118" s="9">
        <v>1</v>
      </c>
      <c r="AL118">
        <v>1</v>
      </c>
      <c r="AM118" s="315">
        <v>44537</v>
      </c>
      <c r="AN118" s="319">
        <v>3.05555555555556E-2</v>
      </c>
      <c r="AP118" s="307"/>
      <c r="AS118" s="307"/>
      <c r="AU118" s="96">
        <v>1</v>
      </c>
      <c r="AV118" t="str">
        <f>IF(AK118&gt;0,IF(AL118&gt;0,"1","0"),"0")</f>
        <v>1</v>
      </c>
      <c r="AW118" s="95"/>
      <c r="AX118" s="56"/>
      <c r="AY118" s="95">
        <v>1</v>
      </c>
      <c r="AZ118" s="95"/>
      <c r="BA118" s="95"/>
      <c r="BB118" s="95"/>
      <c r="BC118" s="95"/>
    </row>
    <row r="119" spans="1:55" ht="16.5">
      <c r="A119">
        <v>189</v>
      </c>
      <c r="B119" s="389" t="s">
        <v>521</v>
      </c>
      <c r="C119" s="1" t="s">
        <v>63</v>
      </c>
      <c r="D119">
        <v>62</v>
      </c>
      <c r="F119" s="66" t="s">
        <v>522</v>
      </c>
      <c r="G119" s="10" t="s">
        <v>56</v>
      </c>
      <c r="I119" s="10" t="s">
        <v>123</v>
      </c>
      <c r="J119" s="1">
        <v>1</v>
      </c>
      <c r="K119" s="59">
        <v>44845.412499999999</v>
      </c>
      <c r="L119" s="9">
        <v>14</v>
      </c>
      <c r="M119" s="9">
        <v>1</v>
      </c>
      <c r="N119" s="9">
        <f>IF(I119="OHCA",1,IF(I119="IHCA",0,""))</f>
        <v>0</v>
      </c>
      <c r="O119" s="9">
        <v>0</v>
      </c>
      <c r="P119">
        <v>1</v>
      </c>
      <c r="Q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s="43">
        <v>21.6</v>
      </c>
      <c r="AG119" s="39">
        <v>12.7</v>
      </c>
      <c r="AJ119" s="9">
        <f>COUNT(AC119:AI119)</f>
        <v>2</v>
      </c>
      <c r="AK119" s="9">
        <v>1</v>
      </c>
      <c r="AL119">
        <v>1</v>
      </c>
      <c r="AM119" s="315">
        <v>44845</v>
      </c>
      <c r="AN119" s="319">
        <v>0.65902777777777799</v>
      </c>
      <c r="AP119" s="316"/>
      <c r="AQ119" s="317"/>
      <c r="AS119" s="316"/>
      <c r="AT119" s="317"/>
      <c r="AU119" s="1">
        <v>1</v>
      </c>
      <c r="AV119" t="str">
        <f>IF(AK119&gt;0,IF(AL119&gt;0,"1","0"),"0")</f>
        <v>1</v>
      </c>
      <c r="AY119">
        <v>1</v>
      </c>
    </row>
    <row r="120" spans="1:55" ht="16.5">
      <c r="A120">
        <v>192</v>
      </c>
      <c r="B120" s="389" t="s">
        <v>432</v>
      </c>
      <c r="C120" s="1" t="s">
        <v>49</v>
      </c>
      <c r="D120">
        <v>83</v>
      </c>
      <c r="F120" s="81" t="s">
        <v>433</v>
      </c>
      <c r="G120" s="10" t="s">
        <v>56</v>
      </c>
      <c r="H120" s="28"/>
      <c r="I120" s="10" t="s">
        <v>123</v>
      </c>
      <c r="J120" s="1">
        <v>4</v>
      </c>
      <c r="K120" s="15">
        <v>44479.413194444402</v>
      </c>
      <c r="L120" s="9">
        <v>46</v>
      </c>
      <c r="M120" s="9">
        <v>6</v>
      </c>
      <c r="N120" s="9">
        <f>IF(I120="OHCA",1,IF(I120="IHCA",0,""))</f>
        <v>0</v>
      </c>
      <c r="O120" s="9">
        <v>0</v>
      </c>
      <c r="P120">
        <v>1</v>
      </c>
      <c r="Q120">
        <v>1</v>
      </c>
      <c r="S120" s="13" t="s">
        <v>53</v>
      </c>
      <c r="T120" s="13" t="s">
        <v>53</v>
      </c>
      <c r="U120" s="13" t="s">
        <v>53</v>
      </c>
      <c r="V120" t="s">
        <v>53</v>
      </c>
      <c r="W120" s="9" t="s">
        <v>53</v>
      </c>
      <c r="X120" s="9" t="s">
        <v>53</v>
      </c>
      <c r="Y120" s="9" t="s">
        <v>53</v>
      </c>
      <c r="Z120" s="9" t="s">
        <v>53</v>
      </c>
      <c r="AA120" s="9" t="s">
        <v>53</v>
      </c>
      <c r="AE120" s="39">
        <v>32.4</v>
      </c>
      <c r="AF120" s="39">
        <v>27.1</v>
      </c>
      <c r="AG120" s="39">
        <v>26</v>
      </c>
      <c r="AH120" s="39">
        <v>19.600000000000001</v>
      </c>
      <c r="AI120" s="39">
        <v>23.1</v>
      </c>
      <c r="AJ120" s="9">
        <f>COUNT(AC120:AI120)</f>
        <v>5</v>
      </c>
      <c r="AK120" s="9">
        <v>1</v>
      </c>
      <c r="AL120">
        <v>1</v>
      </c>
      <c r="AM120" s="381">
        <v>44479</v>
      </c>
      <c r="AN120" s="382">
        <v>0.95902777777777803</v>
      </c>
      <c r="AO120" s="304">
        <v>1</v>
      </c>
      <c r="AP120" s="383">
        <v>44482</v>
      </c>
      <c r="AQ120" s="385">
        <v>0.41597222222222202</v>
      </c>
      <c r="AS120" s="360"/>
      <c r="AT120" s="354"/>
      <c r="AU120">
        <v>0</v>
      </c>
      <c r="AV120" t="str">
        <f>IF(AK120&gt;0,IF(AL120&gt;0,"1","0"),"0")</f>
        <v>1</v>
      </c>
      <c r="AY120">
        <v>1</v>
      </c>
      <c r="BB120" s="95"/>
      <c r="BC120" s="95"/>
    </row>
    <row r="121" spans="1:55" ht="16.5">
      <c r="A121">
        <v>196</v>
      </c>
      <c r="B121" s="387" t="s">
        <v>108</v>
      </c>
      <c r="C121" s="9" t="s">
        <v>63</v>
      </c>
      <c r="D121" s="9">
        <v>81</v>
      </c>
      <c r="E121" s="10"/>
      <c r="F121" s="62" t="s">
        <v>109</v>
      </c>
      <c r="G121" s="10" t="s">
        <v>56</v>
      </c>
      <c r="H121" s="22" t="s">
        <v>110</v>
      </c>
      <c r="I121" s="10" t="s">
        <v>52</v>
      </c>
      <c r="J121" s="13">
        <v>1</v>
      </c>
      <c r="K121" s="59">
        <v>42322.541666666701</v>
      </c>
      <c r="L121" s="9"/>
      <c r="M121" s="23">
        <v>6</v>
      </c>
      <c r="N121" s="9">
        <f>IF(I121="OHCA",1,IF(I121="IHCA",0,""))</f>
        <v>1</v>
      </c>
      <c r="O121" s="9">
        <v>1</v>
      </c>
      <c r="P121" s="21" t="s">
        <v>53</v>
      </c>
      <c r="Q121" s="21" t="s">
        <v>53</v>
      </c>
      <c r="R121" s="21"/>
      <c r="S121" s="24" t="s">
        <v>53</v>
      </c>
      <c r="T121" s="24" t="s">
        <v>53</v>
      </c>
      <c r="U121" s="24">
        <v>1</v>
      </c>
      <c r="V121" s="21" t="s">
        <v>53</v>
      </c>
      <c r="W121" s="23" t="s">
        <v>53</v>
      </c>
      <c r="X121" s="23" t="s">
        <v>53</v>
      </c>
      <c r="Y121" s="23" t="s">
        <v>53</v>
      </c>
      <c r="Z121" s="23" t="s">
        <v>53</v>
      </c>
      <c r="AA121" s="21">
        <v>1</v>
      </c>
      <c r="AB121" s="21" t="s">
        <v>111</v>
      </c>
      <c r="AC121" s="56"/>
      <c r="AD121" s="56"/>
      <c r="AE121" s="90">
        <v>31.38</v>
      </c>
      <c r="AF121" s="90">
        <v>144.5</v>
      </c>
      <c r="AG121" s="56"/>
      <c r="AH121" s="56"/>
      <c r="AI121" s="56"/>
      <c r="AJ121" s="9">
        <f>COUNT(AC121:AI121)</f>
        <v>2</v>
      </c>
      <c r="AK121" s="9">
        <v>1</v>
      </c>
      <c r="AL121" s="94">
        <v>1</v>
      </c>
      <c r="AM121" s="324" t="s">
        <v>112</v>
      </c>
      <c r="AN121" s="325" t="s">
        <v>113</v>
      </c>
      <c r="AO121" s="101">
        <v>1</v>
      </c>
      <c r="AP121" s="320" t="s">
        <v>114</v>
      </c>
      <c r="AQ121" s="326" t="s">
        <v>115</v>
      </c>
      <c r="AR121" s="101"/>
      <c r="AS121" s="318"/>
      <c r="AT121" s="101"/>
      <c r="AU121" s="56">
        <v>1</v>
      </c>
      <c r="AV121" t="str">
        <f>IF(AK121&gt;0,IF(AL121&gt;0,"1","0"),"0")</f>
        <v>1</v>
      </c>
      <c r="AW121" s="56"/>
      <c r="AX121" s="56"/>
      <c r="AY121" s="56">
        <v>1</v>
      </c>
      <c r="AZ121" s="56"/>
      <c r="BA121" s="56"/>
      <c r="BB121" s="56"/>
      <c r="BC121" s="95"/>
    </row>
    <row r="122" spans="1:55" ht="16.5">
      <c r="A122">
        <v>197</v>
      </c>
      <c r="B122" s="103" t="s">
        <v>563</v>
      </c>
      <c r="C122" s="9" t="s">
        <v>63</v>
      </c>
      <c r="D122" s="9">
        <v>70</v>
      </c>
      <c r="E122" s="10"/>
      <c r="F122" s="62" t="s">
        <v>564</v>
      </c>
      <c r="G122" s="10" t="s">
        <v>56</v>
      </c>
      <c r="H122" s="11"/>
      <c r="I122" s="10" t="s">
        <v>565</v>
      </c>
      <c r="J122" s="12">
        <v>1</v>
      </c>
      <c r="K122" s="353" t="s">
        <v>748</v>
      </c>
      <c r="L122">
        <v>3</v>
      </c>
      <c r="M122">
        <v>6</v>
      </c>
      <c r="N122" s="9" t="str">
        <f>IF(I122="OHCA",1,IF(I122="IHCA",0,""))</f>
        <v/>
      </c>
      <c r="O122" t="s">
        <v>53</v>
      </c>
      <c r="P122" t="s">
        <v>53</v>
      </c>
      <c r="Q122" t="s">
        <v>53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s="43">
        <v>15.35</v>
      </c>
      <c r="AD122" s="39">
        <v>32.83</v>
      </c>
      <c r="AG122" s="39">
        <v>370</v>
      </c>
      <c r="AJ122" s="9">
        <f>COUNT(AC122:AI122)</f>
        <v>3</v>
      </c>
      <c r="AK122" s="9">
        <v>2</v>
      </c>
      <c r="AL122" s="13">
        <v>1</v>
      </c>
      <c r="AM122" s="368">
        <v>41856</v>
      </c>
      <c r="AN122" s="317"/>
      <c r="AP122" s="307"/>
      <c r="AS122" s="307"/>
      <c r="AU122" s="96">
        <v>0</v>
      </c>
      <c r="AV122" t="str">
        <f>IF(AK122&gt;0,IF(AL122&gt;0,"1","0"),"0")</f>
        <v>1</v>
      </c>
      <c r="AW122" s="95"/>
      <c r="AX122" s="95"/>
      <c r="AY122" s="95">
        <v>1</v>
      </c>
      <c r="AZ122" s="95"/>
      <c r="BA122" s="95"/>
      <c r="BB122" s="95"/>
      <c r="BC122" s="95"/>
    </row>
    <row r="123" spans="1:55" ht="16.5">
      <c r="A123">
        <v>173</v>
      </c>
      <c r="B123" s="101" t="s">
        <v>593</v>
      </c>
      <c r="C123" s="13" t="s">
        <v>49</v>
      </c>
      <c r="D123" s="13">
        <v>95</v>
      </c>
      <c r="E123" s="13"/>
      <c r="F123" s="83" t="s">
        <v>594</v>
      </c>
      <c r="G123" s="10" t="s">
        <v>56</v>
      </c>
      <c r="H123" s="46"/>
      <c r="I123" s="13" t="s">
        <v>565</v>
      </c>
      <c r="J123" s="12">
        <v>5</v>
      </c>
      <c r="K123" s="67" t="s">
        <v>595</v>
      </c>
      <c r="L123" s="355"/>
      <c r="M123" t="s">
        <v>53</v>
      </c>
      <c r="N123" s="9" t="str">
        <f>IF(I123="OHCA",1,IF(I123="IHCA",0,""))</f>
        <v/>
      </c>
      <c r="O123" s="9">
        <v>0</v>
      </c>
      <c r="P123" s="13">
        <v>1</v>
      </c>
      <c r="Q123" s="13">
        <v>1</v>
      </c>
      <c r="S123" s="17">
        <v>0</v>
      </c>
      <c r="T123" s="17">
        <v>0</v>
      </c>
      <c r="U123" s="17">
        <v>0</v>
      </c>
      <c r="V123" s="17">
        <v>0</v>
      </c>
      <c r="W123" s="17">
        <v>1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43">
        <v>23.12</v>
      </c>
      <c r="AD123" s="43">
        <v>36.89</v>
      </c>
      <c r="AE123" s="39">
        <v>41.79</v>
      </c>
      <c r="AF123" s="39">
        <v>31.24</v>
      </c>
      <c r="AG123" s="39">
        <v>177</v>
      </c>
      <c r="AH123" s="39">
        <v>409.2</v>
      </c>
      <c r="AI123" s="39">
        <v>101.8</v>
      </c>
      <c r="AJ123" s="9">
        <f>COUNT(AC123:AI123)</f>
        <v>7</v>
      </c>
      <c r="AK123" s="9">
        <v>3</v>
      </c>
      <c r="AL123" s="13"/>
      <c r="AM123" s="307"/>
      <c r="AP123" s="307"/>
      <c r="AR123" s="304">
        <v>1</v>
      </c>
      <c r="AS123" s="312" t="s">
        <v>834</v>
      </c>
      <c r="AV123" t="str">
        <f>IF(AK123&gt;0,IF(AL123&gt;0,"1","0"),"0")</f>
        <v>0</v>
      </c>
      <c r="AY123">
        <v>1</v>
      </c>
    </row>
    <row r="124" spans="1:55" ht="16.5">
      <c r="A124">
        <v>6</v>
      </c>
      <c r="B124" s="98" t="s">
        <v>427</v>
      </c>
      <c r="C124" s="9" t="s">
        <v>49</v>
      </c>
      <c r="D124" s="9">
        <v>66</v>
      </c>
      <c r="E124" s="10">
        <v>351962</v>
      </c>
      <c r="F124" s="10" t="s">
        <v>428</v>
      </c>
      <c r="G124" s="10" t="s">
        <v>56</v>
      </c>
      <c r="H124" s="11"/>
      <c r="I124" s="10" t="s">
        <v>52</v>
      </c>
      <c r="J124" s="1">
        <v>4</v>
      </c>
      <c r="K124" s="59">
        <v>44463.090277777803</v>
      </c>
      <c r="L124">
        <v>40</v>
      </c>
      <c r="M124">
        <v>1</v>
      </c>
      <c r="N124" s="9">
        <f>IF(I124="OHCA",1,IF(I124="IHCA",0,""))</f>
        <v>1</v>
      </c>
      <c r="O124" s="9">
        <v>1</v>
      </c>
      <c r="P124" s="9">
        <v>1</v>
      </c>
      <c r="Q124" s="9">
        <v>0</v>
      </c>
      <c r="S124" s="9">
        <v>0</v>
      </c>
      <c r="T124" s="9">
        <v>0</v>
      </c>
      <c r="U124" s="9">
        <v>0</v>
      </c>
      <c r="V124" s="9">
        <v>1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76"/>
      <c r="AD124" s="76">
        <v>41.8</v>
      </c>
      <c r="AE124" s="76">
        <v>48.9</v>
      </c>
      <c r="AF124" s="76">
        <v>64.3</v>
      </c>
      <c r="AG124" s="76">
        <v>214</v>
      </c>
      <c r="AH124" s="76">
        <v>220</v>
      </c>
      <c r="AI124" s="76"/>
      <c r="AJ124" s="9">
        <f>COUNT(AC124:AI124)</f>
        <v>5</v>
      </c>
      <c r="AK124" s="9">
        <v>2</v>
      </c>
      <c r="AM124" s="316"/>
      <c r="AN124" s="317"/>
      <c r="AO124" s="304">
        <v>1</v>
      </c>
      <c r="AP124" s="339">
        <v>44464</v>
      </c>
      <c r="AQ124" s="327" t="s">
        <v>429</v>
      </c>
      <c r="AR124" s="304">
        <v>1</v>
      </c>
      <c r="AS124" s="315">
        <v>44466</v>
      </c>
      <c r="AT124" s="327" t="s">
        <v>165</v>
      </c>
      <c r="AU124" s="1">
        <v>0</v>
      </c>
      <c r="AV124" t="str">
        <f>IF(AK124&gt;0,IF(AL124&gt;0,"1","0"),"0")</f>
        <v>0</v>
      </c>
      <c r="AY124">
        <v>1</v>
      </c>
      <c r="BB124" s="95"/>
      <c r="BC124" s="95"/>
    </row>
    <row r="125" spans="1:55" ht="16.5">
      <c r="A125">
        <v>10</v>
      </c>
      <c r="B125" s="98" t="s">
        <v>202</v>
      </c>
      <c r="C125" s="9" t="s">
        <v>63</v>
      </c>
      <c r="D125" s="9">
        <v>75</v>
      </c>
      <c r="E125" s="10">
        <v>4987652</v>
      </c>
      <c r="F125" s="14" t="s">
        <v>203</v>
      </c>
      <c r="G125" s="10" t="s">
        <v>51</v>
      </c>
      <c r="H125" s="11"/>
      <c r="I125" s="10" t="s">
        <v>52</v>
      </c>
      <c r="J125" s="1">
        <v>5</v>
      </c>
      <c r="K125" s="59">
        <v>43142.538194444402</v>
      </c>
      <c r="L125" s="9">
        <v>35</v>
      </c>
      <c r="M125" s="9">
        <v>6</v>
      </c>
      <c r="N125" s="9">
        <f>IF(I125="OHCA",1,IF(I125="IHCA",0,""))</f>
        <v>1</v>
      </c>
      <c r="O125" s="9">
        <v>1</v>
      </c>
      <c r="P125" s="9">
        <v>1</v>
      </c>
      <c r="Q125" s="9">
        <v>0</v>
      </c>
      <c r="S125" s="9">
        <v>0</v>
      </c>
      <c r="T125" s="9">
        <v>0</v>
      </c>
      <c r="U125" s="9">
        <v>0</v>
      </c>
      <c r="V125" s="9">
        <v>1</v>
      </c>
      <c r="W125" s="9">
        <v>0</v>
      </c>
      <c r="X125" s="9">
        <v>0</v>
      </c>
      <c r="Y125" s="9">
        <v>0</v>
      </c>
      <c r="Z125" s="9">
        <v>1</v>
      </c>
      <c r="AA125" s="9">
        <v>0</v>
      </c>
      <c r="AB125" s="9">
        <v>0</v>
      </c>
      <c r="AC125" s="76">
        <v>20.99</v>
      </c>
      <c r="AD125" s="76"/>
      <c r="AE125" s="76">
        <v>48.79</v>
      </c>
      <c r="AF125" s="76">
        <v>105</v>
      </c>
      <c r="AG125" s="76">
        <v>248.9</v>
      </c>
      <c r="AH125" s="76">
        <v>317</v>
      </c>
      <c r="AI125" s="76"/>
      <c r="AJ125" s="9">
        <f>COUNT(AC125:AI125)</f>
        <v>5</v>
      </c>
      <c r="AK125" s="9">
        <v>2</v>
      </c>
      <c r="AM125" s="307"/>
      <c r="AO125" s="304">
        <v>1</v>
      </c>
      <c r="AP125" s="309">
        <v>43143</v>
      </c>
      <c r="AQ125" s="314" t="s">
        <v>204</v>
      </c>
      <c r="AS125" s="307"/>
      <c r="AU125" s="1">
        <v>0</v>
      </c>
      <c r="AV125" t="str">
        <f>IF(AK125&gt;0,IF(AL125&gt;0,"1","0"),"0")</f>
        <v>0</v>
      </c>
      <c r="AW125" s="9"/>
      <c r="AY125">
        <v>1</v>
      </c>
      <c r="AZ125" s="9"/>
      <c r="BA125" s="9"/>
      <c r="BB125" s="300"/>
      <c r="BC125" s="95"/>
    </row>
    <row r="126" spans="1:55" ht="16.5">
      <c r="A126">
        <v>45</v>
      </c>
      <c r="B126" s="98" t="s">
        <v>535</v>
      </c>
      <c r="C126" s="9" t="s">
        <v>63</v>
      </c>
      <c r="D126" s="9">
        <v>89</v>
      </c>
      <c r="E126" s="10">
        <v>5027596</v>
      </c>
      <c r="F126" s="14" t="s">
        <v>536</v>
      </c>
      <c r="G126" s="10" t="s">
        <v>56</v>
      </c>
      <c r="H126" s="11"/>
      <c r="I126" s="10" t="s">
        <v>123</v>
      </c>
      <c r="J126" s="38" t="s">
        <v>516</v>
      </c>
      <c r="K126" s="59">
        <v>45080.313194444447</v>
      </c>
      <c r="L126">
        <v>9</v>
      </c>
      <c r="M126">
        <v>6</v>
      </c>
      <c r="N126" s="9">
        <f>IF(I126="OHCA",1,IF(I126="IHCA",0,""))</f>
        <v>0</v>
      </c>
      <c r="O126" s="9">
        <v>0</v>
      </c>
      <c r="P126" s="9">
        <v>1</v>
      </c>
      <c r="Q126" s="9">
        <v>1</v>
      </c>
      <c r="R126" s="9"/>
      <c r="S126" s="9">
        <v>1</v>
      </c>
      <c r="T126" s="9">
        <v>0</v>
      </c>
      <c r="U126" s="9">
        <v>1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76">
        <v>25.5</v>
      </c>
      <c r="AE126" s="76">
        <v>1067</v>
      </c>
      <c r="AF126" s="76">
        <v>776</v>
      </c>
      <c r="AG126" s="76">
        <v>393</v>
      </c>
      <c r="AH126" s="76"/>
      <c r="AI126" s="76"/>
      <c r="AJ126" s="9">
        <f>COUNT(AC126:AI126)</f>
        <v>4</v>
      </c>
      <c r="AK126" s="9">
        <v>2</v>
      </c>
      <c r="AM126" s="316"/>
      <c r="AN126" s="317"/>
      <c r="AP126" s="316"/>
      <c r="AQ126" s="317"/>
      <c r="AR126" s="304">
        <v>1</v>
      </c>
      <c r="AS126" s="315">
        <v>45084</v>
      </c>
      <c r="AT126" s="327" t="s">
        <v>537</v>
      </c>
      <c r="AU126" s="1">
        <v>1</v>
      </c>
      <c r="AV126" t="str">
        <f>IF(AK126&gt;0,IF(AL126&gt;0,"1","0"),"0")</f>
        <v>0</v>
      </c>
      <c r="AX126" s="9"/>
      <c r="AY126">
        <v>1</v>
      </c>
    </row>
    <row r="127" spans="1:55" ht="16.5">
      <c r="A127">
        <v>48</v>
      </c>
      <c r="B127" s="98" t="s">
        <v>168</v>
      </c>
      <c r="C127" s="9" t="s">
        <v>63</v>
      </c>
      <c r="D127" s="9">
        <v>64</v>
      </c>
      <c r="E127" s="10">
        <v>4883326</v>
      </c>
      <c r="F127" s="14" t="s">
        <v>169</v>
      </c>
      <c r="G127" s="10" t="s">
        <v>56</v>
      </c>
      <c r="H127" s="11"/>
      <c r="I127" s="10" t="s">
        <v>123</v>
      </c>
      <c r="J127" s="1">
        <v>5</v>
      </c>
      <c r="K127" s="59">
        <v>42936.684027777803</v>
      </c>
      <c r="L127" s="9">
        <v>86</v>
      </c>
      <c r="M127" s="9">
        <v>1</v>
      </c>
      <c r="N127" s="9">
        <f>IF(I127="OHCA",1,IF(I127="IHCA",0,""))</f>
        <v>0</v>
      </c>
      <c r="O127" s="9">
        <v>0</v>
      </c>
      <c r="P127" s="9">
        <v>1</v>
      </c>
      <c r="Q127" s="9">
        <v>0</v>
      </c>
      <c r="S127" s="13" t="s">
        <v>53</v>
      </c>
      <c r="T127" s="13" t="s">
        <v>53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76">
        <v>53.17</v>
      </c>
      <c r="AD127" s="76"/>
      <c r="AE127" s="76">
        <v>81.16</v>
      </c>
      <c r="AF127" s="76">
        <v>108.2</v>
      </c>
      <c r="AG127" s="76">
        <v>463.4</v>
      </c>
      <c r="AH127" s="76">
        <v>456.65</v>
      </c>
      <c r="AI127" s="76"/>
      <c r="AJ127" s="9">
        <f>COUNT(AC127:AI127)</f>
        <v>5</v>
      </c>
      <c r="AK127" s="9">
        <v>2</v>
      </c>
      <c r="AM127" s="307"/>
      <c r="AO127" s="304">
        <v>1</v>
      </c>
      <c r="AP127" s="309">
        <v>42937</v>
      </c>
      <c r="AQ127" s="314" t="s">
        <v>170</v>
      </c>
      <c r="AS127" s="307"/>
      <c r="AU127" s="1">
        <v>0</v>
      </c>
      <c r="AV127" t="str">
        <f>IF(AK127&gt;0,IF(AL127&gt;0,"1","0"),"0")</f>
        <v>0</v>
      </c>
      <c r="AY127">
        <v>1</v>
      </c>
    </row>
    <row r="128" spans="1:55" s="56" customFormat="1" ht="16.5">
      <c r="A128">
        <v>50</v>
      </c>
      <c r="B128" s="98" t="s">
        <v>414</v>
      </c>
      <c r="C128" s="9" t="s">
        <v>49</v>
      </c>
      <c r="D128" s="9">
        <v>81</v>
      </c>
      <c r="E128" s="10">
        <v>5357530</v>
      </c>
      <c r="F128" s="14" t="s">
        <v>415</v>
      </c>
      <c r="G128" s="10" t="s">
        <v>266</v>
      </c>
      <c r="H128" s="11" t="s">
        <v>416</v>
      </c>
      <c r="I128" s="10" t="s">
        <v>123</v>
      </c>
      <c r="J128" s="1">
        <v>5</v>
      </c>
      <c r="K128" s="59">
        <v>44414.161111111098</v>
      </c>
      <c r="L128" s="9">
        <v>11</v>
      </c>
      <c r="M128" s="9">
        <v>1</v>
      </c>
      <c r="N128" s="9">
        <f>IF(I128="OHCA",1,IF(I128="IHCA",0,""))</f>
        <v>0</v>
      </c>
      <c r="O128" s="9">
        <v>0</v>
      </c>
      <c r="P128" s="9">
        <v>1</v>
      </c>
      <c r="Q128" s="9">
        <v>1</v>
      </c>
      <c r="R128"/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76">
        <v>16.5</v>
      </c>
      <c r="AD128" s="76"/>
      <c r="AE128" s="76">
        <v>18.3</v>
      </c>
      <c r="AF128" s="76">
        <v>19.5</v>
      </c>
      <c r="AG128" s="76">
        <v>13.9</v>
      </c>
      <c r="AH128" s="76">
        <v>18</v>
      </c>
      <c r="AI128" s="76"/>
      <c r="AJ128" s="9">
        <f>COUNT(AC128:AI128)</f>
        <v>5</v>
      </c>
      <c r="AK128" s="9">
        <v>2</v>
      </c>
      <c r="AL128"/>
      <c r="AM128" s="307"/>
      <c r="AN128" s="304"/>
      <c r="AO128" s="304">
        <v>1</v>
      </c>
      <c r="AP128" s="302">
        <v>44414</v>
      </c>
      <c r="AQ128" s="314" t="s">
        <v>417</v>
      </c>
      <c r="AR128" s="304">
        <v>1</v>
      </c>
      <c r="AS128" s="309">
        <v>44417</v>
      </c>
      <c r="AT128" s="314" t="s">
        <v>418</v>
      </c>
      <c r="AU128" s="1">
        <v>0</v>
      </c>
      <c r="AV128" t="str">
        <f>IF(AK128&gt;0,IF(AL128&gt;0,"1","0"),"0")</f>
        <v>0</v>
      </c>
      <c r="AW128"/>
      <c r="AX128"/>
      <c r="AY128">
        <v>1</v>
      </c>
      <c r="AZ128"/>
      <c r="BA128"/>
      <c r="BB128"/>
      <c r="BC128"/>
    </row>
    <row r="129" spans="1:55" s="95" customFormat="1" ht="16.5">
      <c r="A129">
        <v>52</v>
      </c>
      <c r="B129" s="98" t="s">
        <v>276</v>
      </c>
      <c r="C129" s="9" t="s">
        <v>63</v>
      </c>
      <c r="D129" s="9">
        <v>58</v>
      </c>
      <c r="E129" s="10">
        <v>5056379</v>
      </c>
      <c r="F129" s="60" t="s">
        <v>277</v>
      </c>
      <c r="G129" s="10" t="s">
        <v>56</v>
      </c>
      <c r="H129" s="11" t="s">
        <v>278</v>
      </c>
      <c r="I129" s="10" t="s">
        <v>52</v>
      </c>
      <c r="J129" s="1">
        <v>5</v>
      </c>
      <c r="K129" s="63">
        <v>43507.904166666704</v>
      </c>
      <c r="L129" s="9">
        <v>25</v>
      </c>
      <c r="M129" s="9">
        <v>1</v>
      </c>
      <c r="N129" s="9">
        <f>IF(I129="OHCA",1,IF(I129="IHCA",0,""))</f>
        <v>1</v>
      </c>
      <c r="O129" s="9">
        <v>1</v>
      </c>
      <c r="P129" s="9">
        <v>1</v>
      </c>
      <c r="Q129" s="9">
        <v>1</v>
      </c>
      <c r="R129"/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1</v>
      </c>
      <c r="AA129" s="9">
        <v>1</v>
      </c>
      <c r="AB129" s="9" t="s">
        <v>316</v>
      </c>
      <c r="AC129" s="76">
        <v>23.3</v>
      </c>
      <c r="AD129" s="76"/>
      <c r="AE129" s="76">
        <v>48.5</v>
      </c>
      <c r="AF129" s="76"/>
      <c r="AG129" s="76">
        <v>162.80000000000001</v>
      </c>
      <c r="AH129" s="76">
        <v>159.19999999999999</v>
      </c>
      <c r="AI129" s="76"/>
      <c r="AJ129" s="9">
        <f>COUNT(AC129:AI129)</f>
        <v>4</v>
      </c>
      <c r="AK129" s="9">
        <v>2</v>
      </c>
      <c r="AL129"/>
      <c r="AM129" s="307"/>
      <c r="AN129" s="304"/>
      <c r="AO129" s="304">
        <v>1</v>
      </c>
      <c r="AP129" s="309">
        <v>43509</v>
      </c>
      <c r="AQ129" s="314" t="s">
        <v>279</v>
      </c>
      <c r="AR129" s="304"/>
      <c r="AS129" s="307"/>
      <c r="AT129" s="304"/>
      <c r="AU129" s="1">
        <v>0</v>
      </c>
      <c r="AV129" t="str">
        <f>IF(AK129&gt;0,IF(AL129&gt;0,"1","0"),"0")</f>
        <v>0</v>
      </c>
      <c r="AW129"/>
      <c r="AX129"/>
      <c r="AY129">
        <v>1</v>
      </c>
      <c r="AZ129"/>
      <c r="BA129"/>
      <c r="BB129"/>
      <c r="BC129"/>
    </row>
    <row r="130" spans="1:55" s="95" customFormat="1" ht="16.5">
      <c r="A130">
        <v>56</v>
      </c>
      <c r="B130" s="98" t="s">
        <v>162</v>
      </c>
      <c r="C130" s="9" t="s">
        <v>63</v>
      </c>
      <c r="D130" s="9">
        <v>75</v>
      </c>
      <c r="E130" s="10">
        <v>4938037</v>
      </c>
      <c r="F130" s="60" t="s">
        <v>163</v>
      </c>
      <c r="G130" s="10" t="s">
        <v>56</v>
      </c>
      <c r="H130" s="11"/>
      <c r="I130" s="10" t="s">
        <v>52</v>
      </c>
      <c r="J130" s="1">
        <v>5</v>
      </c>
      <c r="K130" s="59">
        <v>42872.618055555598</v>
      </c>
      <c r="L130">
        <v>33</v>
      </c>
      <c r="M130">
        <v>6</v>
      </c>
      <c r="N130" s="9">
        <f>IF(I130="OHCA",1,IF(I130="IHCA",0,""))</f>
        <v>1</v>
      </c>
      <c r="O130" s="9">
        <v>1</v>
      </c>
      <c r="P130" s="9">
        <v>1</v>
      </c>
      <c r="Q130" s="9">
        <v>1</v>
      </c>
      <c r="R130"/>
      <c r="S130" s="9">
        <v>1</v>
      </c>
      <c r="T130" s="9">
        <v>0</v>
      </c>
      <c r="U130" s="9">
        <v>0</v>
      </c>
      <c r="V130" s="9">
        <v>1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76">
        <v>19.21</v>
      </c>
      <c r="AD130" s="76"/>
      <c r="AE130" s="76">
        <v>26.74</v>
      </c>
      <c r="AF130" s="76">
        <v>46.61</v>
      </c>
      <c r="AG130" s="76">
        <v>21.2</v>
      </c>
      <c r="AH130" s="76">
        <v>27.42</v>
      </c>
      <c r="AI130" s="76">
        <v>105.7</v>
      </c>
      <c r="AJ130" s="9">
        <f>COUNT(AC130:AI130)</f>
        <v>6</v>
      </c>
      <c r="AK130" s="9">
        <v>2</v>
      </c>
      <c r="AL130"/>
      <c r="AM130" s="307"/>
      <c r="AN130" s="304"/>
      <c r="AO130" s="304">
        <v>1</v>
      </c>
      <c r="AP130" s="309" t="s">
        <v>164</v>
      </c>
      <c r="AQ130" s="314" t="s">
        <v>165</v>
      </c>
      <c r="AR130" s="304"/>
      <c r="AS130" s="307"/>
      <c r="AT130" s="304"/>
      <c r="AU130" s="1">
        <v>1</v>
      </c>
      <c r="AV130" t="str">
        <f>IF(AK130&gt;0,IF(AL130&gt;0,"1","0"),"0")</f>
        <v>0</v>
      </c>
      <c r="AW130"/>
      <c r="AX130"/>
      <c r="AY130">
        <v>1</v>
      </c>
      <c r="AZ130"/>
      <c r="BA130"/>
      <c r="BB130"/>
      <c r="BC130"/>
    </row>
    <row r="131" spans="1:55" s="95" customFormat="1" ht="16.5">
      <c r="A131">
        <v>72</v>
      </c>
      <c r="B131" s="98" t="s">
        <v>340</v>
      </c>
      <c r="C131" s="9" t="s">
        <v>63</v>
      </c>
      <c r="D131" s="9">
        <v>68</v>
      </c>
      <c r="E131" s="10">
        <v>5052842</v>
      </c>
      <c r="F131" s="60" t="s">
        <v>341</v>
      </c>
      <c r="G131" s="10" t="s">
        <v>56</v>
      </c>
      <c r="H131" s="11"/>
      <c r="I131" s="10" t="s">
        <v>123</v>
      </c>
      <c r="J131" s="1">
        <v>5</v>
      </c>
      <c r="K131" s="59">
        <v>43848.041666666701</v>
      </c>
      <c r="L131" s="16">
        <v>27</v>
      </c>
      <c r="M131" s="17">
        <v>1</v>
      </c>
      <c r="N131" s="9">
        <f>IF(I131="OHCA",1,IF(I131="IHCA",0,""))</f>
        <v>0</v>
      </c>
      <c r="O131" s="9">
        <v>0</v>
      </c>
      <c r="P131" s="9">
        <v>1</v>
      </c>
      <c r="Q131" s="9">
        <v>1</v>
      </c>
      <c r="R131"/>
      <c r="S131" s="9">
        <v>0</v>
      </c>
      <c r="T131" s="9">
        <v>0</v>
      </c>
      <c r="U131" s="9">
        <v>1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76">
        <v>32.03</v>
      </c>
      <c r="AD131" s="76"/>
      <c r="AE131" s="76">
        <v>64.84</v>
      </c>
      <c r="AF131" s="76">
        <v>51.1</v>
      </c>
      <c r="AG131" s="76">
        <v>42.35</v>
      </c>
      <c r="AH131" s="76">
        <v>38.89</v>
      </c>
      <c r="AI131" s="76">
        <v>34.130000000000003</v>
      </c>
      <c r="AJ131" s="9">
        <f>COUNT(AC131:AI131)</f>
        <v>6</v>
      </c>
      <c r="AK131" s="9">
        <v>2</v>
      </c>
      <c r="AL131"/>
      <c r="AM131" s="307"/>
      <c r="AN131" s="304"/>
      <c r="AO131" s="304">
        <v>1</v>
      </c>
      <c r="AP131" s="309">
        <v>43851</v>
      </c>
      <c r="AQ131" s="314" t="s">
        <v>342</v>
      </c>
      <c r="AR131" s="304"/>
      <c r="AS131" s="307"/>
      <c r="AT131" s="304"/>
      <c r="AU131" s="1">
        <v>1</v>
      </c>
      <c r="AV131" t="str">
        <f>IF(AK131&gt;0,IF(AL131&gt;0,"1","0"),"0")</f>
        <v>0</v>
      </c>
      <c r="AW131"/>
      <c r="AX131"/>
      <c r="AY131">
        <v>1</v>
      </c>
      <c r="AZ131"/>
      <c r="BA131"/>
      <c r="BB131"/>
      <c r="BC131"/>
    </row>
    <row r="132" spans="1:55" s="56" customFormat="1" ht="16.5">
      <c r="A132">
        <v>75</v>
      </c>
      <c r="B132" s="98" t="s">
        <v>179</v>
      </c>
      <c r="C132" s="9" t="s">
        <v>63</v>
      </c>
      <c r="D132" s="9">
        <v>82</v>
      </c>
      <c r="E132" s="10">
        <v>4961379</v>
      </c>
      <c r="F132" s="60" t="s">
        <v>180</v>
      </c>
      <c r="G132" s="10" t="s">
        <v>56</v>
      </c>
      <c r="H132" s="11"/>
      <c r="I132" s="10" t="s">
        <v>52</v>
      </c>
      <c r="J132" s="1">
        <v>5</v>
      </c>
      <c r="K132" s="63">
        <v>42997.010416666701</v>
      </c>
      <c r="L132" s="16">
        <v>15</v>
      </c>
      <c r="M132" s="17">
        <v>6</v>
      </c>
      <c r="N132" s="9">
        <f>IF(I132="OHCA",1,IF(I132="IHCA",0,""))</f>
        <v>1</v>
      </c>
      <c r="O132" s="9">
        <v>1</v>
      </c>
      <c r="P132" s="9">
        <v>1</v>
      </c>
      <c r="Q132" s="9">
        <v>1</v>
      </c>
      <c r="R132"/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76"/>
      <c r="AD132" s="76">
        <v>58.79</v>
      </c>
      <c r="AE132" s="76">
        <v>57.64</v>
      </c>
      <c r="AF132" s="76">
        <v>546</v>
      </c>
      <c r="AG132" s="76"/>
      <c r="AH132" s="76">
        <v>688</v>
      </c>
      <c r="AI132" s="76"/>
      <c r="AJ132" s="9">
        <f>COUNT(AC132:AI132)</f>
        <v>4</v>
      </c>
      <c r="AK132" s="9">
        <v>2</v>
      </c>
      <c r="AL132"/>
      <c r="AM132" s="316"/>
      <c r="AN132" s="317"/>
      <c r="AO132" s="304">
        <v>1</v>
      </c>
      <c r="AP132" s="309">
        <v>42997</v>
      </c>
      <c r="AQ132" s="308">
        <v>0.58194444444444404</v>
      </c>
      <c r="AR132" s="304"/>
      <c r="AS132" s="307"/>
      <c r="AT132" s="304"/>
      <c r="AU132" s="1">
        <v>1</v>
      </c>
      <c r="AV132" t="str">
        <f>IF(AK132&gt;0,IF(AL132&gt;0,"1","0"),"0")</f>
        <v>0</v>
      </c>
      <c r="AW132"/>
      <c r="AX132"/>
      <c r="AY132">
        <v>1</v>
      </c>
      <c r="AZ132"/>
      <c r="BA132"/>
      <c r="BB132"/>
      <c r="BC132"/>
    </row>
    <row r="133" spans="1:55" s="95" customFormat="1" ht="16.5">
      <c r="A133">
        <v>89</v>
      </c>
      <c r="B133" s="98" t="s">
        <v>445</v>
      </c>
      <c r="C133" s="9" t="s">
        <v>49</v>
      </c>
      <c r="D133" s="9">
        <v>57</v>
      </c>
      <c r="E133" s="10">
        <v>5386596</v>
      </c>
      <c r="F133" s="60" t="s">
        <v>446</v>
      </c>
      <c r="G133" s="10" t="s">
        <v>51</v>
      </c>
      <c r="H133" s="11" t="s">
        <v>447</v>
      </c>
      <c r="I133" s="10" t="s">
        <v>52</v>
      </c>
      <c r="J133" s="1">
        <v>5</v>
      </c>
      <c r="K133" s="59">
        <v>44527.658333333296</v>
      </c>
      <c r="L133" s="13">
        <v>27</v>
      </c>
      <c r="M133" s="13">
        <v>6</v>
      </c>
      <c r="N133" s="9">
        <f>IF(I133="OHCA",1,IF(I133="IHCA",0,""))</f>
        <v>1</v>
      </c>
      <c r="O133" s="9">
        <v>1</v>
      </c>
      <c r="P133" s="9">
        <v>1</v>
      </c>
      <c r="Q133" s="9">
        <v>1</v>
      </c>
      <c r="R133"/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76">
        <v>20.9</v>
      </c>
      <c r="AD133" s="76"/>
      <c r="AE133" s="76">
        <v>28.6</v>
      </c>
      <c r="AF133" s="76">
        <v>34.700000000000003</v>
      </c>
      <c r="AG133" s="76">
        <v>69.2</v>
      </c>
      <c r="AH133" s="76"/>
      <c r="AI133" s="76"/>
      <c r="AJ133" s="9">
        <f>COUNT(AC133:AI133)</f>
        <v>4</v>
      </c>
      <c r="AK133" s="9">
        <v>2</v>
      </c>
      <c r="AL133"/>
      <c r="AM133" s="307"/>
      <c r="AN133" s="304"/>
      <c r="AO133" s="304">
        <v>1</v>
      </c>
      <c r="AP133" s="309" t="s">
        <v>448</v>
      </c>
      <c r="AQ133" s="314" t="s">
        <v>449</v>
      </c>
      <c r="AR133" s="304"/>
      <c r="AS133" s="307"/>
      <c r="AT133" s="304"/>
      <c r="AU133" s="1" t="s">
        <v>75</v>
      </c>
      <c r="AV133" t="str">
        <f>IF(AK133&gt;0,IF(AL133&gt;0,"1","0"),"0")</f>
        <v>0</v>
      </c>
      <c r="AW133" s="13"/>
      <c r="AX133"/>
      <c r="AY133">
        <v>1</v>
      </c>
      <c r="AZ133" s="13"/>
      <c r="BA133" s="13"/>
      <c r="BB133" s="13"/>
      <c r="BC133"/>
    </row>
    <row r="134" spans="1:55" s="56" customFormat="1" ht="16.5">
      <c r="A134">
        <v>108</v>
      </c>
      <c r="B134" s="98" t="s">
        <v>62</v>
      </c>
      <c r="C134" s="9" t="s">
        <v>63</v>
      </c>
      <c r="D134" s="9">
        <v>82</v>
      </c>
      <c r="E134" s="10">
        <v>4720462</v>
      </c>
      <c r="F134" s="60" t="s">
        <v>64</v>
      </c>
      <c r="G134" s="10" t="s">
        <v>51</v>
      </c>
      <c r="H134" s="11" t="s">
        <v>65</v>
      </c>
      <c r="I134" s="10" t="s">
        <v>52</v>
      </c>
      <c r="J134" s="1">
        <v>4</v>
      </c>
      <c r="K134" s="59">
        <v>41904.638888888898</v>
      </c>
      <c r="L134" s="9">
        <v>60</v>
      </c>
      <c r="M134" s="9">
        <v>6</v>
      </c>
      <c r="N134" s="9">
        <f>IF(I134="OHCA",1,IF(I134="IHCA",0,""))</f>
        <v>1</v>
      </c>
      <c r="O134" s="9">
        <v>1</v>
      </c>
      <c r="P134" s="9">
        <v>1</v>
      </c>
      <c r="Q134" s="9">
        <v>1</v>
      </c>
      <c r="R134"/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76">
        <v>8.8000000000000007</v>
      </c>
      <c r="AD134" s="76"/>
      <c r="AE134" s="76">
        <v>11.09</v>
      </c>
      <c r="AF134" s="76">
        <v>6.82</v>
      </c>
      <c r="AG134" s="76">
        <v>12.75</v>
      </c>
      <c r="AH134" s="76">
        <v>23.5</v>
      </c>
      <c r="AI134" s="76">
        <v>34.42</v>
      </c>
      <c r="AJ134" s="9">
        <f>COUNT(AC134:AI134)</f>
        <v>6</v>
      </c>
      <c r="AK134" s="9">
        <v>2</v>
      </c>
      <c r="AL134"/>
      <c r="AM134" s="307"/>
      <c r="AN134" s="304"/>
      <c r="AO134" s="304">
        <v>1</v>
      </c>
      <c r="AP134" s="309">
        <v>41905</v>
      </c>
      <c r="AQ134" s="314" t="s">
        <v>67</v>
      </c>
      <c r="AR134" s="304">
        <v>1</v>
      </c>
      <c r="AS134" s="302">
        <v>41908</v>
      </c>
      <c r="AT134" s="314" t="s">
        <v>68</v>
      </c>
      <c r="AU134" s="1">
        <v>0</v>
      </c>
      <c r="AV134" t="str">
        <f>IF(AK134&gt;0,IF(AL134&gt;0,"1","0"),"0")</f>
        <v>0</v>
      </c>
      <c r="AW134" s="13"/>
      <c r="AX134"/>
      <c r="AY134">
        <v>1</v>
      </c>
      <c r="AZ134" s="13"/>
      <c r="BA134" s="13"/>
      <c r="BB134" s="94"/>
      <c r="BC134" s="95"/>
    </row>
    <row r="135" spans="1:55" s="95" customFormat="1" ht="16.5">
      <c r="A135">
        <v>124</v>
      </c>
      <c r="B135" s="98" t="s">
        <v>530</v>
      </c>
      <c r="C135" s="9" t="s">
        <v>63</v>
      </c>
      <c r="D135" s="9">
        <v>22</v>
      </c>
      <c r="E135" s="10">
        <v>5503025</v>
      </c>
      <c r="F135" s="14" t="s">
        <v>531</v>
      </c>
      <c r="G135" s="10" t="s">
        <v>56</v>
      </c>
      <c r="H135" s="11"/>
      <c r="I135" s="10" t="s">
        <v>52</v>
      </c>
      <c r="J135" s="38" t="s">
        <v>516</v>
      </c>
      <c r="K135" s="59">
        <v>45008.878472222219</v>
      </c>
      <c r="L135">
        <v>10</v>
      </c>
      <c r="M135">
        <v>1</v>
      </c>
      <c r="N135" s="9">
        <f>IF(I135="OHCA",1,IF(I135="IHCA",0,""))</f>
        <v>1</v>
      </c>
      <c r="O135" s="9">
        <v>1</v>
      </c>
      <c r="P135" s="9">
        <v>1</v>
      </c>
      <c r="Q135" s="9">
        <v>1</v>
      </c>
      <c r="R135"/>
      <c r="S135" s="9">
        <v>1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76">
        <v>42.3</v>
      </c>
      <c r="AD135" s="76"/>
      <c r="AE135" s="76">
        <v>28.1</v>
      </c>
      <c r="AF135" s="76">
        <v>21.9</v>
      </c>
      <c r="AG135" s="76">
        <v>14</v>
      </c>
      <c r="AH135" s="76">
        <v>12.8</v>
      </c>
      <c r="AI135" s="76"/>
      <c r="AJ135" s="9">
        <f>COUNT(AC135:AI135)</f>
        <v>5</v>
      </c>
      <c r="AK135" s="9">
        <v>2</v>
      </c>
      <c r="AL135"/>
      <c r="AM135" s="307"/>
      <c r="AN135" s="304"/>
      <c r="AO135" s="304"/>
      <c r="AP135" s="307"/>
      <c r="AQ135" s="304"/>
      <c r="AR135" s="304">
        <v>1</v>
      </c>
      <c r="AS135" s="309">
        <v>45012</v>
      </c>
      <c r="AT135" s="314" t="s">
        <v>532</v>
      </c>
      <c r="AU135" s="1">
        <v>0</v>
      </c>
      <c r="AV135" t="str">
        <f>IF(AK135&gt;0,IF(AL135&gt;0,"1","0"),"0")</f>
        <v>0</v>
      </c>
      <c r="AW135"/>
      <c r="AX135"/>
      <c r="AY135">
        <v>1</v>
      </c>
      <c r="AZ135"/>
      <c r="BA135"/>
      <c r="BB135"/>
      <c r="BC135"/>
    </row>
    <row r="136" spans="1:55" s="95" customFormat="1" ht="16.5">
      <c r="A136">
        <v>129</v>
      </c>
      <c r="B136" s="98" t="s">
        <v>626</v>
      </c>
      <c r="C136" s="9" t="s">
        <v>63</v>
      </c>
      <c r="D136" s="9">
        <v>63</v>
      </c>
      <c r="E136"/>
      <c r="F136" s="60" t="s">
        <v>627</v>
      </c>
      <c r="G136" s="10" t="s">
        <v>56</v>
      </c>
      <c r="H136" s="11" t="s">
        <v>628</v>
      </c>
      <c r="I136" s="10" t="s">
        <v>123</v>
      </c>
      <c r="J136" s="1" t="s">
        <v>90</v>
      </c>
      <c r="K136" s="59">
        <v>43729.677083333299</v>
      </c>
      <c r="L136">
        <v>5</v>
      </c>
      <c r="M136">
        <v>5</v>
      </c>
      <c r="N136" s="9">
        <f>IF(I136="OHCA",1,IF(I136="IHCA",0,""))</f>
        <v>0</v>
      </c>
      <c r="O136" s="9">
        <v>0</v>
      </c>
      <c r="P136" s="9">
        <v>1</v>
      </c>
      <c r="Q136" s="9">
        <v>1</v>
      </c>
      <c r="R136"/>
      <c r="S136" s="9">
        <v>1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76">
        <v>10.83</v>
      </c>
      <c r="AD136" s="76"/>
      <c r="AE136" s="76">
        <v>10.64</v>
      </c>
      <c r="AF136" s="76">
        <v>10.24</v>
      </c>
      <c r="AG136" s="76">
        <v>15.07</v>
      </c>
      <c r="AH136" s="76">
        <v>19.09</v>
      </c>
      <c r="AI136" s="76">
        <v>11.46</v>
      </c>
      <c r="AJ136" s="9">
        <f>COUNT(AC136:AI136)</f>
        <v>6</v>
      </c>
      <c r="AK136" s="9">
        <v>2</v>
      </c>
      <c r="AL136"/>
      <c r="AM136" s="307"/>
      <c r="AN136" s="304"/>
      <c r="AO136" s="304">
        <v>1</v>
      </c>
      <c r="AP136" s="341">
        <v>43729</v>
      </c>
      <c r="AQ136" s="342">
        <v>0.87986111111111098</v>
      </c>
      <c r="AR136" s="304">
        <v>1</v>
      </c>
      <c r="AS136" s="340">
        <v>43736</v>
      </c>
      <c r="AT136" s="342">
        <v>0.81527777777777799</v>
      </c>
      <c r="AU136" s="1">
        <v>1</v>
      </c>
      <c r="AV136" t="str">
        <f>IF(AK136&gt;0,IF(AL136&gt;0,"1","0"),"0")</f>
        <v>0</v>
      </c>
      <c r="AW136"/>
      <c r="AX136"/>
      <c r="AY136">
        <v>1</v>
      </c>
      <c r="AZ136"/>
      <c r="BA136"/>
      <c r="BC136" s="56"/>
    </row>
    <row r="137" spans="1:55" s="95" customFormat="1" ht="16.5">
      <c r="A137">
        <v>172</v>
      </c>
      <c r="B137" s="106" t="s">
        <v>596</v>
      </c>
      <c r="C137" s="13" t="s">
        <v>63</v>
      </c>
      <c r="D137" s="13">
        <v>89</v>
      </c>
      <c r="E137" s="13"/>
      <c r="F137" s="83" t="s">
        <v>597</v>
      </c>
      <c r="G137" s="13"/>
      <c r="H137" s="46" t="s">
        <v>328</v>
      </c>
      <c r="I137" s="13"/>
      <c r="J137" s="12">
        <v>5</v>
      </c>
      <c r="K137" s="353" t="s">
        <v>749</v>
      </c>
      <c r="L137" s="13"/>
      <c r="M137" t="s">
        <v>53</v>
      </c>
      <c r="N137" s="9" t="str">
        <f>IF(I137="OHCA",1,IF(I137="IHCA",0,""))</f>
        <v/>
      </c>
      <c r="O137" s="9">
        <v>1</v>
      </c>
      <c r="P137" s="13">
        <v>1</v>
      </c>
      <c r="Q137" s="13">
        <v>0</v>
      </c>
      <c r="R137"/>
      <c r="S137" s="13" t="s">
        <v>53</v>
      </c>
      <c r="T137" s="13" t="s">
        <v>53</v>
      </c>
      <c r="U137" s="13" t="s">
        <v>53</v>
      </c>
      <c r="V137" t="s">
        <v>53</v>
      </c>
      <c r="W137" s="9" t="s">
        <v>53</v>
      </c>
      <c r="X137" s="9" t="s">
        <v>53</v>
      </c>
      <c r="Y137" s="9" t="s">
        <v>53</v>
      </c>
      <c r="Z137" s="9" t="s">
        <v>53</v>
      </c>
      <c r="AA137" s="9" t="s">
        <v>53</v>
      </c>
      <c r="AB137"/>
      <c r="AC137" s="82">
        <v>19.96</v>
      </c>
      <c r="AD137" s="13"/>
      <c r="AE137" s="39">
        <v>33.08</v>
      </c>
      <c r="AF137" s="39">
        <v>76.08</v>
      </c>
      <c r="AG137"/>
      <c r="AH137"/>
      <c r="AI137"/>
      <c r="AJ137" s="9">
        <f>COUNT(AC137:AI137)</f>
        <v>3</v>
      </c>
      <c r="AK137" s="9">
        <v>2</v>
      </c>
      <c r="AL137" s="13"/>
      <c r="AM137" s="307"/>
      <c r="AN137" s="304"/>
      <c r="AO137" s="304"/>
      <c r="AP137" s="307"/>
      <c r="AQ137" s="304"/>
      <c r="AR137" s="304">
        <v>1</v>
      </c>
      <c r="AS137" s="312" t="s">
        <v>821</v>
      </c>
      <c r="AT137" s="304"/>
      <c r="AU137" s="95">
        <v>1</v>
      </c>
      <c r="AV137" t="str">
        <f>IF(AK137&gt;0,IF(AL137&gt;0,"1","0"),"0")</f>
        <v>0</v>
      </c>
      <c r="AY137" s="95">
        <v>1</v>
      </c>
    </row>
    <row r="138" spans="1:55" s="95" customFormat="1" ht="16.5">
      <c r="A138">
        <v>179</v>
      </c>
      <c r="B138" s="99" t="s">
        <v>440</v>
      </c>
      <c r="C138" s="1" t="s">
        <v>63</v>
      </c>
      <c r="D138">
        <v>67</v>
      </c>
      <c r="E138"/>
      <c r="F138" s="26" t="s">
        <v>441</v>
      </c>
      <c r="G138" s="10" t="s">
        <v>51</v>
      </c>
      <c r="H138" s="27" t="s">
        <v>442</v>
      </c>
      <c r="I138" s="10" t="s">
        <v>123</v>
      </c>
      <c r="J138" s="1">
        <v>5</v>
      </c>
      <c r="K138" s="59">
        <v>44512.965972222199</v>
      </c>
      <c r="L138">
        <v>5</v>
      </c>
      <c r="M138">
        <v>6</v>
      </c>
      <c r="N138" s="9">
        <f>IF(I138="OHCA",1,IF(I138="IHCA",0,""))</f>
        <v>0</v>
      </c>
      <c r="O138" s="9">
        <v>0</v>
      </c>
      <c r="P138">
        <v>1</v>
      </c>
      <c r="Q138">
        <v>1</v>
      </c>
      <c r="R138"/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s="43">
        <v>18.2</v>
      </c>
      <c r="AD138" s="9"/>
      <c r="AE138" s="39">
        <v>13.9</v>
      </c>
      <c r="AF138" s="39">
        <v>19.8</v>
      </c>
      <c r="AG138" s="39">
        <v>11.5</v>
      </c>
      <c r="AH138" s="39">
        <v>7.59</v>
      </c>
      <c r="AI138" s="39">
        <v>9.92</v>
      </c>
      <c r="AJ138" s="9">
        <f>COUNT(AC138:AI138)</f>
        <v>6</v>
      </c>
      <c r="AK138" s="9">
        <v>2</v>
      </c>
      <c r="AL138"/>
      <c r="AM138" s="307"/>
      <c r="AN138" s="304"/>
      <c r="AO138" s="304"/>
      <c r="AP138" s="307"/>
      <c r="AQ138" s="304"/>
      <c r="AR138" s="304">
        <v>1</v>
      </c>
      <c r="AS138" s="309" t="s">
        <v>443</v>
      </c>
      <c r="AT138" s="314" t="s">
        <v>444</v>
      </c>
      <c r="AU138" s="1">
        <v>1</v>
      </c>
      <c r="AV138" t="str">
        <f>IF(AK138&gt;0,IF(AL138&gt;0,"1","0"),"0")</f>
        <v>0</v>
      </c>
      <c r="AW138"/>
      <c r="AX138"/>
      <c r="AY138">
        <v>1</v>
      </c>
      <c r="AZ138"/>
      <c r="BA138"/>
      <c r="BB138"/>
      <c r="BC138"/>
    </row>
    <row r="139" spans="1:55" s="95" customFormat="1" ht="16.5">
      <c r="A139">
        <v>7</v>
      </c>
      <c r="B139" s="98" t="s">
        <v>373</v>
      </c>
      <c r="C139" s="9" t="s">
        <v>63</v>
      </c>
      <c r="D139" s="9">
        <v>23</v>
      </c>
      <c r="E139" s="10">
        <v>5173610</v>
      </c>
      <c r="F139" s="14" t="s">
        <v>374</v>
      </c>
      <c r="G139" s="10" t="s">
        <v>215</v>
      </c>
      <c r="H139" s="11" t="s">
        <v>375</v>
      </c>
      <c r="I139" s="10" t="s">
        <v>123</v>
      </c>
      <c r="J139" s="1">
        <v>1</v>
      </c>
      <c r="K139" s="59">
        <v>44107.607638888898</v>
      </c>
      <c r="L139" s="9">
        <v>75</v>
      </c>
      <c r="M139" s="9">
        <v>1</v>
      </c>
      <c r="N139" s="9">
        <f>IF(I139="OHCA",1,IF(I139="IHCA",0,""))</f>
        <v>0</v>
      </c>
      <c r="O139" s="9">
        <v>0</v>
      </c>
      <c r="P139" s="9">
        <v>1</v>
      </c>
      <c r="Q139" s="9">
        <v>1</v>
      </c>
      <c r="R139"/>
      <c r="S139" s="9">
        <v>1</v>
      </c>
      <c r="T139" s="9">
        <v>0</v>
      </c>
      <c r="U139" s="9">
        <v>1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76"/>
      <c r="AD139" s="76"/>
      <c r="AE139" s="76">
        <v>57.85</v>
      </c>
      <c r="AF139" s="76">
        <v>62.58</v>
      </c>
      <c r="AG139" s="76">
        <v>63.52</v>
      </c>
      <c r="AH139" s="76">
        <v>20.6</v>
      </c>
      <c r="AI139" s="76">
        <v>16.82</v>
      </c>
      <c r="AJ139" s="9">
        <f>COUNT(AC139:AI139)</f>
        <v>5</v>
      </c>
      <c r="AK139" s="9">
        <v>1</v>
      </c>
      <c r="AL139"/>
      <c r="AM139" s="307"/>
      <c r="AN139" s="304"/>
      <c r="AO139" s="304">
        <v>1</v>
      </c>
      <c r="AP139" s="309">
        <v>44110</v>
      </c>
      <c r="AQ139" s="314" t="s">
        <v>376</v>
      </c>
      <c r="AR139" s="304"/>
      <c r="AS139" s="307"/>
      <c r="AT139" s="304"/>
      <c r="AU139" s="1">
        <v>1</v>
      </c>
      <c r="AV139" t="str">
        <f>IF(AK139&gt;0,IF(AL139&gt;0,"1","0"),"0")</f>
        <v>0</v>
      </c>
      <c r="AW139"/>
      <c r="AX139"/>
      <c r="AY139">
        <v>1</v>
      </c>
      <c r="AZ139"/>
      <c r="BA139"/>
    </row>
    <row r="140" spans="1:55" s="56" customFormat="1" ht="16.5">
      <c r="A140">
        <v>12</v>
      </c>
      <c r="B140" s="98" t="s">
        <v>302</v>
      </c>
      <c r="C140" s="9" t="s">
        <v>49</v>
      </c>
      <c r="D140" s="9">
        <v>72</v>
      </c>
      <c r="E140" s="10">
        <v>5076997</v>
      </c>
      <c r="F140" s="87" t="s">
        <v>745</v>
      </c>
      <c r="G140" s="10" t="s">
        <v>56</v>
      </c>
      <c r="H140" s="11"/>
      <c r="I140" s="10" t="s">
        <v>52</v>
      </c>
      <c r="J140" s="1">
        <v>5</v>
      </c>
      <c r="K140" s="63">
        <v>43595.048611111102</v>
      </c>
      <c r="L140" s="9">
        <v>5</v>
      </c>
      <c r="M140" s="9">
        <v>6</v>
      </c>
      <c r="N140" s="9">
        <f>IF(I140="OHCA",1,IF(I140="IHCA",0,""))</f>
        <v>1</v>
      </c>
      <c r="O140" s="9">
        <v>1</v>
      </c>
      <c r="P140">
        <v>1</v>
      </c>
      <c r="Q140">
        <v>0</v>
      </c>
      <c r="R140"/>
      <c r="S140" s="9">
        <v>1</v>
      </c>
      <c r="T140" s="9">
        <v>0</v>
      </c>
      <c r="U140" s="9">
        <v>1</v>
      </c>
      <c r="V140" s="9">
        <v>1</v>
      </c>
      <c r="W140" s="9">
        <v>1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/>
      <c r="AD140" s="9"/>
      <c r="AE140" s="89">
        <v>14.66</v>
      </c>
      <c r="AF140" s="43">
        <v>12.2</v>
      </c>
      <c r="AG140" s="43">
        <v>10.58</v>
      </c>
      <c r="AH140" s="43">
        <v>13.79</v>
      </c>
      <c r="AI140" s="9"/>
      <c r="AJ140" s="9">
        <f>COUNT(AC140:AI140)</f>
        <v>4</v>
      </c>
      <c r="AK140" s="9">
        <v>1</v>
      </c>
      <c r="AL140"/>
      <c r="AM140" s="307"/>
      <c r="AN140" s="304"/>
      <c r="AO140" s="304"/>
      <c r="AP140" s="307"/>
      <c r="AQ140" s="304"/>
      <c r="AR140" s="304">
        <v>1</v>
      </c>
      <c r="AS140" s="309">
        <v>43601</v>
      </c>
      <c r="AT140" s="314" t="s">
        <v>304</v>
      </c>
      <c r="AU140" s="96">
        <v>1</v>
      </c>
      <c r="AV140" t="str">
        <f>IF(AK140&gt;0,IF(AL140&gt;0,"1","0"),"0")</f>
        <v>0</v>
      </c>
      <c r="AW140" s="95"/>
      <c r="AX140" s="95"/>
      <c r="AY140" s="95">
        <v>1</v>
      </c>
      <c r="AZ140" s="95"/>
      <c r="BA140" s="95"/>
      <c r="BB140" s="95"/>
      <c r="BC140" s="95"/>
    </row>
    <row r="141" spans="1:55" ht="16.5">
      <c r="A141">
        <v>16</v>
      </c>
      <c r="B141" s="98" t="s">
        <v>245</v>
      </c>
      <c r="C141" s="9" t="s">
        <v>63</v>
      </c>
      <c r="D141" s="9">
        <v>83</v>
      </c>
      <c r="E141" s="10">
        <v>4883139</v>
      </c>
      <c r="F141" s="14" t="s">
        <v>246</v>
      </c>
      <c r="G141" s="10" t="s">
        <v>51</v>
      </c>
      <c r="H141" s="11" t="s">
        <v>247</v>
      </c>
      <c r="I141" s="10" t="s">
        <v>123</v>
      </c>
      <c r="J141" s="1">
        <v>5</v>
      </c>
      <c r="K141" s="63">
        <v>43308.4375</v>
      </c>
      <c r="L141" s="9">
        <v>23</v>
      </c>
      <c r="M141" s="9">
        <v>1</v>
      </c>
      <c r="N141" s="9">
        <f>IF(I141="OHCA",1,IF(I141="IHCA",0,""))</f>
        <v>0</v>
      </c>
      <c r="O141" s="9">
        <v>0</v>
      </c>
      <c r="P141" s="9">
        <v>1</v>
      </c>
      <c r="Q141" s="9">
        <v>1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76">
        <v>17.05</v>
      </c>
      <c r="AD141" s="9"/>
      <c r="AE141" s="76"/>
      <c r="AF141" s="76"/>
      <c r="AG141" s="76">
        <v>30.81</v>
      </c>
      <c r="AH141" s="76">
        <v>42.7</v>
      </c>
      <c r="AI141" s="76"/>
      <c r="AJ141" s="9">
        <f>COUNT(AC141:AI141)</f>
        <v>3</v>
      </c>
      <c r="AK141" s="9">
        <v>1</v>
      </c>
      <c r="AM141" s="307"/>
      <c r="AO141" s="304">
        <v>1</v>
      </c>
      <c r="AP141" s="309">
        <v>43309</v>
      </c>
      <c r="AQ141" s="314" t="s">
        <v>248</v>
      </c>
      <c r="AS141" s="307"/>
      <c r="AU141" s="1">
        <v>1</v>
      </c>
      <c r="AV141" t="str">
        <f>IF(AK141&gt;0,IF(AL141&gt;0,"1","0"),"0")</f>
        <v>0</v>
      </c>
      <c r="AY141">
        <v>1</v>
      </c>
    </row>
    <row r="142" spans="1:55" ht="18" customHeight="1">
      <c r="A142">
        <v>22</v>
      </c>
      <c r="B142" s="98" t="s">
        <v>314</v>
      </c>
      <c r="C142" s="9" t="s">
        <v>63</v>
      </c>
      <c r="D142" s="9">
        <v>65</v>
      </c>
      <c r="E142" s="10">
        <v>4539381</v>
      </c>
      <c r="F142" s="14" t="s">
        <v>315</v>
      </c>
      <c r="G142" s="10" t="s">
        <v>51</v>
      </c>
      <c r="H142" s="11"/>
      <c r="I142" s="10" t="s">
        <v>123</v>
      </c>
      <c r="J142" s="1">
        <v>5</v>
      </c>
      <c r="K142" s="61">
        <v>43743.677083333299</v>
      </c>
      <c r="L142" s="9">
        <v>10</v>
      </c>
      <c r="M142" s="9">
        <v>6</v>
      </c>
      <c r="N142" s="9">
        <f>IF(I142="OHCA",1,IF(I142="IHCA",0,""))</f>
        <v>0</v>
      </c>
      <c r="O142" s="9">
        <v>0</v>
      </c>
      <c r="P142" s="9">
        <v>1</v>
      </c>
      <c r="Q142" s="9">
        <v>1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76"/>
      <c r="AD142" s="76"/>
      <c r="AE142" s="76">
        <v>27.26</v>
      </c>
      <c r="AF142" s="76">
        <v>34.89</v>
      </c>
      <c r="AG142" s="76">
        <v>32.75</v>
      </c>
      <c r="AH142" s="76">
        <v>21.47</v>
      </c>
      <c r="AI142" s="76">
        <v>22.74</v>
      </c>
      <c r="AJ142" s="9">
        <f>COUNT(AC142:AI142)</f>
        <v>5</v>
      </c>
      <c r="AK142" s="9">
        <v>1</v>
      </c>
      <c r="AM142" s="307"/>
      <c r="AP142" s="307"/>
      <c r="AR142" s="304">
        <v>1</v>
      </c>
      <c r="AS142" s="309">
        <v>43749</v>
      </c>
      <c r="AT142" s="314" t="s">
        <v>317</v>
      </c>
      <c r="AU142" s="1">
        <v>1</v>
      </c>
      <c r="AV142" t="str">
        <f>IF(AK142&gt;0,IF(AL142&gt;0,"1","0"),"0")</f>
        <v>0</v>
      </c>
      <c r="AY142">
        <v>1</v>
      </c>
    </row>
    <row r="143" spans="1:55" ht="16.5">
      <c r="A143">
        <v>28</v>
      </c>
      <c r="B143" s="98" t="s">
        <v>121</v>
      </c>
      <c r="C143" s="9" t="s">
        <v>49</v>
      </c>
      <c r="D143" s="9">
        <v>76</v>
      </c>
      <c r="E143" s="10">
        <v>4767818</v>
      </c>
      <c r="F143" s="60" t="s">
        <v>122</v>
      </c>
      <c r="G143" s="10" t="s">
        <v>51</v>
      </c>
      <c r="H143" s="11"/>
      <c r="I143" s="10" t="s">
        <v>123</v>
      </c>
      <c r="J143" s="1">
        <v>4</v>
      </c>
      <c r="K143" s="59">
        <v>42372.131944444402</v>
      </c>
      <c r="L143" s="9">
        <v>15</v>
      </c>
      <c r="M143" s="9">
        <v>6</v>
      </c>
      <c r="N143" s="9">
        <f>IF(I143="OHCA",1,IF(I143="IHCA",0,""))</f>
        <v>0</v>
      </c>
      <c r="O143" s="9">
        <v>0</v>
      </c>
      <c r="P143" s="9">
        <v>1</v>
      </c>
      <c r="Q143" s="9">
        <v>1</v>
      </c>
      <c r="S143" s="9">
        <v>0</v>
      </c>
      <c r="T143" s="9">
        <v>0</v>
      </c>
      <c r="U143" s="9">
        <v>1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76">
        <v>15.99</v>
      </c>
      <c r="AD143" s="76"/>
      <c r="AE143" s="76"/>
      <c r="AF143" s="76">
        <v>55.96</v>
      </c>
      <c r="AG143" s="76"/>
      <c r="AH143" s="76"/>
      <c r="AI143" s="76">
        <v>11.99</v>
      </c>
      <c r="AJ143" s="9">
        <f>COUNT(AC143:AI143)</f>
        <v>3</v>
      </c>
      <c r="AK143" s="9">
        <v>1</v>
      </c>
      <c r="AL143" s="304"/>
      <c r="AM143" s="307"/>
      <c r="AO143" s="304">
        <v>1</v>
      </c>
      <c r="AP143" s="309">
        <v>42375</v>
      </c>
      <c r="AQ143" s="308">
        <v>0.57708333333333295</v>
      </c>
      <c r="AS143" s="307"/>
      <c r="AU143" s="1">
        <v>0</v>
      </c>
      <c r="AV143" t="str">
        <f>IF(AK143&gt;0,IF(AL143&gt;0,"1","0"),"0")</f>
        <v>0</v>
      </c>
      <c r="AY143">
        <v>1</v>
      </c>
    </row>
    <row r="144" spans="1:55" ht="16.5">
      <c r="A144">
        <v>40</v>
      </c>
      <c r="B144" s="98" t="s">
        <v>268</v>
      </c>
      <c r="C144" s="9" t="s">
        <v>63</v>
      </c>
      <c r="D144" s="9">
        <v>78</v>
      </c>
      <c r="E144" s="10">
        <v>4453591</v>
      </c>
      <c r="F144" s="60" t="s">
        <v>269</v>
      </c>
      <c r="G144" s="10" t="s">
        <v>56</v>
      </c>
      <c r="H144" s="11"/>
      <c r="I144" s="10" t="s">
        <v>52</v>
      </c>
      <c r="J144" s="1">
        <v>3</v>
      </c>
      <c r="K144" s="377">
        <v>43478.159722222197</v>
      </c>
      <c r="L144" s="9">
        <v>15</v>
      </c>
      <c r="M144" s="9">
        <v>6</v>
      </c>
      <c r="N144" s="9">
        <f>IF(I144="OHCA",1,IF(I144="IHCA",0,""))</f>
        <v>1</v>
      </c>
      <c r="O144" s="9">
        <v>1</v>
      </c>
      <c r="P144" s="9">
        <v>1</v>
      </c>
      <c r="Q144" s="9">
        <v>1</v>
      </c>
      <c r="S144" s="9">
        <v>1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/>
      <c r="AD144" s="43"/>
      <c r="AE144" s="43">
        <v>25.43</v>
      </c>
      <c r="AF144" s="43"/>
      <c r="AG144" s="43"/>
      <c r="AH144" s="43"/>
      <c r="AI144" s="43"/>
      <c r="AJ144" s="9">
        <f>COUNT(AC144:AI144)</f>
        <v>1</v>
      </c>
      <c r="AK144" s="9">
        <v>1</v>
      </c>
      <c r="AM144" s="345"/>
      <c r="AO144" s="304">
        <v>1</v>
      </c>
      <c r="AP144" s="309">
        <v>43478</v>
      </c>
      <c r="AQ144" s="314" t="s">
        <v>270</v>
      </c>
      <c r="AS144" s="307"/>
      <c r="AU144" s="1">
        <v>1</v>
      </c>
      <c r="AV144" t="str">
        <f>IF(AK144&gt;0,IF(AL144&gt;0,"1","0"),"0")</f>
        <v>0</v>
      </c>
      <c r="AY144">
        <v>1</v>
      </c>
    </row>
    <row r="145" spans="1:55" ht="16.5">
      <c r="A145">
        <v>46</v>
      </c>
      <c r="B145" s="98" t="s">
        <v>381</v>
      </c>
      <c r="C145" s="9" t="s">
        <v>63</v>
      </c>
      <c r="D145" s="9">
        <v>86</v>
      </c>
      <c r="E145" s="10">
        <v>4419119</v>
      </c>
      <c r="F145" s="10" t="s">
        <v>382</v>
      </c>
      <c r="G145" s="10" t="s">
        <v>56</v>
      </c>
      <c r="H145" s="11"/>
      <c r="I145" s="10" t="s">
        <v>123</v>
      </c>
      <c r="J145" s="1">
        <v>5</v>
      </c>
      <c r="K145" s="59">
        <v>44179</v>
      </c>
      <c r="L145" s="9">
        <v>13</v>
      </c>
      <c r="M145" s="9">
        <v>6</v>
      </c>
      <c r="N145" s="9">
        <f>IF(I145="OHCA",1,IF(I145="IHCA",0,""))</f>
        <v>0</v>
      </c>
      <c r="O145" s="9">
        <v>0</v>
      </c>
      <c r="P145" s="9">
        <v>1</v>
      </c>
      <c r="Q145" s="9">
        <v>1</v>
      </c>
      <c r="S145" s="9">
        <v>1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D145" s="76"/>
      <c r="AE145" s="76">
        <v>458.3</v>
      </c>
      <c r="AF145" s="76">
        <v>435</v>
      </c>
      <c r="AG145" s="76">
        <v>522.4</v>
      </c>
      <c r="AH145" s="76">
        <v>958.8</v>
      </c>
      <c r="AI145" s="76"/>
      <c r="AJ145" s="9">
        <f>COUNT(AC145:AI145)</f>
        <v>4</v>
      </c>
      <c r="AK145" s="9">
        <v>1</v>
      </c>
      <c r="AM145" s="307"/>
      <c r="AO145" s="304">
        <v>1</v>
      </c>
      <c r="AP145" s="309">
        <v>44182</v>
      </c>
      <c r="AQ145" s="314" t="s">
        <v>383</v>
      </c>
      <c r="AS145" s="307"/>
      <c r="AU145" s="1">
        <v>1</v>
      </c>
      <c r="AV145" t="str">
        <f>IF(AK145&gt;0,IF(AL145&gt;0,"1","0"),"0")</f>
        <v>0</v>
      </c>
      <c r="AY145">
        <v>1</v>
      </c>
    </row>
    <row r="146" spans="1:55" ht="16.5">
      <c r="A146">
        <v>65</v>
      </c>
      <c r="B146" s="98" t="s">
        <v>73</v>
      </c>
      <c r="C146" s="9" t="s">
        <v>63</v>
      </c>
      <c r="D146" s="9">
        <v>66</v>
      </c>
      <c r="E146" s="10">
        <v>4777643</v>
      </c>
      <c r="F146" s="60" t="s">
        <v>74</v>
      </c>
      <c r="G146" s="10" t="s">
        <v>56</v>
      </c>
      <c r="H146" s="11"/>
      <c r="I146" s="10" t="s">
        <v>52</v>
      </c>
      <c r="J146" s="1" t="s">
        <v>75</v>
      </c>
      <c r="K146" s="59">
        <v>41939.8125</v>
      </c>
      <c r="L146" s="9">
        <v>32</v>
      </c>
      <c r="M146" s="9">
        <v>6</v>
      </c>
      <c r="N146" s="9">
        <f>IF(I146="OHCA",1,IF(I146="IHCA",0,""))</f>
        <v>1</v>
      </c>
      <c r="O146" s="9">
        <v>1</v>
      </c>
      <c r="P146" s="9">
        <v>1</v>
      </c>
      <c r="Q146" s="9">
        <v>1</v>
      </c>
      <c r="S146" s="9">
        <v>1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1</v>
      </c>
      <c r="AA146" s="9">
        <v>0</v>
      </c>
      <c r="AB146" s="9">
        <v>0</v>
      </c>
      <c r="AC146" s="76"/>
      <c r="AD146" s="76"/>
      <c r="AE146" s="76">
        <v>47.88</v>
      </c>
      <c r="AF146" s="76">
        <v>64.27</v>
      </c>
      <c r="AG146" s="76">
        <v>61.83</v>
      </c>
      <c r="AH146" s="76">
        <v>22.14</v>
      </c>
      <c r="AI146" s="76">
        <v>12.64</v>
      </c>
      <c r="AJ146" s="9">
        <f>COUNT(AC146:AI146)</f>
        <v>5</v>
      </c>
      <c r="AK146" s="9">
        <v>1</v>
      </c>
      <c r="AM146" s="316"/>
      <c r="AN146" s="317"/>
      <c r="AO146" s="304">
        <v>1</v>
      </c>
      <c r="AP146" s="309">
        <v>41942</v>
      </c>
      <c r="AQ146" s="314" t="s">
        <v>76</v>
      </c>
      <c r="AS146" s="316"/>
      <c r="AT146" s="317"/>
      <c r="AU146" s="1">
        <v>1</v>
      </c>
      <c r="AV146" t="str">
        <f>IF(AK146&gt;0,IF(AL146&gt;0,"1","0"),"0")</f>
        <v>0</v>
      </c>
      <c r="AY146">
        <v>1</v>
      </c>
    </row>
    <row r="147" spans="1:55" ht="16.5">
      <c r="A147">
        <v>68</v>
      </c>
      <c r="B147" s="98" t="s">
        <v>332</v>
      </c>
      <c r="C147" s="9" t="s">
        <v>49</v>
      </c>
      <c r="D147" s="9">
        <v>77</v>
      </c>
      <c r="E147" s="10">
        <v>5117387</v>
      </c>
      <c r="F147" s="14" t="s">
        <v>333</v>
      </c>
      <c r="G147" s="10" t="s">
        <v>56</v>
      </c>
      <c r="H147" s="11" t="s">
        <v>291</v>
      </c>
      <c r="I147" s="10" t="s">
        <v>52</v>
      </c>
      <c r="J147" s="1">
        <v>5</v>
      </c>
      <c r="K147" s="63">
        <v>43764.943055555603</v>
      </c>
      <c r="L147" s="9">
        <v>98</v>
      </c>
      <c r="M147" s="9">
        <v>6</v>
      </c>
      <c r="N147" s="9">
        <f>IF(I147="OHCA",1,IF(I147="IHCA",0,""))</f>
        <v>1</v>
      </c>
      <c r="O147" s="9">
        <v>1</v>
      </c>
      <c r="P147" s="9">
        <v>1</v>
      </c>
      <c r="Q147" s="9">
        <v>1</v>
      </c>
      <c r="S147" s="9">
        <v>0</v>
      </c>
      <c r="T147" s="9">
        <v>0</v>
      </c>
      <c r="U147" s="9">
        <v>1</v>
      </c>
      <c r="V147" s="9">
        <v>1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76"/>
      <c r="AD147" s="76"/>
      <c r="AE147" s="76">
        <v>123.1</v>
      </c>
      <c r="AF147" s="76">
        <v>119.7</v>
      </c>
      <c r="AG147" s="76"/>
      <c r="AH147" s="76"/>
      <c r="AI147" s="76"/>
      <c r="AJ147" s="9">
        <f>COUNT(AC147:AI147)</f>
        <v>2</v>
      </c>
      <c r="AK147" s="9">
        <v>1</v>
      </c>
      <c r="AM147" s="307"/>
      <c r="AO147" s="304">
        <v>1</v>
      </c>
      <c r="AP147" s="315">
        <v>43765</v>
      </c>
      <c r="AQ147" s="327" t="s">
        <v>334</v>
      </c>
      <c r="AS147" s="307"/>
      <c r="AU147" s="1">
        <v>0</v>
      </c>
      <c r="AV147" t="str">
        <f>IF(AK147&gt;0,IF(AL147&gt;0,"1","0"),"0")</f>
        <v>0</v>
      </c>
      <c r="AY147">
        <v>1</v>
      </c>
    </row>
    <row r="148" spans="1:55" ht="16.5">
      <c r="A148">
        <v>76</v>
      </c>
      <c r="B148" s="98" t="s">
        <v>410</v>
      </c>
      <c r="C148" s="9" t="s">
        <v>63</v>
      </c>
      <c r="D148" s="9">
        <v>15</v>
      </c>
      <c r="E148" s="10">
        <v>5345766</v>
      </c>
      <c r="F148" s="60" t="s">
        <v>411</v>
      </c>
      <c r="G148" s="10" t="s">
        <v>56</v>
      </c>
      <c r="H148" s="11"/>
      <c r="I148" s="10" t="s">
        <v>52</v>
      </c>
      <c r="J148" s="1" t="s">
        <v>412</v>
      </c>
      <c r="K148" s="59">
        <v>44370.625</v>
      </c>
      <c r="L148" s="13">
        <v>60</v>
      </c>
      <c r="M148" s="13">
        <v>6</v>
      </c>
      <c r="N148" s="9">
        <f>IF(I148="OHCA",1,IF(I148="IHCA",0,""))</f>
        <v>1</v>
      </c>
      <c r="O148" s="9">
        <v>1</v>
      </c>
      <c r="P148" s="9">
        <v>1</v>
      </c>
      <c r="Q148" s="9">
        <v>1</v>
      </c>
      <c r="S148" s="9">
        <v>1</v>
      </c>
      <c r="T148" s="9">
        <v>0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9">
        <v>1</v>
      </c>
      <c r="AA148" s="9">
        <v>0</v>
      </c>
      <c r="AB148" s="9">
        <v>0</v>
      </c>
      <c r="AC148" s="56"/>
      <c r="AD148" s="43"/>
      <c r="AE148" s="43">
        <v>58.5</v>
      </c>
      <c r="AF148" s="43">
        <v>123</v>
      </c>
      <c r="AG148" s="43">
        <v>184</v>
      </c>
      <c r="AH148" s="43">
        <v>147</v>
      </c>
      <c r="AI148" s="43">
        <v>52.5</v>
      </c>
      <c r="AJ148" s="9">
        <f>COUNT(AC148:AI148)</f>
        <v>5</v>
      </c>
      <c r="AK148" s="9">
        <v>1</v>
      </c>
      <c r="AM148" s="316"/>
      <c r="AN148" s="317"/>
      <c r="AO148" s="304">
        <v>1</v>
      </c>
      <c r="AP148" s="339">
        <v>44371</v>
      </c>
      <c r="AQ148" s="327" t="s">
        <v>413</v>
      </c>
      <c r="AR148" s="304">
        <v>1</v>
      </c>
      <c r="AS148" s="315">
        <v>44375</v>
      </c>
      <c r="AT148" s="327" t="s">
        <v>252</v>
      </c>
      <c r="AU148" s="1">
        <v>1</v>
      </c>
      <c r="AV148" t="str">
        <f>IF(AK148&gt;0,IF(AL148&gt;0,"1","0"),"0")</f>
        <v>0</v>
      </c>
      <c r="AW148" s="13"/>
      <c r="AY148">
        <v>1</v>
      </c>
      <c r="AZ148" s="13"/>
      <c r="BA148" s="13"/>
      <c r="BB148" s="13"/>
    </row>
    <row r="149" spans="1:55" ht="16.5">
      <c r="A149">
        <v>86</v>
      </c>
      <c r="B149" s="98" t="s">
        <v>233</v>
      </c>
      <c r="C149" s="9" t="s">
        <v>63</v>
      </c>
      <c r="D149" s="9">
        <v>86</v>
      </c>
      <c r="E149" s="10">
        <v>5009502</v>
      </c>
      <c r="F149" s="14" t="s">
        <v>234</v>
      </c>
      <c r="G149" s="10" t="s">
        <v>51</v>
      </c>
      <c r="H149" s="11"/>
      <c r="I149" s="10" t="s">
        <v>52</v>
      </c>
      <c r="J149" s="1">
        <v>2</v>
      </c>
      <c r="K149" s="366">
        <v>43263.788194444402</v>
      </c>
      <c r="L149" s="9">
        <v>10</v>
      </c>
      <c r="M149" s="9">
        <v>6</v>
      </c>
      <c r="N149" s="9">
        <f>IF(I149="OHCA",1,IF(I149="IHCA",0,""))</f>
        <v>1</v>
      </c>
      <c r="O149" s="9">
        <v>1</v>
      </c>
      <c r="P149" s="9">
        <v>1</v>
      </c>
      <c r="Q149" s="9">
        <v>1</v>
      </c>
      <c r="S149" s="9">
        <v>0</v>
      </c>
      <c r="T149" s="9">
        <v>1</v>
      </c>
      <c r="U149" s="9">
        <v>1</v>
      </c>
      <c r="V149" s="9">
        <v>0</v>
      </c>
      <c r="W149" s="9">
        <v>1</v>
      </c>
      <c r="X149" s="9">
        <v>1</v>
      </c>
      <c r="Y149" s="9">
        <v>0</v>
      </c>
      <c r="Z149" s="9">
        <v>0</v>
      </c>
      <c r="AA149" s="9">
        <v>0</v>
      </c>
      <c r="AB149" s="9">
        <v>0</v>
      </c>
      <c r="AC149" s="9"/>
      <c r="AD149" s="76"/>
      <c r="AE149" s="76">
        <v>17.690000000000001</v>
      </c>
      <c r="AF149" s="76">
        <v>20.29</v>
      </c>
      <c r="AG149" s="76">
        <v>17.600000000000001</v>
      </c>
      <c r="AH149" s="76">
        <v>14.33</v>
      </c>
      <c r="AI149" s="76">
        <v>18.59</v>
      </c>
      <c r="AJ149" s="9">
        <f>COUNT(AC149:AI149)</f>
        <v>5</v>
      </c>
      <c r="AK149" s="9">
        <v>1</v>
      </c>
      <c r="AM149" s="372"/>
      <c r="AN149" s="373"/>
      <c r="AO149" s="304">
        <v>1</v>
      </c>
      <c r="AP149" s="309">
        <v>43264</v>
      </c>
      <c r="AQ149" s="314" t="s">
        <v>235</v>
      </c>
      <c r="AS149" s="307"/>
      <c r="AU149" s="1">
        <v>0</v>
      </c>
      <c r="AV149" t="str">
        <f>IF(AK149&gt;0,IF(AL149&gt;0,"1","0"),"0")</f>
        <v>0</v>
      </c>
      <c r="AW149" s="13"/>
      <c r="AY149">
        <v>1</v>
      </c>
      <c r="AZ149" s="13"/>
      <c r="BA149" s="13"/>
      <c r="BB149" s="13"/>
    </row>
    <row r="150" spans="1:55" ht="16.5">
      <c r="A150">
        <v>106</v>
      </c>
      <c r="B150" s="98" t="s">
        <v>321</v>
      </c>
      <c r="C150" s="9" t="s">
        <v>49</v>
      </c>
      <c r="D150" s="9">
        <v>23</v>
      </c>
      <c r="E150" s="10">
        <v>5113017</v>
      </c>
      <c r="F150" s="60" t="s">
        <v>322</v>
      </c>
      <c r="G150" s="10" t="s">
        <v>215</v>
      </c>
      <c r="H150" s="11" t="s">
        <v>323</v>
      </c>
      <c r="I150" s="10" t="s">
        <v>52</v>
      </c>
      <c r="J150" s="1">
        <v>5</v>
      </c>
      <c r="K150" s="377">
        <v>43747.967361111099</v>
      </c>
      <c r="L150" s="13">
        <v>35</v>
      </c>
      <c r="M150" s="13">
        <v>6</v>
      </c>
      <c r="N150" s="9">
        <f>IF(I150="OHCA",1,IF(I150="IHCA",0,""))</f>
        <v>1</v>
      </c>
      <c r="O150" s="9">
        <v>1</v>
      </c>
      <c r="P150" s="9">
        <v>1</v>
      </c>
      <c r="Q150" s="9">
        <v>1</v>
      </c>
      <c r="S150" s="9">
        <v>0</v>
      </c>
      <c r="T150" s="9">
        <v>1</v>
      </c>
      <c r="U150" s="9">
        <v>1</v>
      </c>
      <c r="V150" s="9">
        <v>1</v>
      </c>
      <c r="W150" s="9">
        <v>0</v>
      </c>
      <c r="X150" s="9">
        <v>0</v>
      </c>
      <c r="Y150" s="9">
        <v>0</v>
      </c>
      <c r="Z150" s="9">
        <v>0</v>
      </c>
      <c r="AA150" s="9">
        <v>1</v>
      </c>
      <c r="AB150" s="9" t="s">
        <v>228</v>
      </c>
      <c r="AC150" s="76"/>
      <c r="AD150" s="76"/>
      <c r="AE150" s="76">
        <v>44.35</v>
      </c>
      <c r="AF150" s="76">
        <v>67.73</v>
      </c>
      <c r="AG150" s="76">
        <v>278.10000000000002</v>
      </c>
      <c r="AH150" s="76">
        <v>253.9</v>
      </c>
      <c r="AI150" s="76">
        <v>83.15</v>
      </c>
      <c r="AJ150" s="9">
        <f>COUNT(AC150:AI150)</f>
        <v>5</v>
      </c>
      <c r="AK150" s="9">
        <v>1</v>
      </c>
      <c r="AM150" s="386"/>
      <c r="AN150" s="344"/>
      <c r="AO150" s="304">
        <v>1</v>
      </c>
      <c r="AP150" s="309">
        <v>43750</v>
      </c>
      <c r="AQ150" s="314" t="s">
        <v>324</v>
      </c>
      <c r="AR150" s="304">
        <v>1</v>
      </c>
      <c r="AS150" s="343">
        <v>43754</v>
      </c>
      <c r="AT150" s="361" t="s">
        <v>325</v>
      </c>
      <c r="AU150" s="1">
        <v>0</v>
      </c>
      <c r="AV150" t="str">
        <f>IF(AK150&gt;0,IF(AL150&gt;0,"1","0"),"0")</f>
        <v>0</v>
      </c>
      <c r="AY150">
        <v>1</v>
      </c>
    </row>
    <row r="151" spans="1:55" ht="16.5">
      <c r="A151">
        <v>109</v>
      </c>
      <c r="B151" s="98" t="s">
        <v>347</v>
      </c>
      <c r="C151" s="9" t="s">
        <v>63</v>
      </c>
      <c r="D151" s="9">
        <v>71</v>
      </c>
      <c r="E151" s="10">
        <v>4478651</v>
      </c>
      <c r="F151" s="14" t="s">
        <v>348</v>
      </c>
      <c r="G151" s="10" t="s">
        <v>56</v>
      </c>
      <c r="I151" s="10" t="s">
        <v>123</v>
      </c>
      <c r="J151" s="1">
        <v>4</v>
      </c>
      <c r="K151" s="59">
        <v>43961.051388888904</v>
      </c>
      <c r="L151" s="9">
        <v>13</v>
      </c>
      <c r="M151" s="9">
        <v>4</v>
      </c>
      <c r="N151" s="9">
        <f>IF(I151="OHCA",1,IF(I151="IHCA",0,""))</f>
        <v>0</v>
      </c>
      <c r="O151" s="9">
        <v>0</v>
      </c>
      <c r="P151" s="9">
        <v>1</v>
      </c>
      <c r="Q151" s="9">
        <v>1</v>
      </c>
      <c r="S151" s="9">
        <v>0</v>
      </c>
      <c r="T151" s="9">
        <v>0</v>
      </c>
      <c r="U151" s="9">
        <v>1</v>
      </c>
      <c r="V151" s="9">
        <v>0</v>
      </c>
      <c r="W151" s="9">
        <v>0</v>
      </c>
      <c r="X151" s="9">
        <v>1</v>
      </c>
      <c r="Y151" s="9">
        <v>1</v>
      </c>
      <c r="Z151" s="9">
        <v>0</v>
      </c>
      <c r="AA151" s="9">
        <v>0</v>
      </c>
      <c r="AB151" s="9">
        <v>0</v>
      </c>
      <c r="AC151" s="76">
        <v>31.47</v>
      </c>
      <c r="AD151" s="76"/>
      <c r="AE151" s="76"/>
      <c r="AF151" s="76">
        <v>47.86</v>
      </c>
      <c r="AG151" s="76">
        <v>40.31</v>
      </c>
      <c r="AH151" s="76">
        <v>31.69</v>
      </c>
      <c r="AI151" s="76">
        <v>31.35</v>
      </c>
      <c r="AJ151" s="9">
        <f>COUNT(AC151:AI151)</f>
        <v>5</v>
      </c>
      <c r="AK151" s="9">
        <v>1</v>
      </c>
      <c r="AM151" s="307"/>
      <c r="AO151" s="304">
        <v>1</v>
      </c>
      <c r="AP151" s="309">
        <v>43962</v>
      </c>
      <c r="AQ151" s="314" t="s">
        <v>349</v>
      </c>
      <c r="AR151" s="304">
        <v>1</v>
      </c>
      <c r="AS151" s="302">
        <v>43967</v>
      </c>
      <c r="AT151" s="314" t="s">
        <v>115</v>
      </c>
      <c r="AU151" s="1">
        <v>0</v>
      </c>
      <c r="AV151" t="str">
        <f>IF(AK151&gt;0,IF(AL151&gt;0,"1","0"),"0")</f>
        <v>0</v>
      </c>
      <c r="AY151">
        <v>1</v>
      </c>
    </row>
    <row r="152" spans="1:55" ht="16.5">
      <c r="A152">
        <v>117</v>
      </c>
      <c r="B152" s="98" t="s">
        <v>285</v>
      </c>
      <c r="C152" s="9" t="s">
        <v>63</v>
      </c>
      <c r="D152" s="9">
        <v>44</v>
      </c>
      <c r="E152" s="10">
        <v>5065558</v>
      </c>
      <c r="F152" s="60" t="s">
        <v>286</v>
      </c>
      <c r="G152" s="10" t="s">
        <v>51</v>
      </c>
      <c r="H152" s="11"/>
      <c r="I152" s="10" t="s">
        <v>52</v>
      </c>
      <c r="J152" s="1">
        <v>5</v>
      </c>
      <c r="K152" s="63">
        <v>43546.661805555603</v>
      </c>
      <c r="L152">
        <v>27</v>
      </c>
      <c r="M152" s="34">
        <v>6</v>
      </c>
      <c r="N152" s="9">
        <f>IF(I152="OHCA",1,IF(I152="IHCA",0,""))</f>
        <v>1</v>
      </c>
      <c r="O152" s="9">
        <v>1</v>
      </c>
      <c r="P152" s="9">
        <v>1</v>
      </c>
      <c r="Q152" s="9">
        <v>1</v>
      </c>
      <c r="S152" s="9">
        <v>0</v>
      </c>
      <c r="T152" s="9">
        <v>0</v>
      </c>
      <c r="U152" s="9">
        <v>1</v>
      </c>
      <c r="V152" s="9">
        <v>1</v>
      </c>
      <c r="W152" s="9">
        <v>0</v>
      </c>
      <c r="X152" s="9">
        <v>0</v>
      </c>
      <c r="Y152" s="9">
        <v>1</v>
      </c>
      <c r="Z152" s="9">
        <v>1</v>
      </c>
      <c r="AA152" s="9">
        <v>0</v>
      </c>
      <c r="AB152" s="9">
        <v>0</v>
      </c>
      <c r="AD152" s="76"/>
      <c r="AE152" s="76">
        <v>37.08</v>
      </c>
      <c r="AF152" s="76"/>
      <c r="AG152" s="76">
        <v>65.62</v>
      </c>
      <c r="AH152" s="76"/>
      <c r="AI152" s="76"/>
      <c r="AJ152" s="9">
        <f>COUNT(AC152:AI152)</f>
        <v>2</v>
      </c>
      <c r="AK152" s="9">
        <v>1</v>
      </c>
      <c r="AM152" s="307"/>
      <c r="AO152" s="304">
        <v>1</v>
      </c>
      <c r="AP152" s="309">
        <v>43547</v>
      </c>
      <c r="AQ152" s="314" t="s">
        <v>288</v>
      </c>
      <c r="AS152" s="307"/>
      <c r="AU152" s="96">
        <v>0</v>
      </c>
      <c r="AV152" t="str">
        <f>IF(AK152&gt;0,IF(AL152&gt;0,"1","0"),"0")</f>
        <v>0</v>
      </c>
      <c r="AW152" s="56"/>
      <c r="AX152" s="95"/>
      <c r="AY152" s="95">
        <v>1</v>
      </c>
      <c r="AZ152" s="56"/>
      <c r="BA152" s="56"/>
      <c r="BB152" s="56"/>
      <c r="BC152" s="95"/>
    </row>
    <row r="153" spans="1:55" ht="16.5">
      <c r="A153">
        <v>130</v>
      </c>
      <c r="B153" s="98" t="s">
        <v>622</v>
      </c>
      <c r="C153" s="9" t="s">
        <v>49</v>
      </c>
      <c r="D153" s="9">
        <v>81</v>
      </c>
      <c r="F153" s="60" t="s">
        <v>623</v>
      </c>
      <c r="G153" s="10" t="s">
        <v>51</v>
      </c>
      <c r="H153" s="11" t="s">
        <v>624</v>
      </c>
      <c r="I153" s="10" t="s">
        <v>123</v>
      </c>
      <c r="J153" s="1" t="s">
        <v>133</v>
      </c>
      <c r="K153" s="59">
        <v>43752.434722222199</v>
      </c>
      <c r="L153" s="9">
        <v>16</v>
      </c>
      <c r="M153" s="9">
        <v>6</v>
      </c>
      <c r="N153" s="9">
        <f>IF(I153="OHCA",1,IF(I153="IHCA",0,""))</f>
        <v>0</v>
      </c>
      <c r="O153" s="9">
        <v>0</v>
      </c>
      <c r="P153" s="9">
        <v>1</v>
      </c>
      <c r="Q153" s="9">
        <v>1</v>
      </c>
      <c r="S153" s="9">
        <v>0</v>
      </c>
      <c r="T153" s="9">
        <v>0</v>
      </c>
      <c r="U153" s="9">
        <v>1</v>
      </c>
      <c r="V153" s="9">
        <v>0</v>
      </c>
      <c r="W153" s="9">
        <v>0</v>
      </c>
      <c r="X153" s="9">
        <v>0</v>
      </c>
      <c r="Y153" s="9">
        <v>0</v>
      </c>
      <c r="Z153" s="9">
        <v>1</v>
      </c>
      <c r="AA153" s="9">
        <v>0</v>
      </c>
      <c r="AB153" s="9">
        <v>0</v>
      </c>
      <c r="AC153" s="76">
        <v>22.25</v>
      </c>
      <c r="AD153" s="76"/>
      <c r="AE153" s="76"/>
      <c r="AF153" s="76">
        <v>11.64</v>
      </c>
      <c r="AG153" s="76">
        <v>9.73</v>
      </c>
      <c r="AH153" s="76">
        <v>11.12</v>
      </c>
      <c r="AI153" s="76">
        <v>17.239999999999998</v>
      </c>
      <c r="AJ153" s="9">
        <f>COUNT(AC153:AI153)</f>
        <v>5</v>
      </c>
      <c r="AK153" s="9">
        <v>1</v>
      </c>
      <c r="AM153" s="307"/>
      <c r="AP153" s="345"/>
      <c r="AQ153" s="344"/>
      <c r="AR153" s="304">
        <v>1</v>
      </c>
      <c r="AS153" s="320">
        <v>43762</v>
      </c>
      <c r="AT153" s="333" t="s">
        <v>625</v>
      </c>
      <c r="AU153" s="1">
        <v>1</v>
      </c>
      <c r="AV153" t="str">
        <f>IF(AK153&gt;0,IF(AL153&gt;0,"1","0"),"0")</f>
        <v>0</v>
      </c>
      <c r="AY153">
        <v>1</v>
      </c>
    </row>
    <row r="154" spans="1:55" ht="16.5">
      <c r="A154">
        <v>137</v>
      </c>
      <c r="B154" s="98" t="s">
        <v>699</v>
      </c>
      <c r="C154" s="9" t="s">
        <v>63</v>
      </c>
      <c r="D154" s="9">
        <v>47</v>
      </c>
      <c r="F154" s="62" t="s">
        <v>700</v>
      </c>
      <c r="G154" s="10" t="s">
        <v>56</v>
      </c>
      <c r="H154" s="11"/>
      <c r="I154" s="10" t="s">
        <v>52</v>
      </c>
      <c r="J154" s="1" t="s">
        <v>75</v>
      </c>
      <c r="K154" s="78">
        <v>45059.583333333299</v>
      </c>
      <c r="L154" s="57" t="s">
        <v>66</v>
      </c>
      <c r="M154">
        <v>1</v>
      </c>
      <c r="N154" s="9">
        <f>IF(I154="OHCA",1,IF(I154="IHCA",0,""))</f>
        <v>1</v>
      </c>
      <c r="O154" s="9">
        <v>1</v>
      </c>
      <c r="P154" s="9">
        <v>1</v>
      </c>
      <c r="Q154" s="9">
        <v>1</v>
      </c>
      <c r="S154" s="9">
        <v>0</v>
      </c>
      <c r="T154" s="9">
        <v>0</v>
      </c>
      <c r="U154" s="9">
        <v>1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1</v>
      </c>
      <c r="AB154" s="9" t="s">
        <v>287</v>
      </c>
      <c r="AC154" s="9"/>
      <c r="AD154" s="43"/>
      <c r="AE154" s="43">
        <v>97.2</v>
      </c>
      <c r="AF154" s="43"/>
      <c r="AG154" s="43">
        <v>60.1</v>
      </c>
      <c r="AH154" s="43">
        <v>16.3</v>
      </c>
      <c r="AI154" s="43">
        <v>12.1</v>
      </c>
      <c r="AJ154" s="9">
        <f>COUNT(AC154:AI154)</f>
        <v>4</v>
      </c>
      <c r="AK154" s="9">
        <v>1</v>
      </c>
      <c r="AM154" s="307"/>
      <c r="AR154" s="304">
        <v>1</v>
      </c>
      <c r="AS154" s="320">
        <v>45069</v>
      </c>
      <c r="AT154" s="333" t="s">
        <v>701</v>
      </c>
      <c r="AU154" s="1">
        <v>0</v>
      </c>
      <c r="AV154" t="str">
        <f>IF(AK154&gt;0,IF(AL154&gt;0,"1","0"),"0")</f>
        <v>0</v>
      </c>
      <c r="AY154">
        <v>1</v>
      </c>
    </row>
    <row r="155" spans="1:55" ht="16.5">
      <c r="A155">
        <v>138</v>
      </c>
      <c r="B155" s="98" t="s">
        <v>702</v>
      </c>
      <c r="C155" s="9" t="s">
        <v>63</v>
      </c>
      <c r="D155" s="9">
        <v>24</v>
      </c>
      <c r="F155" s="62" t="s">
        <v>703</v>
      </c>
      <c r="G155" s="10" t="s">
        <v>56</v>
      </c>
      <c r="H155" s="22"/>
      <c r="I155" s="10" t="s">
        <v>52</v>
      </c>
      <c r="J155">
        <v>5</v>
      </c>
      <c r="K155" s="78">
        <v>45089.263888888898</v>
      </c>
      <c r="L155">
        <v>120</v>
      </c>
      <c r="M155">
        <v>6</v>
      </c>
      <c r="N155" s="9">
        <f>IF(I155="OHCA",1,IF(I155="IHCA",0,""))</f>
        <v>1</v>
      </c>
      <c r="O155" s="9">
        <v>1</v>
      </c>
      <c r="P155" s="9">
        <v>1</v>
      </c>
      <c r="Q155" s="9">
        <v>0</v>
      </c>
      <c r="S155" s="9">
        <v>0</v>
      </c>
      <c r="T155" s="9">
        <v>0</v>
      </c>
      <c r="U155" s="9">
        <v>1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/>
      <c r="AD155" s="76"/>
      <c r="AE155" s="76">
        <v>49.3</v>
      </c>
      <c r="AF155" s="76">
        <v>408</v>
      </c>
      <c r="AG155" s="76"/>
      <c r="AH155" s="76"/>
      <c r="AI155" s="76"/>
      <c r="AJ155" s="9">
        <f>COUNT(AC155:AI155)</f>
        <v>2</v>
      </c>
      <c r="AK155" s="9">
        <v>1</v>
      </c>
      <c r="AM155" s="307"/>
      <c r="AO155" s="304">
        <v>1</v>
      </c>
      <c r="AP155" s="312">
        <v>45090</v>
      </c>
      <c r="AQ155" s="308">
        <v>0.56319444444444444</v>
      </c>
      <c r="AS155" s="307"/>
      <c r="AU155" s="96">
        <v>0</v>
      </c>
      <c r="AV155" t="str">
        <f>IF(AK155&gt;0,IF(AL155&gt;0,"1","0"),"0")</f>
        <v>0</v>
      </c>
      <c r="AW155" s="95"/>
      <c r="AX155" s="95"/>
      <c r="AY155" s="95">
        <v>1</v>
      </c>
      <c r="AZ155" s="95"/>
      <c r="BA155" s="95"/>
      <c r="BB155" s="95"/>
      <c r="BC155" s="95"/>
    </row>
    <row r="156" spans="1:55" ht="16.5">
      <c r="A156">
        <v>139</v>
      </c>
      <c r="B156" s="98" t="s">
        <v>704</v>
      </c>
      <c r="C156" s="10" t="s">
        <v>63</v>
      </c>
      <c r="D156" s="9">
        <v>85</v>
      </c>
      <c r="F156" s="62" t="s">
        <v>705</v>
      </c>
      <c r="G156" s="10" t="s">
        <v>510</v>
      </c>
      <c r="H156" s="22"/>
      <c r="I156" s="10" t="s">
        <v>123</v>
      </c>
      <c r="J156" s="1">
        <v>5</v>
      </c>
      <c r="K156" s="359">
        <v>45146.659027777801</v>
      </c>
      <c r="L156">
        <v>3</v>
      </c>
      <c r="M156">
        <v>4</v>
      </c>
      <c r="N156" s="9">
        <f>IF(I156="OHCA",1,IF(I156="IHCA",0,""))</f>
        <v>0</v>
      </c>
      <c r="O156" s="9">
        <v>0</v>
      </c>
      <c r="P156">
        <v>1</v>
      </c>
      <c r="Q156">
        <v>1</v>
      </c>
      <c r="S156" s="9">
        <v>0</v>
      </c>
      <c r="T156" s="9">
        <v>0</v>
      </c>
      <c r="U156" s="9">
        <v>1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43">
        <v>6.66</v>
      </c>
      <c r="AE156" s="9"/>
      <c r="AF156" s="9"/>
      <c r="AG156" s="9"/>
      <c r="AH156" s="9"/>
      <c r="AI156" s="9"/>
      <c r="AJ156" s="9">
        <f>COUNT(AC156:AI156)</f>
        <v>1</v>
      </c>
      <c r="AK156" s="9">
        <v>1</v>
      </c>
      <c r="AM156" s="307"/>
      <c r="AR156" s="304">
        <v>1</v>
      </c>
      <c r="AS156" s="312">
        <v>45149</v>
      </c>
      <c r="AT156" s="308">
        <v>0.72916666666666663</v>
      </c>
      <c r="AU156" s="96">
        <v>0</v>
      </c>
      <c r="AV156" t="str">
        <f>IF(AK156&gt;0,IF(AL156&gt;0,"1","0"),"0")</f>
        <v>0</v>
      </c>
      <c r="AW156" s="95"/>
      <c r="AX156" s="95"/>
      <c r="AY156" s="95">
        <v>1</v>
      </c>
      <c r="AZ156" s="95"/>
      <c r="BA156" s="95"/>
      <c r="BB156" s="95"/>
      <c r="BC156" s="95"/>
    </row>
    <row r="157" spans="1:55" s="9" customFormat="1" ht="16.5">
      <c r="A157">
        <v>140</v>
      </c>
      <c r="B157" s="98" t="s">
        <v>542</v>
      </c>
      <c r="C157" s="10" t="s">
        <v>49</v>
      </c>
      <c r="D157" s="9">
        <v>91</v>
      </c>
      <c r="E157"/>
      <c r="F157" s="62" t="s">
        <v>543</v>
      </c>
      <c r="G157" s="10" t="s">
        <v>56</v>
      </c>
      <c r="H157" s="11"/>
      <c r="I157" s="10" t="s">
        <v>52</v>
      </c>
      <c r="J157" s="1">
        <v>5</v>
      </c>
      <c r="K157" s="59">
        <v>45155.788194444445</v>
      </c>
      <c r="L157" s="39">
        <v>13</v>
      </c>
      <c r="M157">
        <v>4</v>
      </c>
      <c r="N157" s="9">
        <f>IF(I157="OHCA",1,IF(I157="IHCA",0,""))</f>
        <v>1</v>
      </c>
      <c r="O157" s="9">
        <v>1</v>
      </c>
      <c r="P157" s="9">
        <v>1</v>
      </c>
      <c r="Q157" s="9">
        <v>0</v>
      </c>
      <c r="R157"/>
      <c r="S157" s="9">
        <v>0</v>
      </c>
      <c r="T157" s="9">
        <v>0</v>
      </c>
      <c r="U157" s="9">
        <v>1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76"/>
      <c r="AD157" s="76"/>
      <c r="AE157" s="76">
        <v>22.3</v>
      </c>
      <c r="AF157" s="76">
        <v>2640</v>
      </c>
      <c r="AG157" s="76">
        <v>600</v>
      </c>
      <c r="AH157" s="76"/>
      <c r="AI157" s="76"/>
      <c r="AJ157" s="9">
        <f>COUNT(AC157:AI157)</f>
        <v>3</v>
      </c>
      <c r="AK157" s="9">
        <v>1</v>
      </c>
      <c r="AL157"/>
      <c r="AM157" s="309">
        <v>45155</v>
      </c>
      <c r="AN157" s="334">
        <v>0.97152777777777799</v>
      </c>
      <c r="AO157" s="304"/>
      <c r="AP157" s="307"/>
      <c r="AQ157" s="304"/>
      <c r="AR157" s="304"/>
      <c r="AS157" s="307"/>
      <c r="AT157" s="304"/>
      <c r="AU157" s="1">
        <v>1</v>
      </c>
      <c r="AV157" t="str">
        <f>IF(AK157&gt;0,IF(AL157&gt;0,"1","0"),"0")</f>
        <v>0</v>
      </c>
      <c r="AW157"/>
      <c r="AX157"/>
      <c r="AY157">
        <v>1</v>
      </c>
      <c r="AZ157"/>
      <c r="BA157"/>
      <c r="BB157"/>
      <c r="BC157"/>
    </row>
    <row r="158" spans="1:55" ht="16.5">
      <c r="A158">
        <v>183</v>
      </c>
      <c r="B158" s="99" t="s">
        <v>353</v>
      </c>
      <c r="C158" s="1" t="s">
        <v>49</v>
      </c>
      <c r="D158">
        <v>78</v>
      </c>
      <c r="E158">
        <v>5152617</v>
      </c>
      <c r="F158" s="1" t="s">
        <v>354</v>
      </c>
      <c r="G158" s="10" t="s">
        <v>51</v>
      </c>
      <c r="H158" s="2" t="s">
        <v>355</v>
      </c>
      <c r="I158" s="10" t="s">
        <v>123</v>
      </c>
      <c r="J158" s="1">
        <v>5</v>
      </c>
      <c r="K158" s="59">
        <v>44007.0534722222</v>
      </c>
      <c r="L158">
        <v>8</v>
      </c>
      <c r="M158">
        <v>6</v>
      </c>
      <c r="N158" s="9">
        <f>IF(I158="OHCA",1,IF(I158="IHCA",0,""))</f>
        <v>0</v>
      </c>
      <c r="O158" s="9">
        <v>0</v>
      </c>
      <c r="P158">
        <v>1</v>
      </c>
      <c r="Q158">
        <v>1</v>
      </c>
      <c r="S158">
        <v>0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 s="43">
        <v>22.3</v>
      </c>
      <c r="AD158" s="9"/>
      <c r="AF158" s="39">
        <v>119.6</v>
      </c>
      <c r="AG158" s="39">
        <v>440.3</v>
      </c>
      <c r="AH158" s="39">
        <v>705</v>
      </c>
      <c r="AI158" s="39">
        <v>475.45</v>
      </c>
      <c r="AJ158" s="9">
        <f>COUNT(AC158:AI158)</f>
        <v>5</v>
      </c>
      <c r="AK158" s="9">
        <v>1</v>
      </c>
      <c r="AM158" s="307"/>
      <c r="AP158" s="316"/>
      <c r="AQ158" s="317"/>
      <c r="AR158" s="304">
        <v>1</v>
      </c>
      <c r="AS158" s="309">
        <v>44012</v>
      </c>
      <c r="AT158" s="314" t="s">
        <v>356</v>
      </c>
      <c r="AU158" s="1">
        <v>0</v>
      </c>
      <c r="AV158" t="str">
        <f>IF(AK158&gt;0,IF(AL158&gt;0,"1","0"),"0")</f>
        <v>0</v>
      </c>
      <c r="AY158">
        <v>1</v>
      </c>
      <c r="BB158" s="95"/>
      <c r="BC158" s="95"/>
    </row>
    <row r="159" spans="1:55" ht="16.5">
      <c r="A159">
        <v>191</v>
      </c>
      <c r="B159" s="99" t="s">
        <v>185</v>
      </c>
      <c r="C159" s="1" t="s">
        <v>49</v>
      </c>
      <c r="D159">
        <v>38</v>
      </c>
      <c r="F159" s="81" t="s">
        <v>186</v>
      </c>
      <c r="G159" s="10" t="s">
        <v>51</v>
      </c>
      <c r="H159" s="28" t="s">
        <v>187</v>
      </c>
      <c r="I159" s="10" t="s">
        <v>52</v>
      </c>
      <c r="J159" s="1">
        <v>4</v>
      </c>
      <c r="K159" s="63">
        <v>43024.600694444402</v>
      </c>
      <c r="L159">
        <v>13</v>
      </c>
      <c r="M159">
        <v>6</v>
      </c>
      <c r="N159" s="9">
        <f>IF(I159="OHCA",1,IF(I159="IHCA",0,""))</f>
        <v>1</v>
      </c>
      <c r="O159" s="9">
        <v>1</v>
      </c>
      <c r="P159">
        <v>1</v>
      </c>
      <c r="Q159">
        <v>0</v>
      </c>
      <c r="S159">
        <v>0</v>
      </c>
      <c r="T159">
        <v>0</v>
      </c>
      <c r="U159">
        <v>1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9"/>
      <c r="AD159" s="43">
        <v>44.04</v>
      </c>
      <c r="AF159" s="39">
        <v>210.3</v>
      </c>
      <c r="AG159" s="90">
        <v>302.39999999999998</v>
      </c>
      <c r="AH159" s="39">
        <v>365</v>
      </c>
      <c r="AI159" s="39">
        <v>67.73</v>
      </c>
      <c r="AJ159" s="9">
        <f>COUNT(AC159:AI159)</f>
        <v>5</v>
      </c>
      <c r="AK159" s="9">
        <v>1</v>
      </c>
      <c r="AM159" s="307"/>
      <c r="AO159" s="304">
        <v>1</v>
      </c>
      <c r="AP159" s="309">
        <v>43027</v>
      </c>
      <c r="AQ159" s="308">
        <v>0.59861111111111098</v>
      </c>
      <c r="AR159" s="304">
        <v>1</v>
      </c>
      <c r="AS159" s="302">
        <v>43031</v>
      </c>
      <c r="AT159" s="308">
        <v>0.43888888888888899</v>
      </c>
      <c r="AU159" s="1">
        <v>0</v>
      </c>
      <c r="AV159" t="str">
        <f>IF(AK159&gt;0,IF(AL159&gt;0,"1","0"),"0")</f>
        <v>0</v>
      </c>
      <c r="AY159">
        <v>1</v>
      </c>
      <c r="BB159" s="95"/>
      <c r="BC159" s="56"/>
    </row>
    <row r="160" spans="1:55" ht="16.5">
      <c r="A160">
        <v>195</v>
      </c>
      <c r="B160" s="98" t="s">
        <v>48</v>
      </c>
      <c r="C160" s="9" t="s">
        <v>49</v>
      </c>
      <c r="D160" s="9">
        <v>83</v>
      </c>
      <c r="E160" s="10"/>
      <c r="F160" s="62" t="s">
        <v>50</v>
      </c>
      <c r="G160" s="10" t="s">
        <v>51</v>
      </c>
      <c r="H160" s="11"/>
      <c r="I160" s="10" t="s">
        <v>52</v>
      </c>
      <c r="J160" s="12">
        <v>5</v>
      </c>
      <c r="K160" s="367">
        <v>41834</v>
      </c>
      <c r="M160" t="s">
        <v>53</v>
      </c>
      <c r="N160" s="9">
        <f>IF(I160="OHCA",1,IF(I160="IHCA",0,""))</f>
        <v>1</v>
      </c>
      <c r="O160" s="9">
        <v>1</v>
      </c>
      <c r="P160" t="s">
        <v>53</v>
      </c>
      <c r="Q160" t="s">
        <v>53</v>
      </c>
      <c r="S160" s="9">
        <v>0</v>
      </c>
      <c r="T160" s="9">
        <v>0</v>
      </c>
      <c r="U160" s="9">
        <v>1</v>
      </c>
      <c r="V160" s="9">
        <v>1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/>
      <c r="AD160" s="9"/>
      <c r="AE160" s="43">
        <v>118.6</v>
      </c>
      <c r="AF160" s="43">
        <v>268.2</v>
      </c>
      <c r="AG160" s="9"/>
      <c r="AH160" s="9"/>
      <c r="AI160" s="43">
        <v>167.5</v>
      </c>
      <c r="AJ160" s="9">
        <f>COUNT(AC160:AI160)</f>
        <v>3</v>
      </c>
      <c r="AK160" s="9">
        <v>1</v>
      </c>
      <c r="AL160" s="13"/>
      <c r="AM160" s="307"/>
      <c r="AO160" s="304">
        <v>1</v>
      </c>
      <c r="AP160" s="312">
        <v>41835</v>
      </c>
      <c r="AR160" s="304">
        <v>1</v>
      </c>
      <c r="AS160" s="307">
        <v>41841</v>
      </c>
      <c r="AU160" s="1">
        <v>0</v>
      </c>
      <c r="AV160" t="str">
        <f>IF(AK160&gt;0,IF(AL160&gt;0,"1","0"),"0")</f>
        <v>0</v>
      </c>
      <c r="AY160">
        <v>1</v>
      </c>
    </row>
    <row r="161" spans="1:55" ht="16.5">
      <c r="A161">
        <v>15</v>
      </c>
      <c r="B161" s="98" t="s">
        <v>100</v>
      </c>
      <c r="C161" s="9" t="s">
        <v>63</v>
      </c>
      <c r="D161" s="9">
        <v>58</v>
      </c>
      <c r="E161" s="10">
        <v>4831950</v>
      </c>
      <c r="F161" s="14" t="s">
        <v>101</v>
      </c>
      <c r="G161" s="10" t="s">
        <v>51</v>
      </c>
      <c r="H161" s="11"/>
      <c r="I161" s="10" t="s">
        <v>52</v>
      </c>
      <c r="J161" s="1" t="s">
        <v>75</v>
      </c>
      <c r="K161" s="59">
        <v>42260.75</v>
      </c>
      <c r="L161" s="9">
        <v>12</v>
      </c>
      <c r="M161" s="9">
        <v>6</v>
      </c>
      <c r="N161" s="9">
        <f>IF(I161="OHCA",1,IF(I161="IHCA",0,""))</f>
        <v>1</v>
      </c>
      <c r="O161" s="9">
        <v>1</v>
      </c>
      <c r="P161" s="9">
        <v>1</v>
      </c>
      <c r="Q161" s="9">
        <v>1</v>
      </c>
      <c r="S161" s="9">
        <v>0</v>
      </c>
      <c r="T161" s="9">
        <v>0</v>
      </c>
      <c r="U161" s="9">
        <v>1</v>
      </c>
      <c r="V161" s="9">
        <v>1</v>
      </c>
      <c r="W161" s="9">
        <v>1</v>
      </c>
      <c r="X161" s="9">
        <v>0</v>
      </c>
      <c r="Y161" s="9">
        <v>0</v>
      </c>
      <c r="Z161" s="9">
        <v>1</v>
      </c>
      <c r="AA161" s="9">
        <v>0</v>
      </c>
      <c r="AB161" s="9">
        <v>0</v>
      </c>
      <c r="AD161" s="76"/>
      <c r="AE161" s="76"/>
      <c r="AF161" s="76"/>
      <c r="AG161" s="76">
        <v>11.27</v>
      </c>
      <c r="AH161" s="76">
        <v>8.84</v>
      </c>
      <c r="AI161" s="76">
        <v>14.27</v>
      </c>
      <c r="AJ161" s="9">
        <f>COUNT(AC161:AI161)</f>
        <v>3</v>
      </c>
      <c r="AK161" s="9">
        <v>0</v>
      </c>
      <c r="AM161" s="307"/>
      <c r="AO161" s="304">
        <v>1</v>
      </c>
      <c r="AP161" s="309">
        <v>42261</v>
      </c>
      <c r="AQ161" s="314" t="s">
        <v>102</v>
      </c>
      <c r="AR161" s="304">
        <v>1</v>
      </c>
      <c r="AS161" s="302">
        <v>42267</v>
      </c>
      <c r="AT161" s="314" t="s">
        <v>103</v>
      </c>
      <c r="AU161" s="1">
        <v>1</v>
      </c>
      <c r="AV161" t="str">
        <f>IF(AK161&gt;0,IF(AL161&gt;0,"1","0"),"0")</f>
        <v>0</v>
      </c>
      <c r="AY161">
        <v>1</v>
      </c>
    </row>
    <row r="162" spans="1:55" ht="16.5">
      <c r="A162">
        <v>21</v>
      </c>
      <c r="B162" s="98" t="s">
        <v>523</v>
      </c>
      <c r="C162" s="9" t="s">
        <v>63</v>
      </c>
      <c r="D162" s="9">
        <v>61</v>
      </c>
      <c r="E162" s="10">
        <v>5472355</v>
      </c>
      <c r="F162" s="14" t="s">
        <v>524</v>
      </c>
      <c r="G162" s="10" t="s">
        <v>56</v>
      </c>
      <c r="H162" s="11"/>
      <c r="I162" s="10" t="s">
        <v>52</v>
      </c>
      <c r="J162" s="1">
        <v>4</v>
      </c>
      <c r="K162" s="59">
        <v>44871.90625</v>
      </c>
      <c r="L162" s="9">
        <v>8</v>
      </c>
      <c r="M162" s="9">
        <v>6</v>
      </c>
      <c r="N162" s="9">
        <f>IF(I162="OHCA",1,IF(I162="IHCA",0,""))</f>
        <v>1</v>
      </c>
      <c r="O162" s="9">
        <v>1</v>
      </c>
      <c r="P162" s="9">
        <v>1</v>
      </c>
      <c r="Q162" s="9">
        <v>1</v>
      </c>
      <c r="S162" s="9">
        <v>1</v>
      </c>
      <c r="T162" s="9">
        <v>0</v>
      </c>
      <c r="U162" s="9">
        <v>1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/>
      <c r="AD162" s="43"/>
      <c r="AE162" s="43"/>
      <c r="AF162" s="43"/>
      <c r="AG162" s="43"/>
      <c r="AH162" s="43">
        <v>269</v>
      </c>
      <c r="AI162" s="43"/>
      <c r="AJ162" s="9">
        <f>COUNT(AC162:AI162)</f>
        <v>1</v>
      </c>
      <c r="AK162" s="9">
        <v>0</v>
      </c>
      <c r="AL162">
        <v>1</v>
      </c>
      <c r="AM162" s="309">
        <v>44871</v>
      </c>
      <c r="AN162" s="311">
        <v>0.96875</v>
      </c>
      <c r="AP162" s="307"/>
      <c r="AS162" s="307"/>
      <c r="AU162" s="1">
        <v>1</v>
      </c>
      <c r="AV162" t="str">
        <f>IF(AK162&gt;0,IF(AL162&gt;0,"1","0"),"0")</f>
        <v>0</v>
      </c>
      <c r="AY162">
        <v>1</v>
      </c>
      <c r="AZ162" s="95"/>
      <c r="BA162" s="95"/>
      <c r="BB162" s="95"/>
      <c r="BC162" s="56"/>
    </row>
    <row r="163" spans="1:55" ht="33">
      <c r="A163">
        <v>24</v>
      </c>
      <c r="B163" s="98" t="s">
        <v>93</v>
      </c>
      <c r="C163" s="9" t="s">
        <v>63</v>
      </c>
      <c r="D163" s="9">
        <v>26</v>
      </c>
      <c r="E163" s="10">
        <v>4816718</v>
      </c>
      <c r="F163" s="60" t="s">
        <v>94</v>
      </c>
      <c r="G163" s="10" t="s">
        <v>56</v>
      </c>
      <c r="H163" s="20" t="s">
        <v>95</v>
      </c>
      <c r="I163" s="10" t="s">
        <v>52</v>
      </c>
      <c r="J163" s="1">
        <v>4</v>
      </c>
      <c r="K163" s="59">
        <v>42173.326388888891</v>
      </c>
      <c r="L163" s="9">
        <v>15</v>
      </c>
      <c r="M163" s="9">
        <v>6</v>
      </c>
      <c r="N163" s="9">
        <f>IF(I163="OHCA",1,IF(I163="IHCA",0,""))</f>
        <v>1</v>
      </c>
      <c r="O163" s="9">
        <v>1</v>
      </c>
      <c r="P163" s="9">
        <v>0</v>
      </c>
      <c r="Q163" s="9">
        <v>1</v>
      </c>
      <c r="S163" s="9">
        <v>0</v>
      </c>
      <c r="T163" s="9">
        <v>0</v>
      </c>
      <c r="U163" s="9">
        <v>0</v>
      </c>
      <c r="V163" s="9">
        <v>1</v>
      </c>
      <c r="W163" s="9">
        <v>1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/>
      <c r="AD163" s="76"/>
      <c r="AE163" s="76"/>
      <c r="AF163" s="76">
        <v>34.880000000000003</v>
      </c>
      <c r="AG163" s="76"/>
      <c r="AH163" s="76">
        <v>304.2</v>
      </c>
      <c r="AI163" s="76">
        <v>429.3</v>
      </c>
      <c r="AJ163" s="9">
        <f>COUNT(AC163:AI163)</f>
        <v>3</v>
      </c>
      <c r="AK163" s="9">
        <v>0</v>
      </c>
      <c r="AL163" s="304">
        <v>1</v>
      </c>
      <c r="AM163" s="19">
        <v>42173</v>
      </c>
      <c r="AN163" s="303">
        <v>0.49791666666666701</v>
      </c>
      <c r="AO163" s="304">
        <v>1</v>
      </c>
      <c r="AP163" s="305">
        <v>42177</v>
      </c>
      <c r="AQ163" s="306">
        <v>0.375694444444444</v>
      </c>
      <c r="AR163" s="304">
        <v>1</v>
      </c>
      <c r="AS163" s="310">
        <v>42180</v>
      </c>
      <c r="AT163" s="306">
        <v>0.593055555555556</v>
      </c>
      <c r="AU163" s="1">
        <v>1</v>
      </c>
      <c r="AV163" t="str">
        <f>IF(AK163&gt;0,IF(AL163&gt;0,"1","0"),"0")</f>
        <v>0</v>
      </c>
      <c r="AY163">
        <v>1</v>
      </c>
    </row>
    <row r="164" spans="1:55" ht="16.5">
      <c r="A164">
        <v>30</v>
      </c>
      <c r="B164" s="98" t="s">
        <v>259</v>
      </c>
      <c r="C164" s="9" t="s">
        <v>63</v>
      </c>
      <c r="D164" s="9">
        <v>80</v>
      </c>
      <c r="E164" s="10">
        <v>1198044</v>
      </c>
      <c r="F164" s="60" t="s">
        <v>260</v>
      </c>
      <c r="G164" s="10" t="s">
        <v>56</v>
      </c>
      <c r="H164" s="11"/>
      <c r="I164" s="10" t="s">
        <v>123</v>
      </c>
      <c r="J164" s="1">
        <v>2</v>
      </c>
      <c r="K164" s="63">
        <v>43382.387499999997</v>
      </c>
      <c r="L164" s="9">
        <v>1</v>
      </c>
      <c r="M164" s="9">
        <v>6</v>
      </c>
      <c r="N164" s="9">
        <f>IF(I164="OHCA",1,IF(I164="IHCA",0,""))</f>
        <v>0</v>
      </c>
      <c r="O164" s="9">
        <v>0</v>
      </c>
      <c r="P164" s="9">
        <v>1</v>
      </c>
      <c r="Q164" s="9">
        <v>1</v>
      </c>
      <c r="S164" s="9">
        <v>0</v>
      </c>
      <c r="T164" s="9">
        <v>0</v>
      </c>
      <c r="U164" s="9">
        <v>1</v>
      </c>
      <c r="V164" s="9">
        <v>1</v>
      </c>
      <c r="W164" s="9">
        <v>0</v>
      </c>
      <c r="X164" s="9">
        <v>0</v>
      </c>
      <c r="Y164" s="9">
        <v>0</v>
      </c>
      <c r="Z164" s="9">
        <v>1</v>
      </c>
      <c r="AA164" s="9">
        <v>0</v>
      </c>
      <c r="AB164" s="9">
        <v>0</v>
      </c>
      <c r="AC164" s="76"/>
      <c r="AD164" s="76"/>
      <c r="AE164" s="76"/>
      <c r="AF164" s="76">
        <v>15.28</v>
      </c>
      <c r="AG164" s="76">
        <v>20.059999999999999</v>
      </c>
      <c r="AH164" s="76">
        <v>9.57</v>
      </c>
      <c r="AI164" s="76">
        <v>13.17</v>
      </c>
      <c r="AJ164" s="9">
        <f>COUNT(AC164:AI164)</f>
        <v>4</v>
      </c>
      <c r="AK164" s="9">
        <v>0</v>
      </c>
      <c r="AM164" s="307"/>
      <c r="AP164" s="302"/>
      <c r="AR164" s="304">
        <v>1</v>
      </c>
      <c r="AS164" s="309">
        <v>43389</v>
      </c>
      <c r="AT164" s="335">
        <v>0.40347222222222223</v>
      </c>
      <c r="AU164" s="96">
        <v>1</v>
      </c>
      <c r="AV164" t="str">
        <f>IF(AK164&gt;0,IF(AL164&gt;0,"1","0"),"0")</f>
        <v>0</v>
      </c>
      <c r="AW164" s="95"/>
      <c r="AX164" s="95"/>
      <c r="AY164" s="95">
        <v>1</v>
      </c>
      <c r="AZ164" s="95"/>
      <c r="BA164" s="95"/>
      <c r="BB164" s="95"/>
      <c r="BC164" s="95"/>
    </row>
    <row r="165" spans="1:55" ht="16.5">
      <c r="A165">
        <v>32</v>
      </c>
      <c r="B165" s="103" t="s">
        <v>483</v>
      </c>
      <c r="C165" s="9" t="s">
        <v>49</v>
      </c>
      <c r="D165" s="9">
        <v>69</v>
      </c>
      <c r="E165" s="10">
        <v>5426325</v>
      </c>
      <c r="F165" s="60" t="s">
        <v>484</v>
      </c>
      <c r="G165" s="10" t="s">
        <v>345</v>
      </c>
      <c r="H165" s="11" t="s">
        <v>485</v>
      </c>
      <c r="I165" s="10" t="s">
        <v>123</v>
      </c>
      <c r="J165" s="1" t="s">
        <v>90</v>
      </c>
      <c r="K165" s="59">
        <v>44691.470138888886</v>
      </c>
      <c r="L165" s="9">
        <v>3</v>
      </c>
      <c r="M165" s="9">
        <v>6</v>
      </c>
      <c r="N165" s="9">
        <f>IF(I165="OHCA",1,IF(I165="IHCA",0,""))</f>
        <v>0</v>
      </c>
      <c r="O165" s="9">
        <v>0</v>
      </c>
      <c r="P165">
        <v>1</v>
      </c>
      <c r="Q165">
        <v>1</v>
      </c>
      <c r="S165" s="9">
        <v>1</v>
      </c>
      <c r="T165" s="9">
        <v>0</v>
      </c>
      <c r="U165" s="9">
        <v>1</v>
      </c>
      <c r="V165" s="9">
        <v>1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79" t="s">
        <v>743</v>
      </c>
      <c r="AD165" s="9"/>
      <c r="AE165" s="9"/>
      <c r="AF165" s="9"/>
      <c r="AG165" s="9"/>
      <c r="AH165" s="9"/>
      <c r="AI165" s="9"/>
      <c r="AJ165" s="9">
        <f>COUNT(AC165:AI165)</f>
        <v>0</v>
      </c>
      <c r="AK165" s="9">
        <v>0</v>
      </c>
      <c r="AM165" s="307"/>
      <c r="AO165" s="304">
        <v>1</v>
      </c>
      <c r="AP165" s="309">
        <v>44693</v>
      </c>
      <c r="AQ165" s="314" t="s">
        <v>486</v>
      </c>
      <c r="AR165" s="304">
        <v>1</v>
      </c>
      <c r="AS165" s="302" t="s">
        <v>487</v>
      </c>
      <c r="AT165" s="314" t="s">
        <v>488</v>
      </c>
      <c r="AU165" s="1">
        <v>0</v>
      </c>
      <c r="AV165" t="str">
        <f>IF(AK165&gt;0,IF(AL165&gt;0,"1","0"),"0")</f>
        <v>0</v>
      </c>
      <c r="AY165">
        <v>1</v>
      </c>
    </row>
    <row r="166" spans="1:55" ht="16.5">
      <c r="A166">
        <v>33</v>
      </c>
      <c r="B166" s="98" t="s">
        <v>296</v>
      </c>
      <c r="C166" s="9" t="s">
        <v>63</v>
      </c>
      <c r="D166" s="9">
        <v>72</v>
      </c>
      <c r="E166" s="10">
        <v>5073646</v>
      </c>
      <c r="F166" s="60" t="s">
        <v>297</v>
      </c>
      <c r="G166" s="10" t="s">
        <v>56</v>
      </c>
      <c r="H166" s="11"/>
      <c r="I166" s="10" t="s">
        <v>52</v>
      </c>
      <c r="J166" s="1">
        <v>4</v>
      </c>
      <c r="K166" s="63">
        <v>43579.369444444397</v>
      </c>
      <c r="L166" s="9">
        <v>24</v>
      </c>
      <c r="M166" s="9">
        <v>6</v>
      </c>
      <c r="N166" s="9">
        <f>IF(I166="OHCA",1,IF(I166="IHCA",0,""))</f>
        <v>1</v>
      </c>
      <c r="O166" s="9">
        <v>1</v>
      </c>
      <c r="P166" s="9">
        <v>1</v>
      </c>
      <c r="Q166" s="9">
        <v>1</v>
      </c>
      <c r="S166" s="9">
        <v>0</v>
      </c>
      <c r="T166" s="9">
        <v>0</v>
      </c>
      <c r="U166" s="9">
        <v>0</v>
      </c>
      <c r="V166" s="9">
        <v>1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76"/>
      <c r="AD166" s="76"/>
      <c r="AE166" s="76"/>
      <c r="AF166" s="76"/>
      <c r="AG166" s="76">
        <v>299</v>
      </c>
      <c r="AH166" s="76">
        <v>327.7</v>
      </c>
      <c r="AI166" s="76">
        <v>37.01</v>
      </c>
      <c r="AJ166" s="9">
        <f>COUNT(AC166:AI166)</f>
        <v>3</v>
      </c>
      <c r="AK166" s="9">
        <v>0</v>
      </c>
      <c r="AL166" s="304">
        <v>1</v>
      </c>
      <c r="AM166" s="310">
        <v>43580</v>
      </c>
      <c r="AN166" s="303">
        <v>0.71319444444444402</v>
      </c>
      <c r="AO166" s="304">
        <v>1</v>
      </c>
      <c r="AP166" s="305">
        <v>43581</v>
      </c>
      <c r="AQ166" s="306">
        <v>0.63055555555555598</v>
      </c>
      <c r="AR166" s="304">
        <v>1</v>
      </c>
      <c r="AS166" s="310">
        <v>43586</v>
      </c>
      <c r="AT166" s="306">
        <v>0.405555555555556</v>
      </c>
      <c r="AU166" s="1">
        <v>1</v>
      </c>
      <c r="AV166" t="str">
        <f>IF(AK166&gt;0,IF(AL166&gt;0,"1","0"),"0")</f>
        <v>0</v>
      </c>
      <c r="AY166">
        <v>1</v>
      </c>
    </row>
    <row r="167" spans="1:55" ht="16.5">
      <c r="A167">
        <v>35</v>
      </c>
      <c r="B167" s="103" t="s">
        <v>195</v>
      </c>
      <c r="C167" s="9" t="s">
        <v>63</v>
      </c>
      <c r="D167" s="9">
        <v>72</v>
      </c>
      <c r="E167" s="10" t="s">
        <v>196</v>
      </c>
      <c r="F167" s="60" t="s">
        <v>197</v>
      </c>
      <c r="G167" s="10" t="s">
        <v>51</v>
      </c>
      <c r="H167" s="11"/>
      <c r="I167" s="10" t="s">
        <v>123</v>
      </c>
      <c r="J167" s="1">
        <v>5</v>
      </c>
      <c r="K167" s="59">
        <v>43097.069444444402</v>
      </c>
      <c r="L167" s="9">
        <v>10</v>
      </c>
      <c r="M167" s="9">
        <v>1</v>
      </c>
      <c r="N167" s="9">
        <f>IF(I167="OHCA",1,IF(I167="IHCA",0,""))</f>
        <v>0</v>
      </c>
      <c r="O167" s="9">
        <v>0</v>
      </c>
      <c r="P167">
        <v>1</v>
      </c>
      <c r="Q167">
        <v>1</v>
      </c>
      <c r="S167" s="9">
        <v>0</v>
      </c>
      <c r="T167" s="9">
        <v>0</v>
      </c>
      <c r="U167" s="9">
        <v>1</v>
      </c>
      <c r="V167" s="9">
        <v>1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79" t="s">
        <v>743</v>
      </c>
      <c r="AD167" s="9"/>
      <c r="AE167" s="9"/>
      <c r="AF167" s="9"/>
      <c r="AG167" s="9"/>
      <c r="AH167" s="9"/>
      <c r="AI167" s="9"/>
      <c r="AJ167" s="9">
        <f>COUNT(AC167:AI167)</f>
        <v>0</v>
      </c>
      <c r="AK167" s="9">
        <v>0</v>
      </c>
      <c r="AM167" s="307"/>
      <c r="AP167" s="307"/>
      <c r="AR167" s="304">
        <v>1</v>
      </c>
      <c r="AS167" s="309">
        <v>43191</v>
      </c>
      <c r="AT167" s="314" t="s">
        <v>198</v>
      </c>
      <c r="AU167" s="1">
        <v>1</v>
      </c>
      <c r="AV167" t="str">
        <f>IF(AK167&gt;0,IF(AL167&gt;0,"1","0"),"0")</f>
        <v>0</v>
      </c>
      <c r="AY167">
        <v>1</v>
      </c>
    </row>
    <row r="168" spans="1:55" ht="16.5">
      <c r="A168">
        <v>38</v>
      </c>
      <c r="B168" s="98" t="s">
        <v>571</v>
      </c>
      <c r="C168" s="9" t="s">
        <v>63</v>
      </c>
      <c r="D168" s="9">
        <v>49</v>
      </c>
      <c r="E168" s="10">
        <v>4908758</v>
      </c>
      <c r="F168" s="14" t="s">
        <v>572</v>
      </c>
      <c r="G168" s="10" t="s">
        <v>56</v>
      </c>
      <c r="H168" s="11"/>
      <c r="I168" s="10" t="s">
        <v>123</v>
      </c>
      <c r="J168" s="1" t="s">
        <v>75</v>
      </c>
      <c r="K168" s="64" t="s">
        <v>573</v>
      </c>
      <c r="L168" s="9">
        <v>5</v>
      </c>
      <c r="M168" s="9">
        <v>6</v>
      </c>
      <c r="N168" s="9">
        <f>IF(I168="OHCA",1,IF(I168="IHCA",0,""))</f>
        <v>0</v>
      </c>
      <c r="O168" s="9">
        <v>0</v>
      </c>
      <c r="P168" s="9">
        <v>1</v>
      </c>
      <c r="Q168" s="9">
        <v>1</v>
      </c>
      <c r="S168" s="9">
        <v>1</v>
      </c>
      <c r="T168" s="9">
        <v>0</v>
      </c>
      <c r="U168" s="9">
        <v>1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/>
      <c r="AD168" s="43"/>
      <c r="AE168" s="43"/>
      <c r="AF168" s="43">
        <v>17.850000000000001</v>
      </c>
      <c r="AG168" s="43">
        <v>18.010000000000002</v>
      </c>
      <c r="AH168" s="43">
        <v>15.11</v>
      </c>
      <c r="AI168" s="43"/>
      <c r="AJ168" s="9">
        <f>COUNT(AC168:AI168)</f>
        <v>3</v>
      </c>
      <c r="AK168" s="9">
        <v>0</v>
      </c>
      <c r="AL168" s="304"/>
      <c r="AM168" s="307"/>
      <c r="AP168" s="307"/>
      <c r="AR168" s="304">
        <v>1</v>
      </c>
      <c r="AS168" s="312" t="s">
        <v>819</v>
      </c>
      <c r="AU168" s="1">
        <v>1</v>
      </c>
      <c r="AV168" t="str">
        <f>IF(AK168&gt;0,IF(AL168&gt;0,"1","0"),"0")</f>
        <v>0</v>
      </c>
      <c r="AY168">
        <v>1</v>
      </c>
    </row>
    <row r="169" spans="1:55" ht="16.5">
      <c r="A169">
        <v>41</v>
      </c>
      <c r="B169" s="98" t="s">
        <v>527</v>
      </c>
      <c r="C169" s="9" t="s">
        <v>63</v>
      </c>
      <c r="D169" s="9">
        <v>23</v>
      </c>
      <c r="E169" s="10">
        <v>5495566</v>
      </c>
      <c r="F169" s="14" t="s">
        <v>528</v>
      </c>
      <c r="G169" s="10" t="s">
        <v>241</v>
      </c>
      <c r="H169" s="11"/>
      <c r="I169" s="10" t="s">
        <v>123</v>
      </c>
      <c r="J169" s="1">
        <v>5</v>
      </c>
      <c r="K169" s="61">
        <v>44985.867361111108</v>
      </c>
      <c r="L169" s="9">
        <v>12</v>
      </c>
      <c r="M169" s="9">
        <v>6</v>
      </c>
      <c r="N169" s="9">
        <f>IF(I169="OHCA",1,IF(I169="IHCA",0,""))</f>
        <v>0</v>
      </c>
      <c r="O169" s="9">
        <v>0</v>
      </c>
      <c r="P169" s="9">
        <v>1</v>
      </c>
      <c r="Q169" s="9">
        <v>1</v>
      </c>
      <c r="S169" s="9">
        <v>0</v>
      </c>
      <c r="T169" s="9">
        <v>0</v>
      </c>
      <c r="U169" s="9">
        <v>1</v>
      </c>
      <c r="V169" s="9">
        <v>1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76"/>
      <c r="AD169" s="76"/>
      <c r="AE169" s="76"/>
      <c r="AF169" s="76">
        <v>101</v>
      </c>
      <c r="AG169" s="76"/>
      <c r="AH169" s="76">
        <v>72.7</v>
      </c>
      <c r="AI169" s="76"/>
      <c r="AJ169" s="9">
        <f>COUNT(AC169:AI169)</f>
        <v>2</v>
      </c>
      <c r="AK169" s="9">
        <v>0</v>
      </c>
      <c r="AM169" s="307"/>
      <c r="AP169" s="307"/>
      <c r="AR169" s="304">
        <v>1</v>
      </c>
      <c r="AS169" s="309">
        <v>44989</v>
      </c>
      <c r="AT169" s="314" t="s">
        <v>529</v>
      </c>
      <c r="AU169" s="1">
        <v>0</v>
      </c>
      <c r="AV169" t="str">
        <f>IF(AK169&gt;0,IF(AL169&gt;0,"1","0"),"0")</f>
        <v>0</v>
      </c>
      <c r="AY169">
        <v>1</v>
      </c>
    </row>
    <row r="170" spans="1:55" ht="16.5">
      <c r="A170">
        <v>54</v>
      </c>
      <c r="B170" s="103" t="s">
        <v>493</v>
      </c>
      <c r="C170" s="9" t="s">
        <v>63</v>
      </c>
      <c r="D170" s="9">
        <v>87</v>
      </c>
      <c r="E170" s="10">
        <v>4903023</v>
      </c>
      <c r="F170" s="60" t="s">
        <v>494</v>
      </c>
      <c r="G170" s="10" t="s">
        <v>56</v>
      </c>
      <c r="H170" s="11"/>
      <c r="I170" s="10" t="s">
        <v>52</v>
      </c>
      <c r="J170" s="1">
        <v>5</v>
      </c>
      <c r="K170" s="61">
        <v>44709.515277777777</v>
      </c>
      <c r="L170" s="9">
        <v>36</v>
      </c>
      <c r="M170" s="9">
        <v>6</v>
      </c>
      <c r="N170" s="9">
        <f>IF(I170="OHCA",1,IF(I170="IHCA",0,""))</f>
        <v>1</v>
      </c>
      <c r="O170" s="9">
        <v>1</v>
      </c>
      <c r="P170">
        <v>0</v>
      </c>
      <c r="Q170">
        <v>0</v>
      </c>
      <c r="S170" s="9">
        <v>1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79" t="s">
        <v>743</v>
      </c>
      <c r="AD170" s="9"/>
      <c r="AE170" s="9"/>
      <c r="AF170" s="9"/>
      <c r="AG170" s="9"/>
      <c r="AH170" s="9"/>
      <c r="AI170" s="9"/>
      <c r="AJ170" s="9">
        <f>COUNT(AC170:AI170)</f>
        <v>0</v>
      </c>
      <c r="AK170" s="9">
        <v>0</v>
      </c>
      <c r="AL170">
        <v>1</v>
      </c>
      <c r="AM170" s="309">
        <v>44709</v>
      </c>
      <c r="AN170" s="311">
        <v>0.62361111111111101</v>
      </c>
      <c r="AP170" s="307"/>
      <c r="AS170" s="307"/>
      <c r="AU170" s="1">
        <v>1</v>
      </c>
      <c r="AV170" t="str">
        <f>IF(AK170&gt;0,IF(AL170&gt;0,"1","0"),"0")</f>
        <v>0</v>
      </c>
      <c r="AY170">
        <v>1</v>
      </c>
    </row>
    <row r="171" spans="1:55" ht="33">
      <c r="A171">
        <v>63</v>
      </c>
      <c r="B171" s="98" t="s">
        <v>116</v>
      </c>
      <c r="C171" s="9" t="s">
        <v>63</v>
      </c>
      <c r="D171" s="9">
        <v>18</v>
      </c>
      <c r="E171" s="10">
        <v>4845566</v>
      </c>
      <c r="F171" s="14" t="s">
        <v>117</v>
      </c>
      <c r="G171" s="10" t="s">
        <v>118</v>
      </c>
      <c r="H171" s="11" t="s">
        <v>119</v>
      </c>
      <c r="I171" s="10" t="s">
        <v>52</v>
      </c>
      <c r="J171" s="1">
        <v>4</v>
      </c>
      <c r="K171" s="61">
        <v>42339.541666666701</v>
      </c>
      <c r="L171" s="9">
        <v>90</v>
      </c>
      <c r="M171" s="9">
        <v>6</v>
      </c>
      <c r="N171" s="9">
        <f>IF(I171="OHCA",1,IF(I171="IHCA",0,""))</f>
        <v>1</v>
      </c>
      <c r="O171" s="9">
        <v>1</v>
      </c>
      <c r="P171" s="9">
        <v>1</v>
      </c>
      <c r="Q171" s="9">
        <v>0</v>
      </c>
      <c r="S171" s="9">
        <v>0</v>
      </c>
      <c r="T171" s="9">
        <v>1</v>
      </c>
      <c r="U171" s="9">
        <v>1</v>
      </c>
      <c r="V171" s="9">
        <v>1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/>
      <c r="AD171" s="43"/>
      <c r="AE171" s="43"/>
      <c r="AF171" s="43"/>
      <c r="AG171" s="43"/>
      <c r="AH171" s="43">
        <v>70.709999999999994</v>
      </c>
      <c r="AI171" s="43">
        <v>457.6</v>
      </c>
      <c r="AJ171" s="9">
        <f>COUNT(AC171:AI171)</f>
        <v>2</v>
      </c>
      <c r="AK171" s="9">
        <v>0</v>
      </c>
      <c r="AM171" s="307"/>
      <c r="AP171" s="307"/>
      <c r="AR171" s="304">
        <v>1</v>
      </c>
      <c r="AS171" s="309">
        <v>42167</v>
      </c>
      <c r="AT171" s="314" t="s">
        <v>120</v>
      </c>
      <c r="AU171" s="1">
        <v>1</v>
      </c>
      <c r="AV171" t="str">
        <f>IF(AK171&gt;0,IF(AL171&gt;0,"1","0"),"0")</f>
        <v>0</v>
      </c>
      <c r="AY171">
        <v>1</v>
      </c>
    </row>
    <row r="172" spans="1:55" ht="16.5">
      <c r="A172">
        <v>71</v>
      </c>
      <c r="B172" s="98" t="s">
        <v>54</v>
      </c>
      <c r="C172" s="9" t="s">
        <v>49</v>
      </c>
      <c r="D172" s="9">
        <v>86</v>
      </c>
      <c r="E172" s="10">
        <v>4452000</v>
      </c>
      <c r="F172" s="14" t="s">
        <v>55</v>
      </c>
      <c r="G172" s="10" t="s">
        <v>56</v>
      </c>
      <c r="H172" s="11"/>
      <c r="I172" s="10" t="s">
        <v>52</v>
      </c>
      <c r="J172" s="1">
        <v>1</v>
      </c>
      <c r="K172" s="59">
        <v>41864.697222222203</v>
      </c>
      <c r="L172" s="16">
        <v>6</v>
      </c>
      <c r="M172" s="17">
        <v>3</v>
      </c>
      <c r="N172" s="9">
        <f>IF(I172="OHCA",1,IF(I172="IHCA",0,""))</f>
        <v>1</v>
      </c>
      <c r="O172" s="9">
        <v>1</v>
      </c>
      <c r="P172" s="9">
        <v>1</v>
      </c>
      <c r="Q172" s="9">
        <v>1</v>
      </c>
      <c r="S172" s="9">
        <v>0</v>
      </c>
      <c r="T172" s="9">
        <v>0</v>
      </c>
      <c r="U172" s="9">
        <v>1</v>
      </c>
      <c r="V172" s="9">
        <v>1</v>
      </c>
      <c r="W172" s="9">
        <v>0</v>
      </c>
      <c r="X172" s="9">
        <v>1</v>
      </c>
      <c r="Y172" s="9">
        <v>0</v>
      </c>
      <c r="Z172" s="9">
        <v>1</v>
      </c>
      <c r="AA172" s="9">
        <v>0</v>
      </c>
      <c r="AB172" s="9">
        <v>0</v>
      </c>
      <c r="AC172" s="76"/>
      <c r="AD172" s="76"/>
      <c r="AE172" s="76"/>
      <c r="AF172" s="76">
        <v>30.48</v>
      </c>
      <c r="AG172" s="76">
        <v>11.26</v>
      </c>
      <c r="AH172" s="76">
        <v>17.8</v>
      </c>
      <c r="AI172" s="76">
        <v>11.52</v>
      </c>
      <c r="AJ172" s="9">
        <f>COUNT(AC172:AI172)</f>
        <v>4</v>
      </c>
      <c r="AK172" s="9">
        <v>0</v>
      </c>
      <c r="AM172" s="307"/>
      <c r="AO172" s="304">
        <v>1</v>
      </c>
      <c r="AP172" s="309">
        <v>41867</v>
      </c>
      <c r="AQ172" s="314" t="s">
        <v>58</v>
      </c>
      <c r="AS172" s="307"/>
      <c r="AU172" s="1">
        <v>1</v>
      </c>
      <c r="AV172" t="str">
        <f>IF(AK172&gt;0,IF(AL172&gt;0,"1","0"),"0")</f>
        <v>0</v>
      </c>
      <c r="AY172">
        <v>1</v>
      </c>
    </row>
    <row r="173" spans="1:55" ht="16.5">
      <c r="A173">
        <v>84</v>
      </c>
      <c r="B173" s="98" t="s">
        <v>205</v>
      </c>
      <c r="C173" s="9" t="s">
        <v>63</v>
      </c>
      <c r="D173" s="9">
        <v>83</v>
      </c>
      <c r="E173" s="10">
        <v>101729</v>
      </c>
      <c r="F173" s="62" t="s">
        <v>206</v>
      </c>
      <c r="G173" s="10" t="s">
        <v>51</v>
      </c>
      <c r="H173" s="11"/>
      <c r="I173" s="10" t="s">
        <v>123</v>
      </c>
      <c r="J173" s="1">
        <v>3</v>
      </c>
      <c r="K173" s="59">
        <v>43148.956944444399</v>
      </c>
      <c r="L173" s="9">
        <v>13</v>
      </c>
      <c r="M173" s="9">
        <v>1</v>
      </c>
      <c r="N173" s="9">
        <f>IF(I173="OHCA",1,IF(I173="IHCA",0,""))</f>
        <v>0</v>
      </c>
      <c r="O173" s="9">
        <v>0</v>
      </c>
      <c r="P173" s="9">
        <v>1</v>
      </c>
      <c r="Q173" s="9">
        <v>1</v>
      </c>
      <c r="S173" s="9">
        <v>1</v>
      </c>
      <c r="T173" s="9">
        <v>1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D173" s="43"/>
      <c r="AE173" s="43"/>
      <c r="AF173" s="43">
        <v>20.58</v>
      </c>
      <c r="AG173" s="43"/>
      <c r="AH173" s="43"/>
      <c r="AI173" s="43"/>
      <c r="AJ173" s="9">
        <f>COUNT(AC173:AI173)</f>
        <v>1</v>
      </c>
      <c r="AK173" s="9">
        <v>0</v>
      </c>
      <c r="AL173">
        <v>1</v>
      </c>
      <c r="AM173" s="309">
        <v>43149</v>
      </c>
      <c r="AN173" s="311">
        <v>0.56041666666666701</v>
      </c>
      <c r="AP173" s="307"/>
      <c r="AS173" s="307"/>
      <c r="AU173" s="1">
        <v>0</v>
      </c>
      <c r="AV173" t="str">
        <f>IF(AK173&gt;0,IF(AL173&gt;0,"1","0"),"0")</f>
        <v>0</v>
      </c>
      <c r="AY173">
        <v>1</v>
      </c>
    </row>
    <row r="174" spans="1:55" ht="16.5">
      <c r="A174">
        <v>88</v>
      </c>
      <c r="B174" s="98" t="s">
        <v>326</v>
      </c>
      <c r="C174" s="9" t="s">
        <v>49</v>
      </c>
      <c r="D174" s="9">
        <v>48</v>
      </c>
      <c r="E174" s="10">
        <v>4721413</v>
      </c>
      <c r="F174" s="14" t="s">
        <v>327</v>
      </c>
      <c r="G174" s="10"/>
      <c r="H174" s="11" t="s">
        <v>328</v>
      </c>
      <c r="I174" s="10"/>
      <c r="J174" s="1">
        <v>4</v>
      </c>
      <c r="K174" s="63">
        <v>43760.486111111102</v>
      </c>
      <c r="L174" s="9">
        <v>10</v>
      </c>
      <c r="M174" s="9">
        <v>6</v>
      </c>
      <c r="N174" s="9" t="str">
        <f>IF(I174="OHCA",1,IF(I174="IHCA",0,""))</f>
        <v/>
      </c>
      <c r="O174" s="9">
        <v>1</v>
      </c>
      <c r="P174">
        <v>1</v>
      </c>
      <c r="Q174">
        <v>1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1</v>
      </c>
      <c r="AB174" s="9" t="s">
        <v>228</v>
      </c>
      <c r="AC174" s="9"/>
      <c r="AD174" s="9"/>
      <c r="AE174" s="9"/>
      <c r="AF174" s="43">
        <v>23.05</v>
      </c>
      <c r="AG174" s="88">
        <v>19.07</v>
      </c>
      <c r="AH174" s="43">
        <v>28.72</v>
      </c>
      <c r="AI174" s="9"/>
      <c r="AJ174" s="9">
        <f>COUNT(AC174:AI174)</f>
        <v>3</v>
      </c>
      <c r="AK174" s="9">
        <v>0</v>
      </c>
      <c r="AL174">
        <v>1</v>
      </c>
      <c r="AM174" s="309">
        <v>43760</v>
      </c>
      <c r="AN174" s="311">
        <v>0.96666666666666701</v>
      </c>
      <c r="AP174" s="307"/>
      <c r="AS174" s="307"/>
      <c r="AU174" s="1">
        <v>1</v>
      </c>
      <c r="AV174" t="str">
        <f>IF(AK174&gt;0,IF(AL174&gt;0,"1","0"),"0")</f>
        <v>0</v>
      </c>
      <c r="AY174">
        <v>1</v>
      </c>
    </row>
    <row r="175" spans="1:55" ht="33">
      <c r="A175">
        <v>90</v>
      </c>
      <c r="B175" s="98" t="s">
        <v>141</v>
      </c>
      <c r="C175" s="9" t="s">
        <v>63</v>
      </c>
      <c r="D175" s="9">
        <v>80</v>
      </c>
      <c r="E175" s="10">
        <v>4525506</v>
      </c>
      <c r="F175" s="60" t="s">
        <v>142</v>
      </c>
      <c r="G175" s="10" t="s">
        <v>51</v>
      </c>
      <c r="H175" s="20" t="s">
        <v>143</v>
      </c>
      <c r="I175" s="10" t="s">
        <v>123</v>
      </c>
      <c r="J175" s="1">
        <v>5</v>
      </c>
      <c r="K175" s="59">
        <v>42512.354166666701</v>
      </c>
      <c r="L175" s="13">
        <v>8</v>
      </c>
      <c r="M175" s="13">
        <v>6</v>
      </c>
      <c r="N175" s="9">
        <f>IF(I175="OHCA",1,IF(I175="IHCA",0,""))</f>
        <v>0</v>
      </c>
      <c r="O175" s="9">
        <v>0</v>
      </c>
      <c r="P175" s="9">
        <v>1</v>
      </c>
      <c r="Q175" s="9">
        <v>1</v>
      </c>
      <c r="S175" s="9">
        <v>0</v>
      </c>
      <c r="T175" s="9">
        <v>1</v>
      </c>
      <c r="U175" s="9">
        <v>1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76"/>
      <c r="AD175" s="76"/>
      <c r="AE175" s="76"/>
      <c r="AF175" s="76">
        <v>19.22</v>
      </c>
      <c r="AG175" s="76"/>
      <c r="AH175" s="76">
        <v>19.28</v>
      </c>
      <c r="AI175" s="76"/>
      <c r="AJ175" s="9">
        <f>COUNT(AC175:AI175)</f>
        <v>2</v>
      </c>
      <c r="AK175" s="9">
        <v>0</v>
      </c>
      <c r="AL175">
        <v>1</v>
      </c>
      <c r="AM175" s="302">
        <v>42512</v>
      </c>
      <c r="AN175" s="308">
        <v>0.47291666666666698</v>
      </c>
      <c r="AO175" s="304">
        <v>1</v>
      </c>
      <c r="AP175" s="309">
        <v>42515</v>
      </c>
      <c r="AQ175" s="308">
        <v>0.41249999999999998</v>
      </c>
      <c r="AR175" s="304">
        <v>1</v>
      </c>
      <c r="AS175" s="302">
        <v>42519</v>
      </c>
      <c r="AT175" s="308">
        <v>0.46180555555555602</v>
      </c>
      <c r="AU175" s="1">
        <v>0</v>
      </c>
      <c r="AV175" t="str">
        <f>IF(AK175&gt;0,IF(AL175&gt;0,"1","0"),"0")</f>
        <v>0</v>
      </c>
      <c r="AW175" s="13"/>
      <c r="AY175">
        <v>1</v>
      </c>
      <c r="AZ175" s="13"/>
      <c r="BA175" s="13"/>
      <c r="BB175" s="13"/>
    </row>
    <row r="176" spans="1:55" ht="16.5">
      <c r="A176">
        <v>91</v>
      </c>
      <c r="B176" s="98" t="s">
        <v>307</v>
      </c>
      <c r="C176" s="9" t="s">
        <v>63</v>
      </c>
      <c r="D176" s="9">
        <v>32</v>
      </c>
      <c r="E176" s="10">
        <v>5102302</v>
      </c>
      <c r="F176" s="60" t="s">
        <v>308</v>
      </c>
      <c r="G176" s="10" t="s">
        <v>56</v>
      </c>
      <c r="H176" s="11" t="s">
        <v>291</v>
      </c>
      <c r="I176" s="10" t="s">
        <v>52</v>
      </c>
      <c r="J176" s="1">
        <v>5</v>
      </c>
      <c r="K176" s="63">
        <v>43698.208333333299</v>
      </c>
      <c r="L176" s="9">
        <v>137</v>
      </c>
      <c r="M176" s="9">
        <v>6</v>
      </c>
      <c r="N176" s="9">
        <f>IF(I176="OHCA",1,IF(I176="IHCA",0,""))</f>
        <v>1</v>
      </c>
      <c r="O176" s="9">
        <v>1</v>
      </c>
      <c r="P176" s="9">
        <v>1</v>
      </c>
      <c r="Q176" s="9">
        <v>1</v>
      </c>
      <c r="S176" s="9">
        <v>1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76"/>
      <c r="AD176" s="76"/>
      <c r="AE176" s="76"/>
      <c r="AF176" s="76">
        <v>133.80000000000001</v>
      </c>
      <c r="AG176" s="76">
        <v>271.7</v>
      </c>
      <c r="AH176" s="76">
        <v>347.2</v>
      </c>
      <c r="AI176" s="76"/>
      <c r="AJ176" s="9">
        <f>COUNT(AC176:AI176)</f>
        <v>3</v>
      </c>
      <c r="AK176" s="9">
        <v>0</v>
      </c>
      <c r="AL176">
        <v>1</v>
      </c>
      <c r="AM176" s="310">
        <v>43698</v>
      </c>
      <c r="AN176" s="303">
        <v>0.60416666666666696</v>
      </c>
      <c r="AO176" s="304">
        <v>1</v>
      </c>
      <c r="AP176" s="305">
        <v>43701</v>
      </c>
      <c r="AQ176" s="306">
        <v>0.48125000000000001</v>
      </c>
      <c r="AS176" s="307"/>
      <c r="AU176" s="1">
        <v>1</v>
      </c>
      <c r="AV176" t="str">
        <f>IF(AK176&gt;0,IF(AL176&gt;0,"1","0"),"0")</f>
        <v>0</v>
      </c>
      <c r="AY176">
        <v>1</v>
      </c>
    </row>
    <row r="177" spans="1:55" ht="16.5">
      <c r="A177">
        <v>94</v>
      </c>
      <c r="B177" s="98" t="s">
        <v>146</v>
      </c>
      <c r="C177" s="9" t="s">
        <v>49</v>
      </c>
      <c r="D177" s="9">
        <v>79</v>
      </c>
      <c r="E177" s="10">
        <v>4893747</v>
      </c>
      <c r="F177" s="60" t="s">
        <v>147</v>
      </c>
      <c r="G177" s="10" t="s">
        <v>51</v>
      </c>
      <c r="H177" s="11" t="s">
        <v>106</v>
      </c>
      <c r="I177" s="10" t="s">
        <v>52</v>
      </c>
      <c r="J177" s="1">
        <v>5</v>
      </c>
      <c r="K177" s="15">
        <v>42612.65625</v>
      </c>
      <c r="L177" s="9">
        <v>27</v>
      </c>
      <c r="M177" s="9">
        <v>1</v>
      </c>
      <c r="N177" s="9">
        <f>IF(I177="OHCA",1,IF(I177="IHCA",0,""))</f>
        <v>1</v>
      </c>
      <c r="O177" s="9">
        <v>1</v>
      </c>
      <c r="P177" s="9">
        <v>1</v>
      </c>
      <c r="Q177" s="9">
        <v>1</v>
      </c>
      <c r="S177" s="9">
        <v>1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76"/>
      <c r="AD177" s="76"/>
      <c r="AE177" s="76"/>
      <c r="AF177" s="76">
        <v>215.7</v>
      </c>
      <c r="AG177" s="76"/>
      <c r="AH177" s="76"/>
      <c r="AI177" s="76"/>
      <c r="AJ177" s="9">
        <f>COUNT(AC177:AI177)</f>
        <v>1</v>
      </c>
      <c r="AK177" s="9">
        <v>0</v>
      </c>
      <c r="AL177">
        <v>1</v>
      </c>
      <c r="AM177" s="309" t="s">
        <v>148</v>
      </c>
      <c r="AN177" s="311">
        <v>0.97013888888888899</v>
      </c>
      <c r="AP177" s="307"/>
      <c r="AS177" s="307"/>
      <c r="AU177" s="1">
        <v>0</v>
      </c>
      <c r="AV177" t="str">
        <f>IF(AK177&gt;0,IF(AL177&gt;0,"1","0"),"0")</f>
        <v>0</v>
      </c>
      <c r="AY177">
        <v>1</v>
      </c>
    </row>
    <row r="178" spans="1:55" ht="16.5">
      <c r="A178">
        <v>110</v>
      </c>
      <c r="B178" s="98" t="s">
        <v>311</v>
      </c>
      <c r="C178" s="9" t="s">
        <v>49</v>
      </c>
      <c r="D178" s="9">
        <v>54</v>
      </c>
      <c r="E178" s="10">
        <v>5109819</v>
      </c>
      <c r="F178" s="14" t="s">
        <v>312</v>
      </c>
      <c r="G178" s="10" t="s">
        <v>56</v>
      </c>
      <c r="H178" s="11"/>
      <c r="I178" s="10" t="s">
        <v>52</v>
      </c>
      <c r="J178" s="1">
        <v>4</v>
      </c>
      <c r="K178" s="63">
        <v>43730.469444444403</v>
      </c>
      <c r="L178" s="9">
        <v>30</v>
      </c>
      <c r="M178" s="9">
        <v>1</v>
      </c>
      <c r="N178" s="9">
        <f>IF(I178="OHCA",1,IF(I178="IHCA",0,""))</f>
        <v>1</v>
      </c>
      <c r="O178" s="9">
        <v>1</v>
      </c>
      <c r="P178" s="9">
        <v>1</v>
      </c>
      <c r="Q178" s="9">
        <v>1</v>
      </c>
      <c r="S178" s="9">
        <v>1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76"/>
      <c r="AD178" s="76"/>
      <c r="AE178" s="76"/>
      <c r="AF178" s="76">
        <v>44</v>
      </c>
      <c r="AG178" s="76">
        <v>47.97</v>
      </c>
      <c r="AH178" s="76">
        <v>71.69</v>
      </c>
      <c r="AI178" s="76"/>
      <c r="AJ178" s="9">
        <f>COUNT(AC178:AI178)</f>
        <v>3</v>
      </c>
      <c r="AK178" s="9">
        <v>0</v>
      </c>
      <c r="AL178">
        <v>1</v>
      </c>
      <c r="AM178" s="19">
        <v>43730</v>
      </c>
      <c r="AN178" s="303">
        <v>0.67777777777777803</v>
      </c>
      <c r="AP178" s="307" t="s">
        <v>828</v>
      </c>
      <c r="AR178" s="304">
        <v>1</v>
      </c>
      <c r="AS178" s="305">
        <v>43734</v>
      </c>
      <c r="AT178" s="306">
        <v>0.44861111111111102</v>
      </c>
      <c r="AU178" s="1">
        <v>0</v>
      </c>
      <c r="AV178" t="str">
        <f>IF(AK178&gt;0,IF(AL178&gt;0,"1","0"),"0")</f>
        <v>0</v>
      </c>
      <c r="AY178">
        <v>1</v>
      </c>
    </row>
    <row r="179" spans="1:55" ht="16.5">
      <c r="A179">
        <v>113</v>
      </c>
      <c r="B179" s="98" t="s">
        <v>298</v>
      </c>
      <c r="C179" s="9" t="s">
        <v>49</v>
      </c>
      <c r="D179" s="9">
        <v>70</v>
      </c>
      <c r="E179" s="10">
        <v>4974338</v>
      </c>
      <c r="F179" s="60" t="s">
        <v>299</v>
      </c>
      <c r="G179" s="10" t="s">
        <v>56</v>
      </c>
      <c r="H179" s="11"/>
      <c r="I179" s="10" t="s">
        <v>52</v>
      </c>
      <c r="J179" s="1">
        <v>4</v>
      </c>
      <c r="K179" s="63">
        <v>43579.875</v>
      </c>
      <c r="L179" s="9">
        <v>30</v>
      </c>
      <c r="M179" s="9">
        <v>6</v>
      </c>
      <c r="N179" s="9">
        <f>IF(I179="OHCA",1,IF(I179="IHCA",0,""))</f>
        <v>1</v>
      </c>
      <c r="O179" s="9">
        <v>1</v>
      </c>
      <c r="P179" s="9">
        <v>1</v>
      </c>
      <c r="Q179" s="9">
        <v>1</v>
      </c>
      <c r="S179" s="9">
        <v>0</v>
      </c>
      <c r="T179" s="9">
        <v>0</v>
      </c>
      <c r="U179" s="9">
        <v>1</v>
      </c>
      <c r="V179" s="9">
        <v>1</v>
      </c>
      <c r="W179" s="9">
        <v>0</v>
      </c>
      <c r="X179" s="9">
        <v>0</v>
      </c>
      <c r="Y179" s="9">
        <v>0</v>
      </c>
      <c r="Z179" s="9">
        <v>1</v>
      </c>
      <c r="AA179" s="9">
        <v>0</v>
      </c>
      <c r="AB179" s="9">
        <v>0</v>
      </c>
      <c r="AC179" s="76"/>
      <c r="AD179" s="76"/>
      <c r="AE179" s="76"/>
      <c r="AF179" s="76"/>
      <c r="AG179" s="76">
        <v>684</v>
      </c>
      <c r="AH179" s="76">
        <v>1453.4</v>
      </c>
      <c r="AI179" s="76">
        <v>106.8</v>
      </c>
      <c r="AJ179" s="9">
        <f>COUNT(AC179:AI179)</f>
        <v>3</v>
      </c>
      <c r="AK179" s="9">
        <v>0</v>
      </c>
      <c r="AL179">
        <v>1</v>
      </c>
      <c r="AM179" s="309">
        <v>43580</v>
      </c>
      <c r="AN179" s="311">
        <v>0.120138888888889</v>
      </c>
      <c r="AP179" s="307"/>
      <c r="AS179" s="307"/>
      <c r="AU179" s="1">
        <v>0</v>
      </c>
      <c r="AV179" t="str">
        <f>IF(AK179&gt;0,IF(AL179&gt;0,"1","0"),"0")</f>
        <v>0</v>
      </c>
      <c r="AY179">
        <v>1</v>
      </c>
      <c r="BB179" s="95"/>
      <c r="BC179" s="56"/>
    </row>
    <row r="180" spans="1:55" ht="21" customHeight="1">
      <c r="A180">
        <v>114</v>
      </c>
      <c r="B180" s="98" t="s">
        <v>505</v>
      </c>
      <c r="C180" s="9" t="s">
        <v>49</v>
      </c>
      <c r="D180" s="9">
        <v>86</v>
      </c>
      <c r="E180" s="10">
        <v>5436981</v>
      </c>
      <c r="F180" s="60" t="s">
        <v>506</v>
      </c>
      <c r="G180" s="10" t="s">
        <v>51</v>
      </c>
      <c r="H180" s="11" t="s">
        <v>275</v>
      </c>
      <c r="I180" s="10" t="s">
        <v>52</v>
      </c>
      <c r="J180" s="1">
        <v>5</v>
      </c>
      <c r="K180" s="59">
        <v>44739.368055555555</v>
      </c>
      <c r="L180" s="9">
        <v>45</v>
      </c>
      <c r="M180" s="9">
        <v>4</v>
      </c>
      <c r="N180" s="9">
        <f>IF(I180="OHCA",1,IF(I180="IHCA",0,""))</f>
        <v>1</v>
      </c>
      <c r="O180" s="9">
        <v>1</v>
      </c>
      <c r="P180" s="9">
        <v>1</v>
      </c>
      <c r="Q180" s="9">
        <v>1</v>
      </c>
      <c r="S180" s="9">
        <v>1</v>
      </c>
      <c r="T180" s="9">
        <v>0</v>
      </c>
      <c r="U180" s="9">
        <v>1</v>
      </c>
      <c r="V180" s="9">
        <v>1</v>
      </c>
      <c r="W180" s="9">
        <v>0</v>
      </c>
      <c r="X180" s="9">
        <v>0</v>
      </c>
      <c r="Y180" s="9">
        <v>0</v>
      </c>
      <c r="Z180" s="9">
        <v>1</v>
      </c>
      <c r="AA180" s="9">
        <v>0</v>
      </c>
      <c r="AB180" s="9">
        <v>0</v>
      </c>
      <c r="AC180" s="76"/>
      <c r="AD180" s="76"/>
      <c r="AE180" s="76"/>
      <c r="AF180" s="76"/>
      <c r="AG180" s="76">
        <v>775</v>
      </c>
      <c r="AH180" s="76">
        <v>930</v>
      </c>
      <c r="AI180" s="76">
        <v>825</v>
      </c>
      <c r="AJ180" s="9">
        <f>COUNT(AC180:AI180)</f>
        <v>3</v>
      </c>
      <c r="AK180" s="9">
        <v>0</v>
      </c>
      <c r="AL180">
        <v>1</v>
      </c>
      <c r="AM180" s="309">
        <v>44739</v>
      </c>
      <c r="AN180" s="311" t="s">
        <v>507</v>
      </c>
      <c r="AP180" s="307"/>
      <c r="AS180" s="307"/>
      <c r="AU180" s="1">
        <v>0</v>
      </c>
      <c r="AV180" t="str">
        <f>IF(AK180&gt;0,IF(AL180&gt;0,"1","0"),"0")</f>
        <v>0</v>
      </c>
      <c r="AY180">
        <v>1</v>
      </c>
    </row>
    <row r="181" spans="1:55" ht="16.5">
      <c r="A181">
        <v>115</v>
      </c>
      <c r="B181" s="98" t="s">
        <v>335</v>
      </c>
      <c r="C181" s="9" t="s">
        <v>49</v>
      </c>
      <c r="D181" s="9">
        <v>78</v>
      </c>
      <c r="E181" s="10" t="s">
        <v>336</v>
      </c>
      <c r="F181" s="60" t="s">
        <v>337</v>
      </c>
      <c r="G181" s="10" t="s">
        <v>56</v>
      </c>
      <c r="H181" s="11"/>
      <c r="I181" s="10" t="s">
        <v>123</v>
      </c>
      <c r="J181" s="1">
        <v>5</v>
      </c>
      <c r="K181" s="63">
        <v>43767.934027777803</v>
      </c>
      <c r="L181" s="9">
        <v>10</v>
      </c>
      <c r="M181" s="9">
        <v>5</v>
      </c>
      <c r="N181" s="9">
        <f>IF(I181="OHCA",1,IF(I181="IHCA",0,""))</f>
        <v>0</v>
      </c>
      <c r="O181" s="9">
        <v>0</v>
      </c>
      <c r="P181" s="9">
        <v>1</v>
      </c>
      <c r="Q181" s="9">
        <v>1</v>
      </c>
      <c r="S181" s="9">
        <v>0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76"/>
      <c r="AD181" s="76"/>
      <c r="AE181" s="76"/>
      <c r="AF181" s="76"/>
      <c r="AG181" s="76">
        <v>21.34</v>
      </c>
      <c r="AH181" s="76">
        <v>12.55</v>
      </c>
      <c r="AI181" s="76">
        <v>53.28</v>
      </c>
      <c r="AJ181" s="9">
        <f>COUNT(AC181:AI181)</f>
        <v>3</v>
      </c>
      <c r="AK181" s="9">
        <v>0</v>
      </c>
      <c r="AL181">
        <v>1</v>
      </c>
      <c r="AM181" s="19">
        <v>43768</v>
      </c>
      <c r="AN181" s="303">
        <v>0.69652777777777797</v>
      </c>
      <c r="AO181" s="304">
        <v>1</v>
      </c>
      <c r="AP181" s="305">
        <v>43770</v>
      </c>
      <c r="AQ181" s="306">
        <v>0.63124999999999998</v>
      </c>
      <c r="AR181" s="304">
        <v>1</v>
      </c>
      <c r="AS181" s="318">
        <v>43774</v>
      </c>
      <c r="AT181" s="332">
        <v>0.64722222222222203</v>
      </c>
      <c r="AU181" s="1">
        <v>0</v>
      </c>
      <c r="AV181" t="str">
        <f>IF(AK181&gt;0,IF(AL181&gt;0,"1","0"),"0")</f>
        <v>0</v>
      </c>
      <c r="AY181">
        <v>1</v>
      </c>
    </row>
    <row r="182" spans="1:55" ht="16.5">
      <c r="A182">
        <v>127</v>
      </c>
      <c r="B182" s="98" t="s">
        <v>525</v>
      </c>
      <c r="C182" s="9" t="s">
        <v>63</v>
      </c>
      <c r="D182" s="9">
        <v>21</v>
      </c>
      <c r="E182" s="10">
        <v>5473802</v>
      </c>
      <c r="F182" s="60" t="s">
        <v>526</v>
      </c>
      <c r="G182" s="10" t="s">
        <v>56</v>
      </c>
      <c r="H182" s="11"/>
      <c r="I182" s="10" t="s">
        <v>52</v>
      </c>
      <c r="J182" s="38" t="s">
        <v>471</v>
      </c>
      <c r="K182" s="59">
        <v>44880.915277777778</v>
      </c>
      <c r="L182" s="9">
        <v>81</v>
      </c>
      <c r="M182" s="9">
        <v>1</v>
      </c>
      <c r="N182" s="9">
        <f>IF(I182="OHCA",1,IF(I182="IHCA",0,""))</f>
        <v>1</v>
      </c>
      <c r="O182" s="9">
        <v>1</v>
      </c>
      <c r="P182" s="9">
        <v>1</v>
      </c>
      <c r="Q182" s="9">
        <v>1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/>
      <c r="AD182" s="76"/>
      <c r="AE182" s="76"/>
      <c r="AF182" s="76">
        <v>241</v>
      </c>
      <c r="AG182" s="76">
        <v>670</v>
      </c>
      <c r="AH182" s="76"/>
      <c r="AI182" s="76"/>
      <c r="AJ182" s="9">
        <f>COUNT(AC182:AI182)</f>
        <v>2</v>
      </c>
      <c r="AK182" s="9">
        <v>0</v>
      </c>
      <c r="AL182" s="56">
        <v>1</v>
      </c>
      <c r="AM182" s="309">
        <v>44881</v>
      </c>
      <c r="AN182" s="311">
        <v>0.17569444444444399</v>
      </c>
      <c r="AO182" s="101"/>
      <c r="AP182" s="328"/>
      <c r="AQ182" s="329"/>
      <c r="AR182" s="101"/>
      <c r="AS182" s="318"/>
      <c r="AT182" s="101"/>
      <c r="AU182" s="96">
        <v>1</v>
      </c>
      <c r="AV182" t="str">
        <f>IF(AK182&gt;0,IF(AL182&gt;0,"1","0"),"0")</f>
        <v>0</v>
      </c>
      <c r="AW182" s="95"/>
      <c r="AX182" s="95"/>
      <c r="AY182" s="95">
        <v>1</v>
      </c>
      <c r="AZ182" s="95"/>
      <c r="BA182" s="95"/>
      <c r="BB182" s="95"/>
      <c r="BC182" s="95"/>
    </row>
    <row r="183" spans="1:55" ht="16.5">
      <c r="A183">
        <v>131</v>
      </c>
      <c r="B183" s="98" t="s">
        <v>629</v>
      </c>
      <c r="C183" s="9" t="s">
        <v>49</v>
      </c>
      <c r="D183" s="9">
        <v>75</v>
      </c>
      <c r="F183" s="10" t="s">
        <v>630</v>
      </c>
      <c r="G183" s="13" t="s">
        <v>345</v>
      </c>
      <c r="H183" s="50" t="s">
        <v>631</v>
      </c>
      <c r="I183" s="10" t="s">
        <v>52</v>
      </c>
      <c r="J183" s="1" t="s">
        <v>90</v>
      </c>
      <c r="K183" s="365">
        <v>44035.020833333336</v>
      </c>
      <c r="L183" s="9"/>
      <c r="M183" s="9">
        <v>0</v>
      </c>
      <c r="N183" s="9">
        <f>IF(I183="OHCA",1,IF(I183="IHCA",0,""))</f>
        <v>1</v>
      </c>
      <c r="O183" s="9">
        <v>1</v>
      </c>
      <c r="P183" s="9">
        <v>1</v>
      </c>
      <c r="Q183" s="9">
        <v>1</v>
      </c>
      <c r="S183" s="9">
        <v>0</v>
      </c>
      <c r="T183" s="9">
        <v>0</v>
      </c>
      <c r="U183" s="9">
        <v>0</v>
      </c>
      <c r="V183" s="9">
        <v>0</v>
      </c>
      <c r="W183" s="9">
        <v>1</v>
      </c>
      <c r="X183" s="9">
        <v>0</v>
      </c>
      <c r="Y183" s="9">
        <v>0</v>
      </c>
      <c r="Z183" s="9">
        <v>1</v>
      </c>
      <c r="AA183" s="9">
        <v>0</v>
      </c>
      <c r="AB183" s="9">
        <v>0</v>
      </c>
      <c r="AC183" s="76"/>
      <c r="AD183" s="76"/>
      <c r="AE183" s="76"/>
      <c r="AF183" s="76">
        <v>11.64</v>
      </c>
      <c r="AG183" s="76">
        <v>12.08</v>
      </c>
      <c r="AH183" s="76">
        <v>9.77</v>
      </c>
      <c r="AI183" s="76">
        <v>17.510000000000002</v>
      </c>
      <c r="AJ183" s="9">
        <f>COUNT(AC183:AI183)</f>
        <v>4</v>
      </c>
      <c r="AK183" s="9">
        <v>0</v>
      </c>
      <c r="AL183">
        <v>1</v>
      </c>
      <c r="AM183" s="310">
        <v>44036</v>
      </c>
      <c r="AN183" s="303">
        <v>0.42986111111111103</v>
      </c>
      <c r="AO183" s="304">
        <v>1</v>
      </c>
      <c r="AP183" s="305">
        <v>44038</v>
      </c>
      <c r="AQ183" s="306">
        <v>0.49305555555555602</v>
      </c>
      <c r="AR183" s="304">
        <v>1</v>
      </c>
      <c r="AS183" s="310">
        <v>44042</v>
      </c>
      <c r="AT183" s="333" t="s">
        <v>632</v>
      </c>
      <c r="AU183" s="1">
        <v>0</v>
      </c>
      <c r="AV183" t="str">
        <f>IF(AK183&gt;0,IF(AL183&gt;0,"1","0"),"0")</f>
        <v>0</v>
      </c>
      <c r="AY183">
        <v>1</v>
      </c>
    </row>
    <row r="184" spans="1:55" s="94" customFormat="1" ht="16.5">
      <c r="A184">
        <v>132</v>
      </c>
      <c r="B184" s="103" t="s">
        <v>421</v>
      </c>
      <c r="C184" s="9" t="s">
        <v>49</v>
      </c>
      <c r="D184" s="9">
        <v>68</v>
      </c>
      <c r="E184" s="10">
        <v>4862729</v>
      </c>
      <c r="F184" s="60" t="s">
        <v>422</v>
      </c>
      <c r="G184" s="10" t="s">
        <v>56</v>
      </c>
      <c r="H184" s="11"/>
      <c r="I184" s="10" t="s">
        <v>123</v>
      </c>
      <c r="J184" s="1" t="s">
        <v>75</v>
      </c>
      <c r="K184" s="59">
        <v>44438.934722222199</v>
      </c>
      <c r="L184" s="9">
        <v>2</v>
      </c>
      <c r="M184" s="9">
        <v>4</v>
      </c>
      <c r="N184" s="9">
        <f>IF(I184="OHCA",1,IF(I184="IHCA",0,""))</f>
        <v>0</v>
      </c>
      <c r="O184" s="9">
        <v>0</v>
      </c>
      <c r="P184">
        <v>1</v>
      </c>
      <c r="Q184">
        <v>0</v>
      </c>
      <c r="R184"/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79" t="s">
        <v>743</v>
      </c>
      <c r="AD184"/>
      <c r="AE184" s="9"/>
      <c r="AF184" s="9"/>
      <c r="AG184" s="9"/>
      <c r="AH184" s="9"/>
      <c r="AI184" s="9"/>
      <c r="AJ184" s="9">
        <f>COUNT(AC184:AI184)</f>
        <v>0</v>
      </c>
      <c r="AK184" s="9">
        <v>0</v>
      </c>
      <c r="AL184">
        <v>1</v>
      </c>
      <c r="AM184" s="309">
        <v>44439</v>
      </c>
      <c r="AN184" s="311">
        <v>5.5555555555555601E-3</v>
      </c>
      <c r="AO184" s="304"/>
      <c r="AP184" s="307"/>
      <c r="AQ184" s="304"/>
      <c r="AR184" s="304"/>
      <c r="AS184" s="307"/>
      <c r="AT184" s="304"/>
      <c r="AU184" s="1">
        <v>0</v>
      </c>
      <c r="AV184" t="str">
        <f>IF(AK184&gt;0,IF(AL184&gt;0,"1","0"),"0")</f>
        <v>0</v>
      </c>
      <c r="AW184"/>
      <c r="AX184"/>
      <c r="AY184">
        <v>1</v>
      </c>
      <c r="AZ184"/>
      <c r="BA184"/>
      <c r="BB184"/>
      <c r="BC184"/>
    </row>
    <row r="185" spans="1:55" s="95" customFormat="1" ht="16.5">
      <c r="A185">
        <v>134</v>
      </c>
      <c r="B185" s="98" t="s">
        <v>690</v>
      </c>
      <c r="C185" s="9" t="s">
        <v>63</v>
      </c>
      <c r="D185" s="9">
        <v>92</v>
      </c>
      <c r="E185"/>
      <c r="F185" s="62" t="s">
        <v>691</v>
      </c>
      <c r="G185" s="10" t="s">
        <v>56</v>
      </c>
      <c r="H185" s="11"/>
      <c r="I185" s="10" t="s">
        <v>123</v>
      </c>
      <c r="J185" s="1">
        <v>5</v>
      </c>
      <c r="K185" s="78">
        <v>44552.554861111101</v>
      </c>
      <c r="L185" s="9">
        <v>23</v>
      </c>
      <c r="M185" s="9">
        <v>1</v>
      </c>
      <c r="N185" s="9">
        <f>IF(I185="OHCA",1,IF(I185="IHCA",0,""))</f>
        <v>0</v>
      </c>
      <c r="O185" s="9">
        <v>0</v>
      </c>
      <c r="P185" s="9">
        <v>1</v>
      </c>
      <c r="Q185" s="9">
        <v>1</v>
      </c>
      <c r="R185"/>
      <c r="S185" s="9">
        <v>0</v>
      </c>
      <c r="T185" s="9">
        <v>1</v>
      </c>
      <c r="U185" s="9">
        <v>0</v>
      </c>
      <c r="V185" s="9">
        <v>1</v>
      </c>
      <c r="W185" s="9">
        <v>1</v>
      </c>
      <c r="X185" s="9">
        <v>1</v>
      </c>
      <c r="Y185" s="9">
        <v>0</v>
      </c>
      <c r="Z185" s="9">
        <v>0</v>
      </c>
      <c r="AA185" s="9">
        <v>0</v>
      </c>
      <c r="AB185" s="9">
        <v>0</v>
      </c>
      <c r="AC185" s="76"/>
      <c r="AD185" s="76"/>
      <c r="AE185" s="76"/>
      <c r="AF185" s="76">
        <v>14.3</v>
      </c>
      <c r="AG185" s="76">
        <v>11.6</v>
      </c>
      <c r="AH185" s="76">
        <v>9.35</v>
      </c>
      <c r="AI185" s="76"/>
      <c r="AJ185" s="9">
        <f>COUNT(AC185:AI185)</f>
        <v>3</v>
      </c>
      <c r="AK185" s="9">
        <v>0</v>
      </c>
      <c r="AL185">
        <v>1</v>
      </c>
      <c r="AM185" s="316"/>
      <c r="AN185" s="304"/>
      <c r="AO185" s="304">
        <v>1</v>
      </c>
      <c r="AP185" s="320">
        <v>44553</v>
      </c>
      <c r="AQ185" s="333" t="s">
        <v>692</v>
      </c>
      <c r="AR185" s="304"/>
      <c r="AS185" s="307"/>
      <c r="AT185" s="304"/>
      <c r="AU185" s="1">
        <v>1</v>
      </c>
      <c r="AV185" t="str">
        <f>IF(AK185&gt;0,IF(AL185&gt;0,"1","0"),"0")</f>
        <v>0</v>
      </c>
      <c r="AW185"/>
      <c r="AX185"/>
      <c r="AY185">
        <v>1</v>
      </c>
      <c r="AZ185"/>
      <c r="BA185"/>
      <c r="BB185"/>
      <c r="BC185"/>
    </row>
    <row r="186" spans="1:55" s="94" customFormat="1" ht="16.5">
      <c r="A186">
        <v>144</v>
      </c>
      <c r="B186" s="98" t="s">
        <v>708</v>
      </c>
      <c r="C186" s="10" t="s">
        <v>63</v>
      </c>
      <c r="D186" s="9">
        <v>28</v>
      </c>
      <c r="E186"/>
      <c r="F186" s="62" t="s">
        <v>709</v>
      </c>
      <c r="G186" s="10" t="s">
        <v>56</v>
      </c>
      <c r="H186" s="22"/>
      <c r="I186" s="10" t="s">
        <v>52</v>
      </c>
      <c r="J186" s="1" t="s">
        <v>133</v>
      </c>
      <c r="K186" s="364" t="s">
        <v>710</v>
      </c>
      <c r="L186" s="9">
        <v>66</v>
      </c>
      <c r="M186" s="9">
        <v>4</v>
      </c>
      <c r="N186" s="9">
        <f>IF(I186="OHCA",1,IF(I186="IHCA",0,""))</f>
        <v>1</v>
      </c>
      <c r="O186" s="9">
        <v>1</v>
      </c>
      <c r="P186" s="9">
        <v>1</v>
      </c>
      <c r="Q186" s="9">
        <v>1</v>
      </c>
      <c r="R186"/>
      <c r="S186" s="9">
        <v>1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/>
      <c r="AD186" s="76"/>
      <c r="AE186" s="76"/>
      <c r="AF186" s="76">
        <v>134</v>
      </c>
      <c r="AG186" s="76">
        <v>220</v>
      </c>
      <c r="AH186" s="76">
        <v>250</v>
      </c>
      <c r="AI186" s="76"/>
      <c r="AJ186" s="9">
        <f>COUNT(AC186:AI186)</f>
        <v>3</v>
      </c>
      <c r="AK186" s="9">
        <v>0</v>
      </c>
      <c r="AL186">
        <v>1</v>
      </c>
      <c r="AM186" s="312">
        <v>45222</v>
      </c>
      <c r="AN186" s="308">
        <v>0.65902777777777777</v>
      </c>
      <c r="AO186" s="304"/>
      <c r="AP186" s="304"/>
      <c r="AQ186" s="304"/>
      <c r="AR186" s="304"/>
      <c r="AS186" s="307"/>
      <c r="AT186" s="304"/>
      <c r="AU186" s="1">
        <v>1</v>
      </c>
      <c r="AV186" t="str">
        <f>IF(AK186&gt;0,IF(AL186&gt;0,"1","0"),"0")</f>
        <v>0</v>
      </c>
      <c r="AW186"/>
      <c r="AX186"/>
      <c r="AY186">
        <v>1</v>
      </c>
      <c r="AZ186"/>
      <c r="BA186"/>
      <c r="BB186"/>
      <c r="BC186"/>
    </row>
    <row r="187" spans="1:55" s="94" customFormat="1" ht="16.5">
      <c r="A187">
        <v>145</v>
      </c>
      <c r="B187" s="98" t="s">
        <v>555</v>
      </c>
      <c r="C187" s="10" t="s">
        <v>49</v>
      </c>
      <c r="D187" s="9">
        <v>68</v>
      </c>
      <c r="E187"/>
      <c r="F187" s="62" t="s">
        <v>556</v>
      </c>
      <c r="G187" s="10" t="s">
        <v>56</v>
      </c>
      <c r="H187" s="11"/>
      <c r="I187" s="10" t="s">
        <v>52</v>
      </c>
      <c r="J187" s="1">
        <v>5</v>
      </c>
      <c r="K187" s="59">
        <v>45225.404861111099</v>
      </c>
      <c r="L187">
        <v>7</v>
      </c>
      <c r="M187">
        <v>6</v>
      </c>
      <c r="N187" s="9">
        <f>IF(I187="OHCA",1,IF(I187="IHCA",0,""))</f>
        <v>1</v>
      </c>
      <c r="O187" s="9">
        <v>1</v>
      </c>
      <c r="P187" s="9">
        <v>1</v>
      </c>
      <c r="Q187" s="9">
        <v>1</v>
      </c>
      <c r="R187"/>
      <c r="S187" s="9">
        <v>0</v>
      </c>
      <c r="T187" s="9">
        <v>0</v>
      </c>
      <c r="U187" s="9">
        <v>1</v>
      </c>
      <c r="V187" s="9">
        <v>1</v>
      </c>
      <c r="W187" s="9">
        <v>0</v>
      </c>
      <c r="X187" s="9">
        <v>0</v>
      </c>
      <c r="Y187" s="9">
        <v>0</v>
      </c>
      <c r="Z187" s="9">
        <v>1</v>
      </c>
      <c r="AA187" s="9">
        <v>0</v>
      </c>
      <c r="AB187" s="9">
        <v>0</v>
      </c>
      <c r="AC187" s="76"/>
      <c r="AD187" s="76"/>
      <c r="AE187" s="76"/>
      <c r="AF187" s="76"/>
      <c r="AG187" s="76">
        <v>14.4</v>
      </c>
      <c r="AH187" s="76">
        <v>14.4</v>
      </c>
      <c r="AI187" s="76">
        <v>7.37</v>
      </c>
      <c r="AJ187" s="9">
        <f>COUNT(AC187:AI187)</f>
        <v>3</v>
      </c>
      <c r="AK187" s="9">
        <v>0</v>
      </c>
      <c r="AL187"/>
      <c r="AM187" s="307"/>
      <c r="AN187" s="304"/>
      <c r="AO187" s="304"/>
      <c r="AP187" s="307"/>
      <c r="AQ187" s="304"/>
      <c r="AR187" s="304">
        <v>1</v>
      </c>
      <c r="AS187" s="309">
        <v>45230</v>
      </c>
      <c r="AT187" s="314" t="s">
        <v>557</v>
      </c>
      <c r="AU187" s="1">
        <v>1</v>
      </c>
      <c r="AV187" t="str">
        <f>IF(AK187&gt;0,IF(AL187&gt;0,"1","0"),"0")</f>
        <v>0</v>
      </c>
      <c r="AW187"/>
      <c r="AX187"/>
      <c r="AY187">
        <v>1</v>
      </c>
      <c r="AZ187"/>
      <c r="BA187"/>
      <c r="BB187"/>
      <c r="BC187"/>
    </row>
    <row r="188" spans="1:55" s="94" customFormat="1" ht="16.5">
      <c r="A188">
        <v>148</v>
      </c>
      <c r="B188" s="98" t="s">
        <v>558</v>
      </c>
      <c r="C188" s="10" t="s">
        <v>63</v>
      </c>
      <c r="D188" s="9">
        <v>65</v>
      </c>
      <c r="E188"/>
      <c r="F188" s="58" t="s">
        <v>559</v>
      </c>
      <c r="G188" s="10" t="s">
        <v>56</v>
      </c>
      <c r="H188" s="18"/>
      <c r="I188" s="10" t="s">
        <v>52</v>
      </c>
      <c r="J188" s="1">
        <v>5</v>
      </c>
      <c r="K188" s="59">
        <v>45294.572222222203</v>
      </c>
      <c r="L188" s="9">
        <v>6</v>
      </c>
      <c r="M188" s="9">
        <v>4</v>
      </c>
      <c r="N188" s="9">
        <f>IF(I188="OHCA",1,IF(I188="IHCA",0,""))</f>
        <v>1</v>
      </c>
      <c r="O188" s="9">
        <v>1</v>
      </c>
      <c r="P188" s="9">
        <v>1</v>
      </c>
      <c r="Q188" s="9">
        <v>1</v>
      </c>
      <c r="R188"/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 s="76"/>
      <c r="AD188" s="9"/>
      <c r="AE188" s="76"/>
      <c r="AF188" s="76"/>
      <c r="AG188" s="76">
        <v>36.9</v>
      </c>
      <c r="AH188" s="76"/>
      <c r="AI188" s="76"/>
      <c r="AJ188" s="9">
        <f>COUNT(AC188:AI188)</f>
        <v>1</v>
      </c>
      <c r="AK188" s="9">
        <v>0</v>
      </c>
      <c r="AL188">
        <v>1</v>
      </c>
      <c r="AM188" s="315">
        <v>45294</v>
      </c>
      <c r="AN188" s="319">
        <v>0.71388888888888902</v>
      </c>
      <c r="AO188" s="304"/>
      <c r="AP188" s="307"/>
      <c r="AQ188" s="304"/>
      <c r="AR188" s="304"/>
      <c r="AS188" s="307"/>
      <c r="AT188" s="304"/>
      <c r="AU188" s="1">
        <v>0</v>
      </c>
      <c r="AV188" t="str">
        <f>IF(AK188&gt;0,IF(AL188&gt;0,"1","0"),"0")</f>
        <v>0</v>
      </c>
      <c r="AW188"/>
      <c r="AX188"/>
      <c r="AY188">
        <v>1</v>
      </c>
      <c r="AZ188"/>
      <c r="BA188"/>
      <c r="BB188"/>
      <c r="BC188"/>
    </row>
    <row r="189" spans="1:55" s="95" customFormat="1" ht="16.5">
      <c r="A189">
        <v>149</v>
      </c>
      <c r="B189" s="98" t="s">
        <v>560</v>
      </c>
      <c r="C189" s="10" t="s">
        <v>63</v>
      </c>
      <c r="D189" s="9">
        <v>69</v>
      </c>
      <c r="E189"/>
      <c r="F189" s="40" t="s">
        <v>561</v>
      </c>
      <c r="G189" s="10" t="s">
        <v>56</v>
      </c>
      <c r="H189" s="40"/>
      <c r="I189" s="10" t="s">
        <v>123</v>
      </c>
      <c r="J189" s="1">
        <v>4</v>
      </c>
      <c r="K189" s="59">
        <v>45300.361111111102</v>
      </c>
      <c r="L189">
        <v>19</v>
      </c>
      <c r="M189">
        <v>2</v>
      </c>
      <c r="N189" s="9">
        <f>IF(I189="OHCA",1,IF(I189="IHCA",0,""))</f>
        <v>0</v>
      </c>
      <c r="O189" s="9">
        <v>0</v>
      </c>
      <c r="P189" s="9">
        <v>1</v>
      </c>
      <c r="Q189" s="9">
        <v>1</v>
      </c>
      <c r="R189"/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1</v>
      </c>
      <c r="AB189" s="9" t="s">
        <v>541</v>
      </c>
      <c r="AC189" s="76"/>
      <c r="AD189" s="76"/>
      <c r="AE189" s="76"/>
      <c r="AF189" s="76">
        <v>107</v>
      </c>
      <c r="AG189" s="76"/>
      <c r="AH189" s="76"/>
      <c r="AI189" s="76"/>
      <c r="AJ189" s="9">
        <f>COUNT(AC189:AI189)</f>
        <v>1</v>
      </c>
      <c r="AK189" s="9">
        <v>0</v>
      </c>
      <c r="AL189">
        <v>1</v>
      </c>
      <c r="AM189" s="322">
        <v>45300</v>
      </c>
      <c r="AN189" s="323">
        <v>0.469444444444444</v>
      </c>
      <c r="AO189" s="304"/>
      <c r="AP189" s="307"/>
      <c r="AQ189" s="304"/>
      <c r="AR189" s="304"/>
      <c r="AS189" s="316"/>
      <c r="AT189" s="317"/>
      <c r="AU189" s="1">
        <v>1</v>
      </c>
      <c r="AV189" t="str">
        <f>IF(AK189&gt;0,IF(AL189&gt;0,"1","0"),"0")</f>
        <v>0</v>
      </c>
      <c r="AW189"/>
      <c r="AX189"/>
      <c r="AY189">
        <v>1</v>
      </c>
      <c r="AZ189"/>
      <c r="BA189"/>
      <c r="BB189"/>
      <c r="BC189"/>
    </row>
    <row r="190" spans="1:55" s="94" customFormat="1" ht="16.5">
      <c r="A190">
        <v>150</v>
      </c>
      <c r="B190" s="98" t="s">
        <v>718</v>
      </c>
      <c r="C190" s="10" t="s">
        <v>49</v>
      </c>
      <c r="D190" s="9">
        <v>62</v>
      </c>
      <c r="E190"/>
      <c r="F190" s="62" t="s">
        <v>719</v>
      </c>
      <c r="G190" s="10" t="s">
        <v>56</v>
      </c>
      <c r="H190" s="11"/>
      <c r="I190" s="10" t="s">
        <v>52</v>
      </c>
      <c r="J190" s="1">
        <v>5</v>
      </c>
      <c r="K190" s="62" t="s">
        <v>720</v>
      </c>
      <c r="L190" s="9">
        <v>23</v>
      </c>
      <c r="M190" s="9">
        <v>5</v>
      </c>
      <c r="N190" s="9">
        <f>IF(I190="OHCA",1,IF(I190="IHCA",0,""))</f>
        <v>1</v>
      </c>
      <c r="O190" s="9">
        <v>1</v>
      </c>
      <c r="P190" s="9">
        <v>1</v>
      </c>
      <c r="Q190" s="9">
        <v>0</v>
      </c>
      <c r="R190"/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s="76"/>
      <c r="AD190" s="76"/>
      <c r="AE190" s="76"/>
      <c r="AF190" s="76">
        <v>525</v>
      </c>
      <c r="AG190" s="76"/>
      <c r="AH190" s="76"/>
      <c r="AI190" s="76"/>
      <c r="AJ190" s="9">
        <f>COUNT(AC190:AI190)</f>
        <v>1</v>
      </c>
      <c r="AK190" s="9">
        <v>0</v>
      </c>
      <c r="AL190">
        <v>1</v>
      </c>
      <c r="AM190" s="320">
        <v>45311</v>
      </c>
      <c r="AN190" s="321">
        <v>0.58888888888888902</v>
      </c>
      <c r="AO190" s="304"/>
      <c r="AP190" s="304"/>
      <c r="AQ190" s="304"/>
      <c r="AR190" s="304"/>
      <c r="AS190" s="304"/>
      <c r="AT190" s="304"/>
      <c r="AU190" s="1">
        <v>0</v>
      </c>
      <c r="AV190" t="str">
        <f>IF(AK190&gt;0,IF(AL190&gt;0,"1","0"),"0")</f>
        <v>0</v>
      </c>
      <c r="AW190"/>
      <c r="AX190"/>
      <c r="AY190">
        <v>1</v>
      </c>
      <c r="AZ190"/>
      <c r="BA190"/>
      <c r="BB190"/>
      <c r="BC190"/>
    </row>
    <row r="191" spans="1:55" s="95" customFormat="1" ht="16.5">
      <c r="A191">
        <v>161</v>
      </c>
      <c r="B191" s="101" t="s">
        <v>675</v>
      </c>
      <c r="C191" s="1" t="s">
        <v>49</v>
      </c>
      <c r="D191">
        <v>16</v>
      </c>
      <c r="E191"/>
      <c r="F191" s="66" t="s">
        <v>676</v>
      </c>
      <c r="G191" s="10" t="s">
        <v>56</v>
      </c>
      <c r="H191" s="2"/>
      <c r="I191" s="10" t="s">
        <v>52</v>
      </c>
      <c r="J191" s="1" t="s">
        <v>90</v>
      </c>
      <c r="K191" s="59">
        <v>45537.902777777803</v>
      </c>
      <c r="L191">
        <v>15</v>
      </c>
      <c r="M191">
        <v>6</v>
      </c>
      <c r="N191" s="9">
        <f>IF(I191="OHCA",1,IF(I191="IHCA",0,""))</f>
        <v>1</v>
      </c>
      <c r="O191" s="9">
        <v>1</v>
      </c>
      <c r="P191" s="9">
        <v>1</v>
      </c>
      <c r="Q191" s="9">
        <v>1</v>
      </c>
      <c r="R191"/>
      <c r="S191" s="13">
        <v>0</v>
      </c>
      <c r="T191" s="13">
        <v>0</v>
      </c>
      <c r="U191" s="13">
        <v>1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76"/>
      <c r="AD191" s="76"/>
      <c r="AE191" s="76"/>
      <c r="AF191" s="76"/>
      <c r="AG191" s="76">
        <v>12.7</v>
      </c>
      <c r="AH191" s="76">
        <v>13.8</v>
      </c>
      <c r="AI191" s="76"/>
      <c r="AJ191" s="9">
        <f>COUNT(AC191:AI191)</f>
        <v>2</v>
      </c>
      <c r="AK191" s="9">
        <v>0</v>
      </c>
      <c r="AL191"/>
      <c r="AM191" s="307"/>
      <c r="AN191" s="304"/>
      <c r="AO191" s="304">
        <v>1</v>
      </c>
      <c r="AP191" s="312" t="s">
        <v>824</v>
      </c>
      <c r="AQ191" s="304"/>
      <c r="AR191" s="304"/>
      <c r="AS191" s="307"/>
      <c r="AT191" s="304"/>
      <c r="AU191" s="12">
        <v>0</v>
      </c>
      <c r="AV191" t="str">
        <f>IF(AK191&gt;0,IF(AL191&gt;0,"1","0"),"0")</f>
        <v>0</v>
      </c>
      <c r="AW191"/>
      <c r="AX191"/>
      <c r="AY191">
        <v>1</v>
      </c>
      <c r="AZ191"/>
      <c r="BA191"/>
      <c r="BB191"/>
      <c r="BC191"/>
    </row>
    <row r="192" spans="1:55" s="56" customFormat="1" ht="16.5">
      <c r="A192">
        <v>162</v>
      </c>
      <c r="B192" s="101" t="s">
        <v>670</v>
      </c>
      <c r="C192" s="1" t="s">
        <v>63</v>
      </c>
      <c r="D192">
        <v>30</v>
      </c>
      <c r="E192"/>
      <c r="F192" s="376" t="s">
        <v>671</v>
      </c>
      <c r="G192" s="10" t="s">
        <v>56</v>
      </c>
      <c r="H192" s="40"/>
      <c r="I192" s="10" t="s">
        <v>52</v>
      </c>
      <c r="J192" s="1" t="s">
        <v>412</v>
      </c>
      <c r="K192" s="59">
        <v>45554.756249999999</v>
      </c>
      <c r="L192">
        <v>35</v>
      </c>
      <c r="M192">
        <v>5</v>
      </c>
      <c r="N192" s="9">
        <f>IF(I192="OHCA",1,IF(I192="IHCA",0,""))</f>
        <v>1</v>
      </c>
      <c r="O192" s="9">
        <v>1</v>
      </c>
      <c r="P192" s="9">
        <v>0</v>
      </c>
      <c r="Q192" s="9">
        <v>0</v>
      </c>
      <c r="R192"/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76"/>
      <c r="AD192" s="76"/>
      <c r="AE192" s="76"/>
      <c r="AF192" s="76">
        <v>50.5</v>
      </c>
      <c r="AG192" s="76">
        <v>27.6</v>
      </c>
      <c r="AH192" s="76">
        <v>37.6</v>
      </c>
      <c r="AI192" s="76"/>
      <c r="AJ192" s="9">
        <f>COUNT(AC192:AI192)</f>
        <v>3</v>
      </c>
      <c r="AK192" s="9">
        <v>0</v>
      </c>
      <c r="AL192"/>
      <c r="AM192" s="307"/>
      <c r="AN192" s="304"/>
      <c r="AO192" s="304"/>
      <c r="AP192" s="307"/>
      <c r="AQ192" s="304"/>
      <c r="AR192" s="304">
        <v>1</v>
      </c>
      <c r="AS192" s="320">
        <v>45555</v>
      </c>
      <c r="AT192" s="333" t="s">
        <v>672</v>
      </c>
      <c r="AU192" s="96">
        <v>0</v>
      </c>
      <c r="AV192" t="str">
        <f>IF(AK192&gt;0,IF(AL192&gt;0,"1","0"),"0")</f>
        <v>0</v>
      </c>
      <c r="AW192" s="95"/>
      <c r="AX192" s="95"/>
      <c r="AY192" s="95">
        <v>1</v>
      </c>
      <c r="AZ192" s="95"/>
      <c r="BA192" s="95"/>
      <c r="BB192" s="95"/>
      <c r="BC192" s="95"/>
    </row>
    <row r="193" spans="1:55" s="56" customFormat="1" ht="16.5">
      <c r="A193">
        <v>163</v>
      </c>
      <c r="B193" s="101" t="s">
        <v>673</v>
      </c>
      <c r="C193" s="1" t="s">
        <v>63</v>
      </c>
      <c r="D193">
        <v>22</v>
      </c>
      <c r="E193"/>
      <c r="F193" s="66" t="s">
        <v>674</v>
      </c>
      <c r="G193" s="10" t="s">
        <v>56</v>
      </c>
      <c r="H193" s="2"/>
      <c r="I193" s="10" t="s">
        <v>52</v>
      </c>
      <c r="J193" s="1" t="s">
        <v>90</v>
      </c>
      <c r="K193" s="59">
        <v>45555.595138888901</v>
      </c>
      <c r="L193">
        <v>103</v>
      </c>
      <c r="M193">
        <v>6</v>
      </c>
      <c r="N193" s="9">
        <f>IF(I193="OHCA",1,IF(I193="IHCA",0,""))</f>
        <v>1</v>
      </c>
      <c r="O193" s="9">
        <v>1</v>
      </c>
      <c r="P193">
        <v>1</v>
      </c>
      <c r="Q193">
        <v>0</v>
      </c>
      <c r="R193"/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/>
      <c r="AD193" s="43"/>
      <c r="AE193" s="43"/>
      <c r="AF193" s="43"/>
      <c r="AG193" s="43">
        <v>36.1</v>
      </c>
      <c r="AH193" s="43"/>
      <c r="AI193" s="43">
        <v>24.6</v>
      </c>
      <c r="AJ193" s="9">
        <f>COUNT(AC193:AI193)</f>
        <v>2</v>
      </c>
      <c r="AK193" s="9">
        <v>0</v>
      </c>
      <c r="AL193"/>
      <c r="AM193" s="307"/>
      <c r="AN193" s="304"/>
      <c r="AO193" s="304"/>
      <c r="AP193" s="307"/>
      <c r="AQ193" s="304"/>
      <c r="AR193" s="304">
        <v>1</v>
      </c>
      <c r="AS193" s="312" t="s">
        <v>825</v>
      </c>
      <c r="AT193" s="304"/>
      <c r="AU193" s="12">
        <v>0</v>
      </c>
      <c r="AV193" t="str">
        <f>IF(AK193&gt;0,IF(AL193&gt;0,"1","0"),"0")</f>
        <v>0</v>
      </c>
      <c r="AW193"/>
      <c r="AX193"/>
      <c r="AY193">
        <v>1</v>
      </c>
      <c r="AZ193"/>
      <c r="BA193"/>
      <c r="BB193"/>
      <c r="BC193"/>
    </row>
    <row r="194" spans="1:55" s="56" customFormat="1" ht="16.5">
      <c r="A194">
        <v>164</v>
      </c>
      <c r="B194" s="101" t="s">
        <v>642</v>
      </c>
      <c r="C194" s="1" t="s">
        <v>63</v>
      </c>
      <c r="D194">
        <v>62</v>
      </c>
      <c r="E194"/>
      <c r="F194" s="374" t="s">
        <v>643</v>
      </c>
      <c r="G194" s="1" t="s">
        <v>51</v>
      </c>
      <c r="H194" s="2" t="s">
        <v>644</v>
      </c>
      <c r="I194" s="10" t="s">
        <v>52</v>
      </c>
      <c r="J194" s="1">
        <v>5</v>
      </c>
      <c r="K194" s="59">
        <v>45575.270833333299</v>
      </c>
      <c r="L194" s="57">
        <v>28</v>
      </c>
      <c r="M194" t="s">
        <v>53</v>
      </c>
      <c r="N194" s="9">
        <f>IF(I194="OHCA",1,IF(I194="IHCA",0,""))</f>
        <v>1</v>
      </c>
      <c r="O194" s="9">
        <v>1</v>
      </c>
      <c r="P194" s="9">
        <v>1</v>
      </c>
      <c r="Q194" s="9">
        <v>1</v>
      </c>
      <c r="R194"/>
      <c r="S194">
        <v>0</v>
      </c>
      <c r="T194">
        <v>0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s="76"/>
      <c r="AD194" s="76"/>
      <c r="AE194" s="76"/>
      <c r="AF194" s="76">
        <v>25.9</v>
      </c>
      <c r="AG194" s="76">
        <v>174</v>
      </c>
      <c r="AH194" s="76"/>
      <c r="AI194" s="76"/>
      <c r="AJ194" s="9">
        <f>COUNT(AC194:AI194)</f>
        <v>2</v>
      </c>
      <c r="AK194" s="9">
        <v>0</v>
      </c>
      <c r="AL194"/>
      <c r="AM194" s="307"/>
      <c r="AN194" s="304"/>
      <c r="AO194" s="304">
        <v>1</v>
      </c>
      <c r="AP194" s="312" t="s">
        <v>826</v>
      </c>
      <c r="AQ194" s="304"/>
      <c r="AR194" s="304"/>
      <c r="AS194" s="307"/>
      <c r="AT194" s="304"/>
      <c r="AU194" s="1">
        <v>0</v>
      </c>
      <c r="AV194" t="str">
        <f>IF(AK194&gt;0,IF(AL194&gt;0,"1","0"),"0")</f>
        <v>0</v>
      </c>
      <c r="AW194"/>
      <c r="AX194"/>
      <c r="AY194">
        <v>1</v>
      </c>
      <c r="AZ194"/>
      <c r="BA194"/>
      <c r="BB194"/>
      <c r="BC194"/>
    </row>
    <row r="195" spans="1:55" ht="17.25">
      <c r="A195">
        <v>168</v>
      </c>
      <c r="B195" s="104" t="s">
        <v>500</v>
      </c>
      <c r="C195" s="9" t="s">
        <v>63</v>
      </c>
      <c r="D195" s="9">
        <v>86</v>
      </c>
      <c r="E195" s="10"/>
      <c r="F195" s="58" t="s">
        <v>501</v>
      </c>
      <c r="G195" s="10" t="s">
        <v>51</v>
      </c>
      <c r="H195" s="11" t="s">
        <v>502</v>
      </c>
      <c r="I195" s="10" t="s">
        <v>123</v>
      </c>
      <c r="J195" s="9">
        <v>5</v>
      </c>
      <c r="K195" s="59">
        <v>44717.738194444442</v>
      </c>
      <c r="L195" s="9">
        <v>2</v>
      </c>
      <c r="M195" s="9">
        <v>4</v>
      </c>
      <c r="N195" s="9">
        <f>IF(I195="OHCA",1,IF(I195="IHCA",0,""))</f>
        <v>0</v>
      </c>
      <c r="O195" s="9">
        <v>0</v>
      </c>
      <c r="P195" s="17">
        <v>1</v>
      </c>
      <c r="Q195" s="17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s="79" t="s">
        <v>743</v>
      </c>
      <c r="AD195" s="9"/>
      <c r="AJ195" s="9">
        <f>COUNT(AC195:AI195)</f>
        <v>0</v>
      </c>
      <c r="AK195" s="9">
        <v>0</v>
      </c>
      <c r="AL195">
        <v>1</v>
      </c>
      <c r="AM195" s="315">
        <v>44718</v>
      </c>
      <c r="AN195" s="311">
        <v>4.8611111111111103E-3</v>
      </c>
      <c r="AP195" s="307"/>
      <c r="AS195" s="307"/>
      <c r="AU195" s="1">
        <v>1</v>
      </c>
      <c r="AV195" t="str">
        <f>IF(AK195&gt;0,IF(AL195&gt;0,"1","0"),"0")</f>
        <v>0</v>
      </c>
      <c r="AY195">
        <v>1</v>
      </c>
    </row>
    <row r="196" spans="1:55" ht="16.5">
      <c r="A196">
        <v>170</v>
      </c>
      <c r="B196" s="98" t="s">
        <v>567</v>
      </c>
      <c r="C196" s="9" t="s">
        <v>49</v>
      </c>
      <c r="D196" s="9">
        <v>55</v>
      </c>
      <c r="E196" s="10"/>
      <c r="F196" s="51" t="s">
        <v>568</v>
      </c>
      <c r="G196" s="10" t="s">
        <v>51</v>
      </c>
      <c r="H196" s="11" t="s">
        <v>569</v>
      </c>
      <c r="I196" s="10" t="s">
        <v>565</v>
      </c>
      <c r="J196" s="13">
        <v>5</v>
      </c>
      <c r="K196" s="352" t="s">
        <v>570</v>
      </c>
      <c r="M196" s="32" t="s">
        <v>53</v>
      </c>
      <c r="N196" s="9" t="str">
        <f>IF(I196="OHCA",1,IF(I196="IHCA",0,""))</f>
        <v/>
      </c>
      <c r="O196" s="9">
        <v>0</v>
      </c>
      <c r="P196" s="32">
        <v>1</v>
      </c>
      <c r="Q196" s="33">
        <v>1</v>
      </c>
      <c r="S196" s="9">
        <v>0</v>
      </c>
      <c r="T196" s="9">
        <v>1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/>
      <c r="AD196" s="9"/>
      <c r="AF196" s="39">
        <v>22.97</v>
      </c>
      <c r="AG196" s="39">
        <v>19.32</v>
      </c>
      <c r="AH196" s="39">
        <v>23.46</v>
      </c>
      <c r="AI196" s="39"/>
      <c r="AJ196" s="9">
        <f>COUNT(AC196:AI196)</f>
        <v>3</v>
      </c>
      <c r="AK196" s="9">
        <v>0</v>
      </c>
      <c r="AL196" s="94">
        <v>1</v>
      </c>
      <c r="AM196" s="312">
        <v>42018</v>
      </c>
      <c r="AN196" s="101"/>
      <c r="AO196" s="101"/>
      <c r="AP196" s="318"/>
      <c r="AQ196" s="101"/>
      <c r="AR196" s="101"/>
      <c r="AS196" s="318"/>
      <c r="AT196" s="101"/>
      <c r="AU196" s="96">
        <v>0</v>
      </c>
      <c r="AV196" t="str">
        <f>IF(AK196&gt;0,IF(AL196&gt;0,"1","0"),"0")</f>
        <v>0</v>
      </c>
      <c r="AW196" s="56"/>
      <c r="AX196" s="95"/>
      <c r="AY196" s="56">
        <v>1</v>
      </c>
      <c r="AZ196" s="56"/>
      <c r="BA196" s="56"/>
      <c r="BB196" s="56"/>
      <c r="BC196" s="95"/>
    </row>
    <row r="197" spans="1:55" ht="16.5">
      <c r="A197">
        <v>175</v>
      </c>
      <c r="B197" s="103" t="s">
        <v>589</v>
      </c>
      <c r="C197" s="9" t="s">
        <v>49</v>
      </c>
      <c r="D197" s="9">
        <v>45</v>
      </c>
      <c r="E197" s="9"/>
      <c r="F197" s="375" t="s">
        <v>590</v>
      </c>
      <c r="G197" s="10" t="s">
        <v>56</v>
      </c>
      <c r="H197" s="44"/>
      <c r="I197" s="10" t="s">
        <v>52</v>
      </c>
      <c r="J197" s="12" t="s">
        <v>591</v>
      </c>
      <c r="K197" s="364" t="s">
        <v>592</v>
      </c>
      <c r="L197" s="9">
        <v>15</v>
      </c>
      <c r="M197" s="9">
        <v>1</v>
      </c>
      <c r="N197" s="9">
        <f>IF(I197="OHCA",1,IF(I197="IHCA",0,""))</f>
        <v>1</v>
      </c>
      <c r="O197" s="9">
        <v>1</v>
      </c>
      <c r="P197" s="9">
        <v>1</v>
      </c>
      <c r="Q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79" t="s">
        <v>746</v>
      </c>
      <c r="AE197" s="13"/>
      <c r="AF197" s="13"/>
      <c r="AG197" s="13"/>
      <c r="AH197" s="13"/>
      <c r="AI197" s="13"/>
      <c r="AJ197" s="9">
        <f>COUNT(AC197:AI197)</f>
        <v>0</v>
      </c>
      <c r="AK197" s="9">
        <v>0</v>
      </c>
      <c r="AL197" s="13">
        <v>1</v>
      </c>
      <c r="AM197" s="312" t="s">
        <v>820</v>
      </c>
      <c r="AP197" s="307"/>
      <c r="AS197" s="307"/>
      <c r="AU197" s="12">
        <v>0</v>
      </c>
      <c r="AV197" t="str">
        <f>IF(AK197&gt;0,IF(AL197&gt;0,"1","0"),"0")</f>
        <v>0</v>
      </c>
      <c r="AY197">
        <v>1</v>
      </c>
    </row>
    <row r="198" spans="1:55" ht="16.5">
      <c r="A198">
        <v>176</v>
      </c>
      <c r="B198" s="98" t="s">
        <v>368</v>
      </c>
      <c r="C198" s="9" t="s">
        <v>63</v>
      </c>
      <c r="D198" s="9">
        <v>61</v>
      </c>
      <c r="E198" s="9">
        <v>4587247</v>
      </c>
      <c r="F198" s="14" t="s">
        <v>369</v>
      </c>
      <c r="G198" s="10" t="s">
        <v>51</v>
      </c>
      <c r="H198" s="11" t="s">
        <v>370</v>
      </c>
      <c r="I198" s="10" t="s">
        <v>123</v>
      </c>
      <c r="J198" s="10">
        <v>5</v>
      </c>
      <c r="K198" s="59">
        <v>44075.5625</v>
      </c>
      <c r="L198" s="9">
        <v>20</v>
      </c>
      <c r="M198" s="9">
        <v>4</v>
      </c>
      <c r="N198" s="9">
        <f>IF(I198="OHCA",1,IF(I198="IHCA",0,""))</f>
        <v>0</v>
      </c>
      <c r="O198" s="9">
        <v>0</v>
      </c>
      <c r="P198" s="9">
        <v>1</v>
      </c>
      <c r="Q198" s="9">
        <v>1</v>
      </c>
      <c r="S198" s="9">
        <v>0</v>
      </c>
      <c r="T198" s="9">
        <v>0</v>
      </c>
      <c r="U198" s="9">
        <v>1</v>
      </c>
      <c r="V198" s="9">
        <v>1</v>
      </c>
      <c r="W198" s="9">
        <v>1</v>
      </c>
      <c r="X198" s="9">
        <v>1</v>
      </c>
      <c r="Y198" s="9">
        <v>0</v>
      </c>
      <c r="Z198" s="9">
        <v>1</v>
      </c>
      <c r="AA198" s="9">
        <v>0</v>
      </c>
      <c r="AB198" s="9">
        <v>0</v>
      </c>
      <c r="AC198" s="76"/>
      <c r="AD198" s="76"/>
      <c r="AE198" s="76"/>
      <c r="AF198" s="76">
        <v>27.16</v>
      </c>
      <c r="AG198" s="76">
        <v>16.170000000000002</v>
      </c>
      <c r="AH198" s="76">
        <v>16.64</v>
      </c>
      <c r="AI198" s="76">
        <v>8.44</v>
      </c>
      <c r="AJ198" s="9">
        <f>COUNT(AC198:AI198)</f>
        <v>4</v>
      </c>
      <c r="AK198" s="9">
        <v>0</v>
      </c>
      <c r="AL198" s="9">
        <v>1</v>
      </c>
      <c r="AM198" s="309">
        <v>44075</v>
      </c>
      <c r="AN198" s="311">
        <v>0.62291666666666701</v>
      </c>
      <c r="AO198" s="336"/>
      <c r="AP198" s="337"/>
      <c r="AQ198" s="336"/>
      <c r="AR198" s="336"/>
      <c r="AS198" s="337"/>
      <c r="AT198" s="336"/>
      <c r="AU198" s="1">
        <v>0</v>
      </c>
      <c r="AV198" t="str">
        <f>IF(AK198&gt;0,IF(AL198&gt;0,"1","0"),"0")</f>
        <v>0</v>
      </c>
      <c r="AY198">
        <v>1</v>
      </c>
      <c r="BB198" s="95"/>
      <c r="BC198" s="56"/>
    </row>
    <row r="199" spans="1:55" ht="16.5">
      <c r="A199">
        <v>178</v>
      </c>
      <c r="B199" s="105" t="s">
        <v>583</v>
      </c>
      <c r="C199" s="1" t="s">
        <v>49</v>
      </c>
      <c r="D199">
        <v>45</v>
      </c>
      <c r="F199" s="374" t="s">
        <v>584</v>
      </c>
      <c r="G199" s="10" t="s">
        <v>56</v>
      </c>
      <c r="I199" s="10" t="s">
        <v>52</v>
      </c>
      <c r="J199" s="1">
        <v>4</v>
      </c>
      <c r="K199" s="67" t="s">
        <v>585</v>
      </c>
      <c r="L199" s="43" t="s">
        <v>586</v>
      </c>
      <c r="M199" s="9">
        <v>4</v>
      </c>
      <c r="N199" s="9">
        <f>IF(I199="OHCA",1,IF(I199="IHCA",0,""))</f>
        <v>1</v>
      </c>
      <c r="O199" s="9">
        <v>1</v>
      </c>
      <c r="P199">
        <v>1</v>
      </c>
      <c r="Q199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1</v>
      </c>
      <c r="AB199" s="34" t="s">
        <v>184</v>
      </c>
      <c r="AC199" s="79" t="s">
        <v>743</v>
      </c>
      <c r="AD199" s="9"/>
      <c r="AE199" s="56"/>
      <c r="AF199" s="56"/>
      <c r="AG199" s="56"/>
      <c r="AH199" s="56"/>
      <c r="AI199" s="56"/>
      <c r="AJ199" s="9">
        <f>COUNT(AC199:AI199)</f>
        <v>0</v>
      </c>
      <c r="AK199" s="9">
        <v>0</v>
      </c>
      <c r="AL199">
        <v>1</v>
      </c>
      <c r="AM199" s="312" t="s">
        <v>588</v>
      </c>
      <c r="AP199" s="307"/>
      <c r="AS199" s="307"/>
      <c r="AU199" s="96">
        <v>0</v>
      </c>
      <c r="AV199" t="str">
        <f>IF(AK199&gt;0,IF(AL199&gt;0,"1","0"),"0")</f>
        <v>0</v>
      </c>
      <c r="AW199" s="56"/>
      <c r="AX199" s="95"/>
      <c r="AY199" s="95">
        <v>1</v>
      </c>
      <c r="AZ199" s="56"/>
      <c r="BA199" s="56"/>
      <c r="BB199" s="56"/>
      <c r="BC199" s="95"/>
    </row>
    <row r="200" spans="1:55" s="36" customFormat="1" ht="30">
      <c r="A200">
        <v>184</v>
      </c>
      <c r="B200" s="100" t="s">
        <v>136</v>
      </c>
      <c r="C200" s="1" t="s">
        <v>49</v>
      </c>
      <c r="D200">
        <v>68</v>
      </c>
      <c r="E200"/>
      <c r="F200" s="362" t="s">
        <v>137</v>
      </c>
      <c r="G200" s="10" t="s">
        <v>138</v>
      </c>
      <c r="H200" s="28" t="s">
        <v>139</v>
      </c>
      <c r="I200" s="10" t="s">
        <v>123</v>
      </c>
      <c r="J200" s="1">
        <v>5</v>
      </c>
      <c r="K200" s="63">
        <v>42506.25</v>
      </c>
      <c r="L200">
        <v>10</v>
      </c>
      <c r="M200">
        <v>5</v>
      </c>
      <c r="N200" s="9">
        <f>IF(I200="OHCA",1,IF(I200="IHCA",0,""))</f>
        <v>0</v>
      </c>
      <c r="O200" s="9">
        <v>0</v>
      </c>
      <c r="P200">
        <v>1</v>
      </c>
      <c r="Q200">
        <v>1</v>
      </c>
      <c r="R200"/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/>
      <c r="AD200"/>
      <c r="AE200"/>
      <c r="AF200"/>
      <c r="AG200" s="39">
        <v>316.60000000000002</v>
      </c>
      <c r="AH200"/>
      <c r="AI200"/>
      <c r="AJ200" s="9">
        <f>COUNT(AC200:AI200)</f>
        <v>1</v>
      </c>
      <c r="AK200" s="9">
        <v>0</v>
      </c>
      <c r="AL200"/>
      <c r="AM200" s="316"/>
      <c r="AN200" s="317"/>
      <c r="AO200" s="304"/>
      <c r="AP200" s="302"/>
      <c r="AQ200" s="314"/>
      <c r="AR200" s="304">
        <v>1</v>
      </c>
      <c r="AS200" s="309">
        <v>42508</v>
      </c>
      <c r="AT200" s="314" t="s">
        <v>140</v>
      </c>
      <c r="AU200" s="96">
        <v>0</v>
      </c>
      <c r="AV200" t="str">
        <f>IF(AK200&gt;0,IF(AL200&gt;0,"1","0"),"0")</f>
        <v>0</v>
      </c>
      <c r="AW200" s="95"/>
      <c r="AX200" s="95"/>
      <c r="AY200" s="95">
        <v>1</v>
      </c>
      <c r="AZ200" s="95"/>
      <c r="BA200" s="95"/>
      <c r="BB200" s="95"/>
      <c r="BC200" s="95"/>
    </row>
    <row r="201" spans="1:55" s="36" customFormat="1" ht="16.5">
      <c r="A201">
        <v>194</v>
      </c>
      <c r="B201" s="105" t="s">
        <v>603</v>
      </c>
      <c r="C201" s="1" t="s">
        <v>49</v>
      </c>
      <c r="D201">
        <v>81</v>
      </c>
      <c r="E201" s="1"/>
      <c r="F201" s="374" t="s">
        <v>604</v>
      </c>
      <c r="G201" s="1" t="s">
        <v>51</v>
      </c>
      <c r="H201" s="2" t="s">
        <v>605</v>
      </c>
      <c r="I201" s="10" t="s">
        <v>123</v>
      </c>
      <c r="J201">
        <v>5</v>
      </c>
      <c r="K201" s="378" t="s">
        <v>747</v>
      </c>
      <c r="L201" s="9">
        <v>40</v>
      </c>
      <c r="M201" s="9">
        <v>3</v>
      </c>
      <c r="N201" s="9">
        <f>IF(I201="OHCA",1,IF(I201="IHCA",0,""))</f>
        <v>0</v>
      </c>
      <c r="O201" s="9">
        <v>0</v>
      </c>
      <c r="P201">
        <v>1</v>
      </c>
      <c r="Q201">
        <v>1</v>
      </c>
      <c r="R201"/>
      <c r="S201" s="9">
        <v>0</v>
      </c>
      <c r="T201" s="9">
        <v>0</v>
      </c>
      <c r="U201" s="9">
        <v>1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/>
      <c r="AD201" s="9"/>
      <c r="AE201"/>
      <c r="AF201" s="43">
        <v>153.30000000000001</v>
      </c>
      <c r="AG201" s="43">
        <v>406</v>
      </c>
      <c r="AH201" s="43">
        <v>407.6</v>
      </c>
      <c r="AI201" s="43">
        <v>160.69999999999999</v>
      </c>
      <c r="AJ201" s="9">
        <f>COUNT(AC201:AI201)</f>
        <v>4</v>
      </c>
      <c r="AK201" s="9">
        <v>0</v>
      </c>
      <c r="AL201">
        <v>1</v>
      </c>
      <c r="AM201" s="312" t="s">
        <v>608</v>
      </c>
      <c r="AN201" s="304"/>
      <c r="AO201" s="304"/>
      <c r="AP201" s="369"/>
      <c r="AQ201" s="370"/>
      <c r="AR201" s="304"/>
      <c r="AS201" s="369"/>
      <c r="AT201" s="370"/>
      <c r="AU201" s="96">
        <v>0</v>
      </c>
      <c r="AV201" t="str">
        <f>IF(AK201&gt;0,IF(AL201&gt;0,"1","0"),"0")</f>
        <v>0</v>
      </c>
      <c r="AW201" s="95"/>
      <c r="AX201" s="95"/>
      <c r="AY201" s="95">
        <v>1</v>
      </c>
      <c r="AZ201" s="95"/>
      <c r="BA201" s="95"/>
      <c r="BB201" s="95"/>
      <c r="BC201" s="95"/>
    </row>
    <row r="202" spans="1:55" ht="16.5">
      <c r="A202">
        <v>199</v>
      </c>
      <c r="B202" s="103" t="s">
        <v>677</v>
      </c>
      <c r="C202" s="9" t="s">
        <v>49</v>
      </c>
      <c r="D202" s="9">
        <v>71</v>
      </c>
      <c r="E202" s="10"/>
      <c r="F202" s="51" t="s">
        <v>678</v>
      </c>
      <c r="G202" s="10"/>
      <c r="H202" s="11" t="s">
        <v>679</v>
      </c>
      <c r="I202" s="10"/>
      <c r="J202" s="13">
        <v>1</v>
      </c>
      <c r="K202" s="57" t="s">
        <v>680</v>
      </c>
      <c r="L202" s="64">
        <v>5</v>
      </c>
      <c r="M202" s="9">
        <v>6</v>
      </c>
      <c r="N202" s="9" t="str">
        <f>IF(I202="OHCA",1,IF(I202="IHCA",0,""))</f>
        <v/>
      </c>
      <c r="O202" t="s">
        <v>53</v>
      </c>
      <c r="P202" t="s">
        <v>53</v>
      </c>
      <c r="Q202" t="s">
        <v>53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 s="9" t="s">
        <v>53</v>
      </c>
      <c r="AC202" s="79" t="s">
        <v>744</v>
      </c>
      <c r="AD202" s="9"/>
      <c r="AJ202" s="9">
        <f>COUNT(AC202:AI202)</f>
        <v>0</v>
      </c>
      <c r="AK202" s="9">
        <v>0</v>
      </c>
      <c r="AL202" s="13">
        <v>1</v>
      </c>
      <c r="AM202" s="312">
        <v>42317</v>
      </c>
      <c r="AN202" s="308">
        <v>0.64583333333333337</v>
      </c>
      <c r="AP202" s="307"/>
      <c r="AS202" s="307"/>
      <c r="AU202" s="96">
        <v>0</v>
      </c>
      <c r="AV202" t="str">
        <f>IF(AK202&gt;0,IF(AL202&gt;0,"1","0"),"0")</f>
        <v>0</v>
      </c>
      <c r="AW202" s="95"/>
      <c r="AX202" s="95"/>
      <c r="AY202" s="95">
        <v>1</v>
      </c>
      <c r="AZ202" s="95"/>
      <c r="BA202" s="95"/>
      <c r="BB202" s="95"/>
      <c r="BC202" s="95"/>
    </row>
    <row r="203" spans="1:55" ht="16.5">
      <c r="A203">
        <v>200</v>
      </c>
      <c r="B203" s="103" t="s">
        <v>681</v>
      </c>
      <c r="C203" s="9" t="s">
        <v>49</v>
      </c>
      <c r="D203" s="9">
        <v>59</v>
      </c>
      <c r="E203" s="10"/>
      <c r="F203" s="60" t="s">
        <v>682</v>
      </c>
      <c r="G203" s="10"/>
      <c r="H203" s="11" t="s">
        <v>679</v>
      </c>
      <c r="I203" s="10"/>
      <c r="J203" s="13">
        <v>1</v>
      </c>
      <c r="K203" s="380" t="s">
        <v>683</v>
      </c>
      <c r="L203" s="9">
        <v>119</v>
      </c>
      <c r="M203" s="9">
        <v>6</v>
      </c>
      <c r="N203" s="9" t="str">
        <f>IF(I203="OHCA",1,IF(I203="IHCA",0,""))</f>
        <v/>
      </c>
      <c r="O203" t="s">
        <v>53</v>
      </c>
      <c r="P203" t="s">
        <v>53</v>
      </c>
      <c r="Q203" t="s">
        <v>53</v>
      </c>
      <c r="S203" s="13" t="s">
        <v>53</v>
      </c>
      <c r="T203" s="13" t="s">
        <v>53</v>
      </c>
      <c r="U203" s="13" t="s">
        <v>53</v>
      </c>
      <c r="V203" t="s">
        <v>53</v>
      </c>
      <c r="W203" s="9" t="s">
        <v>53</v>
      </c>
      <c r="X203" s="9" t="s">
        <v>53</v>
      </c>
      <c r="Y203" s="9" t="s">
        <v>53</v>
      </c>
      <c r="Z203" s="9" t="s">
        <v>53</v>
      </c>
      <c r="AA203">
        <v>1</v>
      </c>
      <c r="AB203" t="s">
        <v>566</v>
      </c>
      <c r="AC203" s="85" t="s">
        <v>744</v>
      </c>
      <c r="AD203" s="13"/>
      <c r="AJ203" s="9">
        <f>COUNT(AC203:AI203)</f>
        <v>0</v>
      </c>
      <c r="AK203" s="9">
        <v>0</v>
      </c>
      <c r="AL203" s="13">
        <v>1</v>
      </c>
      <c r="AM203" s="312">
        <v>42012</v>
      </c>
      <c r="AN203" s="308">
        <v>0.54097222222222219</v>
      </c>
      <c r="AP203" s="316"/>
      <c r="AQ203" s="317"/>
      <c r="AS203" s="316"/>
      <c r="AT203" s="317"/>
      <c r="AU203" s="95">
        <v>1</v>
      </c>
      <c r="AV203" t="str">
        <f>IF(AK203&gt;0,IF(AL203&gt;0,"1","0"),"0")</f>
        <v>0</v>
      </c>
      <c r="AW203" s="95"/>
      <c r="AX203" s="95"/>
      <c r="AY203" s="95">
        <v>1</v>
      </c>
      <c r="AZ203" s="95"/>
      <c r="BA203" s="95"/>
      <c r="BB203" s="95"/>
      <c r="BC203" s="95"/>
    </row>
    <row r="204" spans="1:55" s="95" customFormat="1" ht="16.5">
      <c r="A204" s="95" t="s">
        <v>740</v>
      </c>
      <c r="B204" s="101">
        <v>202</v>
      </c>
      <c r="F204" s="292"/>
      <c r="G204" s="96"/>
      <c r="H204" s="293"/>
      <c r="I204" s="96"/>
      <c r="J204" s="96"/>
      <c r="K204" s="294"/>
      <c r="M204" s="56"/>
      <c r="N204" s="56"/>
      <c r="O204" s="56"/>
      <c r="P204" s="56"/>
      <c r="Q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9"/>
      <c r="AL204" s="56"/>
      <c r="AM204" s="101">
        <v>96</v>
      </c>
      <c r="AN204" s="101"/>
      <c r="AO204" s="101"/>
      <c r="AP204" s="101">
        <v>80</v>
      </c>
      <c r="AQ204" s="101"/>
      <c r="AR204" s="101"/>
      <c r="AS204" s="101">
        <v>26</v>
      </c>
      <c r="AT204" s="101"/>
      <c r="AU204" s="96"/>
      <c r="AW204" s="56"/>
      <c r="AY204" s="56"/>
      <c r="AZ204" s="56"/>
      <c r="BA204" s="56"/>
      <c r="BB204" s="56"/>
    </row>
    <row r="205" spans="1:55" s="95" customFormat="1" ht="16.5">
      <c r="A205" s="294"/>
      <c r="B205" s="102"/>
      <c r="C205" s="295"/>
      <c r="D205" s="295"/>
      <c r="E205" s="296"/>
      <c r="F205" s="297"/>
      <c r="G205" s="297"/>
      <c r="H205" s="298"/>
      <c r="I205" s="297"/>
      <c r="J205" s="296"/>
      <c r="K205" s="294"/>
      <c r="L205" s="295"/>
      <c r="M205" s="295"/>
      <c r="N205" s="295"/>
      <c r="O205" s="295"/>
      <c r="P205" s="294"/>
      <c r="Q205" s="294"/>
      <c r="R205" s="294"/>
      <c r="S205" s="299"/>
      <c r="T205" s="299"/>
      <c r="U205" s="294"/>
      <c r="V205" s="294"/>
      <c r="W205" s="294"/>
      <c r="X205" s="294"/>
      <c r="Y205" s="294"/>
      <c r="Z205" s="294"/>
      <c r="AA205" s="295"/>
      <c r="AB205" s="294"/>
      <c r="AC205" s="294"/>
      <c r="AD205" s="294"/>
      <c r="AE205" s="294"/>
      <c r="AF205" s="294"/>
      <c r="AG205" s="294"/>
      <c r="AH205" s="294"/>
      <c r="AI205" s="294"/>
      <c r="AJ205" s="294"/>
      <c r="AK205" s="9"/>
      <c r="AL205" s="294"/>
      <c r="AM205" s="318"/>
      <c r="AN205" s="101"/>
      <c r="AO205" s="329"/>
      <c r="AP205" s="329"/>
      <c r="AQ205" s="329"/>
      <c r="AR205" s="329"/>
      <c r="AS205" s="329"/>
      <c r="AT205" s="329"/>
      <c r="AU205" s="296"/>
      <c r="AV205" s="294"/>
      <c r="AW205" s="294"/>
      <c r="AX205" s="294"/>
      <c r="AY205" s="294"/>
      <c r="AZ205" s="294"/>
      <c r="BA205" s="294"/>
      <c r="BB205" s="294"/>
    </row>
    <row r="206" spans="1:55" s="56" customFormat="1" ht="16.5">
      <c r="A206" s="95"/>
      <c r="B206" s="98"/>
      <c r="C206" s="95"/>
      <c r="D206" s="95"/>
      <c r="E206" s="95"/>
      <c r="F206" s="96"/>
      <c r="G206" s="96"/>
      <c r="H206" s="293"/>
      <c r="I206" s="96"/>
      <c r="J206" s="96"/>
      <c r="K206" s="356"/>
      <c r="L206" s="95"/>
      <c r="M206" s="95"/>
      <c r="N206" s="95"/>
      <c r="O206" s="95"/>
      <c r="P206" s="95"/>
      <c r="Q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"/>
      <c r="AM206" s="101"/>
      <c r="AN206" s="101"/>
      <c r="AO206" s="101"/>
      <c r="AP206" s="101"/>
      <c r="AQ206" s="101"/>
      <c r="AR206" s="101"/>
      <c r="AS206" s="101"/>
      <c r="AT206" s="101"/>
      <c r="AU206" s="96"/>
      <c r="AW206" s="95"/>
      <c r="AY206" s="95"/>
      <c r="AZ206" s="95"/>
      <c r="BA206" s="95"/>
      <c r="BB206" s="95"/>
    </row>
    <row r="207" spans="1:55" ht="16.5">
      <c r="K207" s="355"/>
      <c r="L207" s="52"/>
      <c r="AK207" s="9"/>
      <c r="AL207" s="56"/>
      <c r="AM207" s="101"/>
      <c r="AN207" s="101"/>
      <c r="AO207" s="101"/>
    </row>
    <row r="208" spans="1:55" ht="16.5">
      <c r="K208" s="57"/>
      <c r="L208" s="53"/>
      <c r="AK208" s="9"/>
      <c r="AL208" s="95"/>
      <c r="AM208" s="101"/>
      <c r="AN208" s="101"/>
      <c r="AO208" s="101"/>
    </row>
    <row r="209" spans="2:37" ht="16.5">
      <c r="B209" s="98"/>
      <c r="C209" s="3"/>
      <c r="D209" s="3"/>
      <c r="E209" s="4"/>
      <c r="F209" s="4"/>
      <c r="G209" s="4"/>
      <c r="H209" s="54"/>
      <c r="I209" s="4"/>
      <c r="K209" s="57"/>
      <c r="L209" s="53"/>
      <c r="AK209" s="9"/>
    </row>
    <row r="210" spans="2:37" ht="16.5">
      <c r="B210" s="98"/>
      <c r="C210" s="9"/>
      <c r="D210" s="9"/>
      <c r="E210" s="10"/>
      <c r="F210" s="14"/>
      <c r="G210" s="10"/>
      <c r="H210" s="11"/>
      <c r="I210" s="10"/>
      <c r="K210" s="57"/>
      <c r="L210" s="53"/>
      <c r="AK210" s="9"/>
    </row>
    <row r="211" spans="2:37" ht="16.5">
      <c r="B211" s="98"/>
      <c r="C211" s="9"/>
      <c r="D211" s="9"/>
      <c r="E211" s="10"/>
      <c r="F211" s="14"/>
      <c r="G211" s="10"/>
      <c r="H211" s="11"/>
      <c r="I211" s="10"/>
      <c r="K211" s="57"/>
      <c r="L211" s="53"/>
      <c r="AK211" s="9"/>
    </row>
    <row r="212" spans="2:37" ht="16.5">
      <c r="B212" s="98"/>
      <c r="C212" s="9"/>
      <c r="D212" s="9"/>
      <c r="E212" s="10"/>
      <c r="F212" s="14"/>
      <c r="G212" s="10"/>
      <c r="H212" s="11"/>
      <c r="I212" s="10"/>
      <c r="K212" s="57"/>
      <c r="L212" s="53"/>
      <c r="AK212" s="9"/>
    </row>
    <row r="213" spans="2:37" ht="16.5">
      <c r="B213" s="98"/>
      <c r="C213" s="9"/>
      <c r="D213" s="9"/>
      <c r="F213" s="10"/>
      <c r="G213" s="10"/>
      <c r="H213" s="11"/>
      <c r="I213" s="10"/>
      <c r="K213" s="57"/>
      <c r="L213" s="53"/>
      <c r="AK213" s="9"/>
    </row>
    <row r="214" spans="2:37" ht="16.5">
      <c r="B214" s="98"/>
      <c r="C214" s="10"/>
      <c r="D214" s="9"/>
      <c r="F214" s="62"/>
      <c r="G214" s="10"/>
      <c r="H214" s="11"/>
      <c r="I214" s="10"/>
      <c r="K214" s="57"/>
      <c r="L214" s="53"/>
      <c r="AK214" s="9"/>
    </row>
    <row r="215" spans="2:37" ht="16.5">
      <c r="B215" s="98"/>
      <c r="C215" s="10"/>
      <c r="D215" s="9"/>
      <c r="F215" s="10"/>
      <c r="G215" s="10"/>
      <c r="H215" s="11"/>
      <c r="I215" s="10"/>
      <c r="K215" s="57"/>
      <c r="L215" s="53"/>
      <c r="AK215" s="9"/>
    </row>
    <row r="216" spans="2:37">
      <c r="L216" s="53"/>
    </row>
    <row r="217" spans="2:37">
      <c r="L217" s="53"/>
    </row>
    <row r="218" spans="2:37">
      <c r="L218" s="53"/>
    </row>
    <row r="219" spans="2:37">
      <c r="L219" s="53"/>
    </row>
    <row r="220" spans="2:37">
      <c r="L220" s="53"/>
    </row>
    <row r="221" spans="2:37">
      <c r="L221" s="53"/>
    </row>
    <row r="222" spans="2:37">
      <c r="L222" s="53"/>
    </row>
    <row r="223" spans="2:37">
      <c r="L223" s="53"/>
    </row>
    <row r="224" spans="2:37">
      <c r="L224" s="55"/>
    </row>
  </sheetData>
  <autoFilter ref="A1:BC215" xr:uid="{00000000-0009-0000-0000-000002000000}">
    <sortState xmlns:xlrd2="http://schemas.microsoft.com/office/spreadsheetml/2017/richdata2" ref="A2:BC215">
      <sortCondition sortBy="fontColor" ref="B1:B215" dxfId="1"/>
    </sortState>
  </autoFilter>
  <phoneticPr fontId="2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C576-C18D-43A7-BB2C-596980CFB1D9}">
  <dimension ref="A1:C9"/>
  <sheetViews>
    <sheetView workbookViewId="0">
      <selection activeCell="C2" sqref="C2"/>
    </sheetView>
  </sheetViews>
  <sheetFormatPr defaultRowHeight="14.25"/>
  <sheetData>
    <row r="1" spans="1:3">
      <c r="A1">
        <v>1</v>
      </c>
      <c r="B1">
        <v>2</v>
      </c>
      <c r="C1" t="str">
        <f>IF(AK2&gt;0,IF(AL2&gt;0,"1","0"),"0")</f>
        <v>0</v>
      </c>
    </row>
    <row r="2" spans="1:3">
      <c r="A2">
        <v>0</v>
      </c>
      <c r="B2">
        <v>2</v>
      </c>
      <c r="C2" t="str">
        <f t="shared" ref="C2:C9" si="0">IF(A2&gt;0,IF(B2&gt;0,"1","0"),"0")</f>
        <v>0</v>
      </c>
    </row>
    <row r="3" spans="1:3">
      <c r="A3">
        <v>0</v>
      </c>
      <c r="B3">
        <v>0</v>
      </c>
      <c r="C3" t="str">
        <f t="shared" si="0"/>
        <v>0</v>
      </c>
    </row>
    <row r="4" spans="1:3">
      <c r="C4" t="str">
        <f t="shared" si="0"/>
        <v>0</v>
      </c>
    </row>
    <row r="5" spans="1:3">
      <c r="A5">
        <v>6</v>
      </c>
      <c r="B5">
        <v>2</v>
      </c>
      <c r="C5" t="str">
        <f t="shared" si="0"/>
        <v>1</v>
      </c>
    </row>
    <row r="6" spans="1:3">
      <c r="A6">
        <v>1</v>
      </c>
      <c r="B6">
        <v>0</v>
      </c>
      <c r="C6" t="str">
        <f t="shared" si="0"/>
        <v>0</v>
      </c>
    </row>
    <row r="7" spans="1:3">
      <c r="A7">
        <v>2</v>
      </c>
      <c r="B7">
        <v>2</v>
      </c>
      <c r="C7" t="str">
        <f t="shared" si="0"/>
        <v>1</v>
      </c>
    </row>
    <row r="8" spans="1:3">
      <c r="A8">
        <v>0</v>
      </c>
      <c r="C8" t="str">
        <f t="shared" si="0"/>
        <v>0</v>
      </c>
    </row>
    <row r="9" spans="1:3">
      <c r="B9">
        <v>2</v>
      </c>
      <c r="C9" t="str">
        <f t="shared" si="0"/>
        <v>0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之前剔除的患者</vt:lpstr>
      <vt:lpstr>NSE统计表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子业 王</dc:creator>
  <cp:lastModifiedBy>子业 王</cp:lastModifiedBy>
  <dcterms:created xsi:type="dcterms:W3CDTF">2025-06-30T05:17:32Z</dcterms:created>
  <dcterms:modified xsi:type="dcterms:W3CDTF">2025-08-04T11:32:25Z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c17fd08bf4514938b0a770549aac936c</vt:lpwstr>
  </property>
</Properties>
</file>